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iyeow\Box Sync\Projects\Black Hawk Lake Monitoring\Python stuffs\Black-Hawk-Lake\ML-prediction-nutrients\"/>
    </mc:Choice>
  </mc:AlternateContent>
  <xr:revisionPtr revIDLastSave="0" documentId="13_ncr:1_{0F10A63B-7C8D-48AD-A229-619F6AC03A7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Watershed characteristics" sheetId="7" r:id="rId1"/>
    <sheet name="By subwatershed" sheetId="4" r:id="rId2"/>
    <sheet name="By site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B14" i="4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B23" i="4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35" i="4"/>
  <c r="C35" i="4"/>
  <c r="D35" i="4"/>
  <c r="E35" i="4"/>
  <c r="F35" i="4"/>
  <c r="G35" i="4"/>
  <c r="H35" i="4"/>
  <c r="I35" i="4"/>
  <c r="J35" i="4"/>
  <c r="K35" i="4"/>
  <c r="B36" i="4"/>
  <c r="C36" i="4"/>
  <c r="D36" i="4"/>
  <c r="E36" i="4"/>
  <c r="F36" i="4"/>
  <c r="G36" i="4"/>
  <c r="H36" i="4"/>
  <c r="I36" i="4"/>
  <c r="J36" i="4"/>
  <c r="K36" i="4"/>
  <c r="B37" i="4"/>
  <c r="C37" i="4"/>
  <c r="D37" i="4"/>
  <c r="E37" i="4"/>
  <c r="F37" i="4"/>
  <c r="G37" i="4"/>
  <c r="H37" i="4"/>
  <c r="I37" i="4"/>
  <c r="J37" i="4"/>
  <c r="K37" i="4"/>
  <c r="B38" i="4"/>
  <c r="C38" i="4"/>
  <c r="D38" i="4"/>
  <c r="E38" i="4"/>
  <c r="F38" i="4"/>
  <c r="G38" i="4"/>
  <c r="H38" i="4"/>
  <c r="I38" i="4"/>
  <c r="J38" i="4"/>
  <c r="K38" i="4"/>
  <c r="B39" i="4"/>
  <c r="C39" i="4"/>
  <c r="D39" i="4"/>
  <c r="E39" i="4"/>
  <c r="F39" i="4"/>
  <c r="G39" i="4"/>
  <c r="H39" i="4"/>
  <c r="I39" i="4"/>
  <c r="J39" i="4"/>
  <c r="K39" i="4"/>
  <c r="B40" i="4"/>
  <c r="C40" i="4"/>
  <c r="D40" i="4"/>
  <c r="E40" i="4"/>
  <c r="F40" i="4"/>
  <c r="G40" i="4"/>
  <c r="H40" i="4"/>
  <c r="I40" i="4"/>
  <c r="J40" i="4"/>
  <c r="K40" i="4"/>
  <c r="B41" i="4"/>
  <c r="C41" i="4"/>
  <c r="D41" i="4"/>
  <c r="E41" i="4"/>
  <c r="F41" i="4"/>
  <c r="G41" i="4"/>
  <c r="H41" i="4"/>
  <c r="I41" i="4"/>
  <c r="J41" i="4"/>
  <c r="K41" i="4"/>
  <c r="B42" i="4"/>
  <c r="C42" i="4"/>
  <c r="D42" i="4"/>
  <c r="E42" i="4"/>
  <c r="F42" i="4"/>
  <c r="G42" i="4"/>
  <c r="H42" i="4"/>
  <c r="I42" i="4"/>
  <c r="J42" i="4"/>
  <c r="K42" i="4"/>
  <c r="B43" i="4"/>
  <c r="C43" i="4"/>
  <c r="D43" i="4"/>
  <c r="E43" i="4"/>
  <c r="F43" i="4"/>
  <c r="G43" i="4"/>
  <c r="H43" i="4"/>
  <c r="I43" i="4"/>
  <c r="J43" i="4"/>
  <c r="K43" i="4"/>
  <c r="B44" i="4"/>
  <c r="C44" i="4"/>
  <c r="D44" i="4"/>
  <c r="E44" i="4"/>
  <c r="F44" i="4"/>
  <c r="G44" i="4"/>
  <c r="H44" i="4"/>
  <c r="I44" i="4"/>
  <c r="J44" i="4"/>
  <c r="K44" i="4"/>
  <c r="B45" i="4"/>
  <c r="C45" i="4"/>
  <c r="D45" i="4"/>
  <c r="E45" i="4"/>
  <c r="F45" i="4"/>
  <c r="G45" i="4"/>
  <c r="H45" i="4"/>
  <c r="I45" i="4"/>
  <c r="J45" i="4"/>
  <c r="K45" i="4"/>
  <c r="B46" i="4"/>
  <c r="C46" i="4"/>
  <c r="D46" i="4"/>
  <c r="E46" i="4"/>
  <c r="F46" i="4"/>
  <c r="G46" i="4"/>
  <c r="H46" i="4"/>
  <c r="I46" i="4"/>
  <c r="J46" i="4"/>
  <c r="K46" i="4"/>
  <c r="B47" i="4"/>
  <c r="C47" i="4"/>
  <c r="D47" i="4"/>
  <c r="E47" i="4"/>
  <c r="F47" i="4"/>
  <c r="G47" i="4"/>
  <c r="H47" i="4"/>
  <c r="I47" i="4"/>
  <c r="J47" i="4"/>
  <c r="K47" i="4"/>
  <c r="B48" i="4"/>
  <c r="C48" i="4"/>
  <c r="D48" i="4"/>
  <c r="E48" i="4"/>
  <c r="F48" i="4"/>
  <c r="G48" i="4"/>
  <c r="H48" i="4"/>
  <c r="I48" i="4"/>
  <c r="J48" i="4"/>
  <c r="K48" i="4"/>
  <c r="B49" i="4"/>
  <c r="C49" i="4"/>
  <c r="D49" i="4"/>
  <c r="E49" i="4"/>
  <c r="F49" i="4"/>
  <c r="G49" i="4"/>
  <c r="H49" i="4"/>
  <c r="I49" i="4"/>
  <c r="J49" i="4"/>
  <c r="K49" i="4"/>
  <c r="B50" i="4"/>
  <c r="C50" i="4"/>
  <c r="D50" i="4"/>
  <c r="E50" i="4"/>
  <c r="F50" i="4"/>
  <c r="G50" i="4"/>
  <c r="H50" i="4"/>
  <c r="I50" i="4"/>
  <c r="J50" i="4"/>
  <c r="K50" i="4"/>
  <c r="B51" i="4"/>
  <c r="C51" i="4"/>
  <c r="D51" i="4"/>
  <c r="E51" i="4"/>
  <c r="F51" i="4"/>
  <c r="G51" i="4"/>
  <c r="H51" i="4"/>
  <c r="I51" i="4"/>
  <c r="J51" i="4"/>
  <c r="K51" i="4"/>
  <c r="B52" i="4"/>
  <c r="C52" i="4"/>
  <c r="D52" i="4"/>
  <c r="E52" i="4"/>
  <c r="F52" i="4"/>
  <c r="G52" i="4"/>
  <c r="H52" i="4"/>
  <c r="I52" i="4"/>
  <c r="J52" i="4"/>
  <c r="K52" i="4"/>
  <c r="B53" i="4"/>
  <c r="C53" i="4"/>
  <c r="D53" i="4"/>
  <c r="E53" i="4"/>
  <c r="F53" i="4"/>
  <c r="G53" i="4"/>
  <c r="H53" i="4"/>
  <c r="I53" i="4"/>
  <c r="J53" i="4"/>
  <c r="K53" i="4"/>
  <c r="B54" i="4"/>
  <c r="C54" i="4"/>
  <c r="D54" i="4"/>
  <c r="E54" i="4"/>
  <c r="F54" i="4"/>
  <c r="G54" i="4"/>
  <c r="H54" i="4"/>
  <c r="I54" i="4"/>
  <c r="J54" i="4"/>
  <c r="K54" i="4"/>
  <c r="B55" i="4"/>
  <c r="C55" i="4"/>
  <c r="D55" i="4"/>
  <c r="E55" i="4"/>
  <c r="F55" i="4"/>
  <c r="G55" i="4"/>
  <c r="H55" i="4"/>
  <c r="I55" i="4"/>
  <c r="J55" i="4"/>
  <c r="K55" i="4"/>
  <c r="B56" i="4"/>
  <c r="C56" i="4"/>
  <c r="D56" i="4"/>
  <c r="E56" i="4"/>
  <c r="F56" i="4"/>
  <c r="G56" i="4"/>
  <c r="H56" i="4"/>
  <c r="I56" i="4"/>
  <c r="J56" i="4"/>
  <c r="K56" i="4"/>
  <c r="B57" i="4"/>
  <c r="C57" i="4"/>
  <c r="D57" i="4"/>
  <c r="E57" i="4"/>
  <c r="F57" i="4"/>
  <c r="G57" i="4"/>
  <c r="H57" i="4"/>
  <c r="I57" i="4"/>
  <c r="J57" i="4"/>
  <c r="K57" i="4"/>
  <c r="B58" i="4"/>
  <c r="C58" i="4"/>
  <c r="D58" i="4"/>
  <c r="E58" i="4"/>
  <c r="F58" i="4"/>
  <c r="G58" i="4"/>
  <c r="H58" i="4"/>
  <c r="I58" i="4"/>
  <c r="J58" i="4"/>
  <c r="K58" i="4"/>
  <c r="B59" i="4"/>
  <c r="C59" i="4"/>
  <c r="D59" i="4"/>
  <c r="E59" i="4"/>
  <c r="F59" i="4"/>
  <c r="G59" i="4"/>
  <c r="H59" i="4"/>
  <c r="I59" i="4"/>
  <c r="J59" i="4"/>
  <c r="K59" i="4"/>
  <c r="B60" i="4"/>
  <c r="C60" i="4"/>
  <c r="D60" i="4"/>
  <c r="E60" i="4"/>
  <c r="F60" i="4"/>
  <c r="G60" i="4"/>
  <c r="H60" i="4"/>
  <c r="I60" i="4"/>
  <c r="J60" i="4"/>
  <c r="K60" i="4"/>
  <c r="B61" i="4"/>
  <c r="C61" i="4"/>
  <c r="D61" i="4"/>
  <c r="E61" i="4"/>
  <c r="F61" i="4"/>
  <c r="G61" i="4"/>
  <c r="H61" i="4"/>
  <c r="I61" i="4"/>
  <c r="J61" i="4"/>
  <c r="K61" i="4"/>
  <c r="B62" i="4"/>
  <c r="C62" i="4"/>
  <c r="D62" i="4"/>
  <c r="E62" i="4"/>
  <c r="F62" i="4"/>
  <c r="G62" i="4"/>
  <c r="H62" i="4"/>
  <c r="I62" i="4"/>
  <c r="J62" i="4"/>
  <c r="K62" i="4"/>
  <c r="B63" i="4"/>
  <c r="C63" i="4"/>
  <c r="D63" i="4"/>
  <c r="E63" i="4"/>
  <c r="F63" i="4"/>
  <c r="G63" i="4"/>
  <c r="H63" i="4"/>
  <c r="I63" i="4"/>
  <c r="J63" i="4"/>
  <c r="K63" i="4"/>
  <c r="B64" i="4"/>
  <c r="C64" i="4"/>
  <c r="D64" i="4"/>
  <c r="E64" i="4"/>
  <c r="F64" i="4"/>
  <c r="G64" i="4"/>
  <c r="H64" i="4"/>
  <c r="I64" i="4"/>
  <c r="J64" i="4"/>
  <c r="K64" i="4"/>
  <c r="B65" i="4"/>
  <c r="C65" i="4"/>
  <c r="D65" i="4"/>
  <c r="E65" i="4"/>
  <c r="F65" i="4"/>
  <c r="G65" i="4"/>
  <c r="H65" i="4"/>
  <c r="I65" i="4"/>
  <c r="J65" i="4"/>
  <c r="K65" i="4"/>
  <c r="B66" i="4"/>
  <c r="C66" i="4"/>
  <c r="D66" i="4"/>
  <c r="E66" i="4"/>
  <c r="F66" i="4"/>
  <c r="G66" i="4"/>
  <c r="H66" i="4"/>
  <c r="I66" i="4"/>
  <c r="J66" i="4"/>
  <c r="K66" i="4"/>
  <c r="B67" i="4"/>
  <c r="C67" i="4"/>
  <c r="D67" i="4"/>
  <c r="E67" i="4"/>
  <c r="F67" i="4"/>
  <c r="G67" i="4"/>
  <c r="H67" i="4"/>
  <c r="I67" i="4"/>
  <c r="J67" i="4"/>
  <c r="K67" i="4"/>
  <c r="B68" i="4"/>
  <c r="C68" i="4"/>
  <c r="D68" i="4"/>
  <c r="E68" i="4"/>
  <c r="F68" i="4"/>
  <c r="G68" i="4"/>
  <c r="H68" i="4"/>
  <c r="I68" i="4"/>
  <c r="J68" i="4"/>
  <c r="K68" i="4"/>
  <c r="B69" i="4"/>
  <c r="C69" i="4"/>
  <c r="D69" i="4"/>
  <c r="E69" i="4"/>
  <c r="F69" i="4"/>
  <c r="G69" i="4"/>
  <c r="H69" i="4"/>
  <c r="I69" i="4"/>
  <c r="J69" i="4"/>
  <c r="K69" i="4"/>
  <c r="B70" i="4"/>
  <c r="C70" i="4"/>
  <c r="D70" i="4"/>
  <c r="E70" i="4"/>
  <c r="F70" i="4"/>
  <c r="G70" i="4"/>
  <c r="H70" i="4"/>
  <c r="I70" i="4"/>
  <c r="J70" i="4"/>
  <c r="K70" i="4"/>
  <c r="B71" i="4"/>
  <c r="C71" i="4"/>
  <c r="D71" i="4"/>
  <c r="E71" i="4"/>
  <c r="F71" i="4"/>
  <c r="G71" i="4"/>
  <c r="H71" i="4"/>
  <c r="I71" i="4"/>
  <c r="J71" i="4"/>
  <c r="K71" i="4"/>
  <c r="B72" i="4"/>
  <c r="C72" i="4"/>
  <c r="D72" i="4"/>
  <c r="E72" i="4"/>
  <c r="F72" i="4"/>
  <c r="G72" i="4"/>
  <c r="H72" i="4"/>
  <c r="I72" i="4"/>
  <c r="J72" i="4"/>
  <c r="K72" i="4"/>
  <c r="B73" i="4"/>
  <c r="C73" i="4"/>
  <c r="D73" i="4"/>
  <c r="E73" i="4"/>
  <c r="F73" i="4"/>
  <c r="G73" i="4"/>
  <c r="H73" i="4"/>
  <c r="I73" i="4"/>
  <c r="J73" i="4"/>
  <c r="K73" i="4"/>
  <c r="B74" i="4"/>
  <c r="C74" i="4"/>
  <c r="D74" i="4"/>
  <c r="E74" i="4"/>
  <c r="F74" i="4"/>
  <c r="G74" i="4"/>
  <c r="H74" i="4"/>
  <c r="I74" i="4"/>
  <c r="J74" i="4"/>
  <c r="K74" i="4"/>
  <c r="B75" i="4"/>
  <c r="C75" i="4"/>
  <c r="D75" i="4"/>
  <c r="E75" i="4"/>
  <c r="F75" i="4"/>
  <c r="G75" i="4"/>
  <c r="H75" i="4"/>
  <c r="I75" i="4"/>
  <c r="J75" i="4"/>
  <c r="K75" i="4"/>
  <c r="B76" i="4"/>
  <c r="C76" i="4"/>
  <c r="D76" i="4"/>
  <c r="E76" i="4"/>
  <c r="F76" i="4"/>
  <c r="G76" i="4"/>
  <c r="H76" i="4"/>
  <c r="I76" i="4"/>
  <c r="J76" i="4"/>
  <c r="K76" i="4"/>
  <c r="B77" i="4"/>
  <c r="C77" i="4"/>
  <c r="D77" i="4"/>
  <c r="E77" i="4"/>
  <c r="F77" i="4"/>
  <c r="G77" i="4"/>
  <c r="H77" i="4"/>
  <c r="I77" i="4"/>
  <c r="J77" i="4"/>
  <c r="K77" i="4"/>
  <c r="B78" i="4"/>
  <c r="C78" i="4"/>
  <c r="D78" i="4"/>
  <c r="E78" i="4"/>
  <c r="F78" i="4"/>
  <c r="G78" i="4"/>
  <c r="H78" i="4"/>
  <c r="I78" i="4"/>
  <c r="J78" i="4"/>
  <c r="K78" i="4"/>
  <c r="B79" i="4"/>
  <c r="C79" i="4"/>
  <c r="D79" i="4"/>
  <c r="E79" i="4"/>
  <c r="F79" i="4"/>
  <c r="G79" i="4"/>
  <c r="H79" i="4"/>
  <c r="I79" i="4"/>
  <c r="J79" i="4"/>
  <c r="K79" i="4"/>
  <c r="B80" i="4"/>
  <c r="C80" i="4"/>
  <c r="D80" i="4"/>
  <c r="E80" i="4"/>
  <c r="F80" i="4"/>
  <c r="G80" i="4"/>
  <c r="H80" i="4"/>
  <c r="I80" i="4"/>
  <c r="J80" i="4"/>
  <c r="K80" i="4"/>
  <c r="B81" i="4"/>
  <c r="C81" i="4"/>
  <c r="D81" i="4"/>
  <c r="E81" i="4"/>
  <c r="F81" i="4"/>
  <c r="G81" i="4"/>
  <c r="H81" i="4"/>
  <c r="I81" i="4"/>
  <c r="J81" i="4"/>
  <c r="K81" i="4"/>
  <c r="B82" i="4"/>
  <c r="C82" i="4"/>
  <c r="D82" i="4"/>
  <c r="E82" i="4"/>
  <c r="F82" i="4"/>
  <c r="G82" i="4"/>
  <c r="H82" i="4"/>
  <c r="I82" i="4"/>
  <c r="J82" i="4"/>
  <c r="K82" i="4"/>
  <c r="B83" i="4"/>
  <c r="C83" i="4"/>
  <c r="D83" i="4"/>
  <c r="E83" i="4"/>
  <c r="F83" i="4"/>
  <c r="G83" i="4"/>
  <c r="H83" i="4"/>
  <c r="I83" i="4"/>
  <c r="J83" i="4"/>
  <c r="K83" i="4"/>
  <c r="B84" i="4"/>
  <c r="C84" i="4"/>
  <c r="D84" i="4"/>
  <c r="E84" i="4"/>
  <c r="F84" i="4"/>
  <c r="G84" i="4"/>
  <c r="H84" i="4"/>
  <c r="I84" i="4"/>
  <c r="J84" i="4"/>
  <c r="K84" i="4"/>
  <c r="B85" i="4"/>
  <c r="C85" i="4"/>
  <c r="D85" i="4"/>
  <c r="E85" i="4"/>
  <c r="F85" i="4"/>
  <c r="G85" i="4"/>
  <c r="H85" i="4"/>
  <c r="I85" i="4"/>
  <c r="J85" i="4"/>
  <c r="K85" i="4"/>
  <c r="B86" i="4"/>
  <c r="C86" i="4"/>
  <c r="D86" i="4"/>
  <c r="E86" i="4"/>
  <c r="F86" i="4"/>
  <c r="G86" i="4"/>
  <c r="H86" i="4"/>
  <c r="I86" i="4"/>
  <c r="J86" i="4"/>
  <c r="K86" i="4"/>
  <c r="B87" i="4"/>
  <c r="C87" i="4"/>
  <c r="D87" i="4"/>
  <c r="E87" i="4"/>
  <c r="F87" i="4"/>
  <c r="G87" i="4"/>
  <c r="H87" i="4"/>
  <c r="I87" i="4"/>
  <c r="J87" i="4"/>
  <c r="K87" i="4"/>
  <c r="B88" i="4"/>
  <c r="C88" i="4"/>
  <c r="D88" i="4"/>
  <c r="E88" i="4"/>
  <c r="F88" i="4"/>
  <c r="G88" i="4"/>
  <c r="H88" i="4"/>
  <c r="I88" i="4"/>
  <c r="J88" i="4"/>
  <c r="K88" i="4"/>
  <c r="B89" i="4"/>
  <c r="C89" i="4"/>
  <c r="D89" i="4"/>
  <c r="E89" i="4"/>
  <c r="F89" i="4"/>
  <c r="G89" i="4"/>
  <c r="H89" i="4"/>
  <c r="I89" i="4"/>
  <c r="J89" i="4"/>
  <c r="K89" i="4"/>
  <c r="B90" i="4"/>
  <c r="C90" i="4"/>
  <c r="D90" i="4"/>
  <c r="E90" i="4"/>
  <c r="F90" i="4"/>
  <c r="G90" i="4"/>
  <c r="H90" i="4"/>
  <c r="I90" i="4"/>
  <c r="J90" i="4"/>
  <c r="K90" i="4"/>
  <c r="B91" i="4"/>
  <c r="C91" i="4"/>
  <c r="D91" i="4"/>
  <c r="E91" i="4"/>
  <c r="F91" i="4"/>
  <c r="G91" i="4"/>
  <c r="H91" i="4"/>
  <c r="I91" i="4"/>
  <c r="J91" i="4"/>
  <c r="K91" i="4"/>
  <c r="B92" i="4"/>
  <c r="C92" i="4"/>
  <c r="D92" i="4"/>
  <c r="E92" i="4"/>
  <c r="F92" i="4"/>
  <c r="G92" i="4"/>
  <c r="H92" i="4"/>
  <c r="I92" i="4"/>
  <c r="J92" i="4"/>
  <c r="K92" i="4"/>
  <c r="B93" i="4"/>
  <c r="C93" i="4"/>
  <c r="D93" i="4"/>
  <c r="E93" i="4"/>
  <c r="F93" i="4"/>
  <c r="G93" i="4"/>
  <c r="H93" i="4"/>
  <c r="I93" i="4"/>
  <c r="J93" i="4"/>
  <c r="K93" i="4"/>
  <c r="B94" i="4"/>
  <c r="C94" i="4"/>
  <c r="D94" i="4"/>
  <c r="E94" i="4"/>
  <c r="F94" i="4"/>
  <c r="G94" i="4"/>
  <c r="H94" i="4"/>
  <c r="I94" i="4"/>
  <c r="J94" i="4"/>
  <c r="K94" i="4"/>
  <c r="B95" i="4"/>
  <c r="C95" i="4"/>
  <c r="D95" i="4"/>
  <c r="E95" i="4"/>
  <c r="F95" i="4"/>
  <c r="G95" i="4"/>
  <c r="H95" i="4"/>
  <c r="I95" i="4"/>
  <c r="J95" i="4"/>
  <c r="K95" i="4"/>
  <c r="B96" i="4"/>
  <c r="C96" i="4"/>
  <c r="D96" i="4"/>
  <c r="E96" i="4"/>
  <c r="F96" i="4"/>
  <c r="G96" i="4"/>
  <c r="H96" i="4"/>
  <c r="I96" i="4"/>
  <c r="J96" i="4"/>
  <c r="K96" i="4"/>
  <c r="B97" i="4"/>
  <c r="C97" i="4"/>
  <c r="D97" i="4"/>
  <c r="E97" i="4"/>
  <c r="F97" i="4"/>
  <c r="G97" i="4"/>
  <c r="H97" i="4"/>
  <c r="I97" i="4"/>
  <c r="J97" i="4"/>
  <c r="K97" i="4"/>
  <c r="B98" i="4"/>
  <c r="C98" i="4"/>
  <c r="D98" i="4"/>
  <c r="E98" i="4"/>
  <c r="F98" i="4"/>
  <c r="G98" i="4"/>
  <c r="H98" i="4"/>
  <c r="I98" i="4"/>
  <c r="J98" i="4"/>
  <c r="K98" i="4"/>
  <c r="B99" i="4"/>
  <c r="C99" i="4"/>
  <c r="D99" i="4"/>
  <c r="E99" i="4"/>
  <c r="F99" i="4"/>
  <c r="G99" i="4"/>
  <c r="H99" i="4"/>
  <c r="I99" i="4"/>
  <c r="J99" i="4"/>
  <c r="K99" i="4"/>
  <c r="B100" i="4"/>
  <c r="C100" i="4"/>
  <c r="D100" i="4"/>
  <c r="E100" i="4"/>
  <c r="F100" i="4"/>
  <c r="G100" i="4"/>
  <c r="H100" i="4"/>
  <c r="I100" i="4"/>
  <c r="J100" i="4"/>
  <c r="K100" i="4"/>
  <c r="B101" i="4"/>
  <c r="C101" i="4"/>
  <c r="D101" i="4"/>
  <c r="E101" i="4"/>
  <c r="F101" i="4"/>
  <c r="G101" i="4"/>
  <c r="H101" i="4"/>
  <c r="I101" i="4"/>
  <c r="J101" i="4"/>
  <c r="K101" i="4"/>
  <c r="B102" i="4"/>
  <c r="C102" i="4"/>
  <c r="D102" i="4"/>
  <c r="E102" i="4"/>
  <c r="F102" i="4"/>
  <c r="G102" i="4"/>
  <c r="H102" i="4"/>
  <c r="I102" i="4"/>
  <c r="J102" i="4"/>
  <c r="K102" i="4"/>
  <c r="B103" i="4"/>
  <c r="C103" i="4"/>
  <c r="D103" i="4"/>
  <c r="E103" i="4"/>
  <c r="F103" i="4"/>
  <c r="G103" i="4"/>
  <c r="H103" i="4"/>
  <c r="I103" i="4"/>
  <c r="J103" i="4"/>
  <c r="K103" i="4"/>
  <c r="B104" i="4"/>
  <c r="C104" i="4"/>
  <c r="D104" i="4"/>
  <c r="E104" i="4"/>
  <c r="F104" i="4"/>
  <c r="G104" i="4"/>
  <c r="H104" i="4"/>
  <c r="I104" i="4"/>
  <c r="J104" i="4"/>
  <c r="K104" i="4"/>
  <c r="B105" i="4"/>
  <c r="C105" i="4"/>
  <c r="D105" i="4"/>
  <c r="E105" i="4"/>
  <c r="F105" i="4"/>
  <c r="G105" i="4"/>
  <c r="H105" i="4"/>
  <c r="I105" i="4"/>
  <c r="J105" i="4"/>
  <c r="K105" i="4"/>
  <c r="B106" i="4"/>
  <c r="C106" i="4"/>
  <c r="D106" i="4"/>
  <c r="E106" i="4"/>
  <c r="F106" i="4"/>
  <c r="G106" i="4"/>
  <c r="H106" i="4"/>
  <c r="I106" i="4"/>
  <c r="J106" i="4"/>
  <c r="K106" i="4"/>
  <c r="B107" i="4"/>
  <c r="C107" i="4"/>
  <c r="D107" i="4"/>
  <c r="E107" i="4"/>
  <c r="F107" i="4"/>
  <c r="G107" i="4"/>
  <c r="H107" i="4"/>
  <c r="I107" i="4"/>
  <c r="J107" i="4"/>
  <c r="K107" i="4"/>
  <c r="B108" i="4"/>
  <c r="C108" i="4"/>
  <c r="D108" i="4"/>
  <c r="E108" i="4"/>
  <c r="F108" i="4"/>
  <c r="G108" i="4"/>
  <c r="H108" i="4"/>
  <c r="I108" i="4"/>
  <c r="J108" i="4"/>
  <c r="K108" i="4"/>
  <c r="B109" i="4"/>
  <c r="C109" i="4"/>
  <c r="D109" i="4"/>
  <c r="E109" i="4"/>
  <c r="F109" i="4"/>
  <c r="G109" i="4"/>
  <c r="H109" i="4"/>
  <c r="I109" i="4"/>
  <c r="J109" i="4"/>
  <c r="K109" i="4"/>
  <c r="B110" i="4"/>
  <c r="C110" i="4"/>
  <c r="D110" i="4"/>
  <c r="E110" i="4"/>
  <c r="F110" i="4"/>
  <c r="G110" i="4"/>
  <c r="H110" i="4"/>
  <c r="I110" i="4"/>
  <c r="J110" i="4"/>
  <c r="K110" i="4"/>
  <c r="B111" i="4"/>
  <c r="C111" i="4"/>
  <c r="D111" i="4"/>
  <c r="E111" i="4"/>
  <c r="F111" i="4"/>
  <c r="G111" i="4"/>
  <c r="H111" i="4"/>
  <c r="I111" i="4"/>
  <c r="J111" i="4"/>
  <c r="K111" i="4"/>
  <c r="B112" i="4"/>
  <c r="C112" i="4"/>
  <c r="D112" i="4"/>
  <c r="E112" i="4"/>
  <c r="F112" i="4"/>
  <c r="G112" i="4"/>
  <c r="H112" i="4"/>
  <c r="I112" i="4"/>
  <c r="J112" i="4"/>
  <c r="K112" i="4"/>
  <c r="B114" i="4"/>
  <c r="C114" i="4"/>
  <c r="D114" i="4"/>
  <c r="E114" i="4"/>
  <c r="F114" i="4"/>
  <c r="G114" i="4"/>
  <c r="H114" i="4"/>
  <c r="I114" i="4"/>
  <c r="J114" i="4"/>
  <c r="K114" i="4"/>
  <c r="B115" i="4"/>
  <c r="C115" i="4"/>
  <c r="D115" i="4"/>
  <c r="E115" i="4"/>
  <c r="F115" i="4"/>
  <c r="G115" i="4"/>
  <c r="H115" i="4"/>
  <c r="I115" i="4"/>
  <c r="J115" i="4"/>
  <c r="K115" i="4"/>
  <c r="B116" i="4"/>
  <c r="C116" i="4"/>
  <c r="D116" i="4"/>
  <c r="E116" i="4"/>
  <c r="F116" i="4"/>
  <c r="G116" i="4"/>
  <c r="H116" i="4"/>
  <c r="I116" i="4"/>
  <c r="J116" i="4"/>
  <c r="K116" i="4"/>
  <c r="B117" i="4"/>
  <c r="C117" i="4"/>
  <c r="D117" i="4"/>
  <c r="E117" i="4"/>
  <c r="F117" i="4"/>
  <c r="G117" i="4"/>
  <c r="H117" i="4"/>
  <c r="I117" i="4"/>
  <c r="J117" i="4"/>
  <c r="K117" i="4"/>
  <c r="B118" i="4"/>
  <c r="C118" i="4"/>
  <c r="D118" i="4"/>
  <c r="E118" i="4"/>
  <c r="F118" i="4"/>
  <c r="G118" i="4"/>
  <c r="H118" i="4"/>
  <c r="I118" i="4"/>
  <c r="J118" i="4"/>
  <c r="K118" i="4"/>
  <c r="B119" i="4"/>
  <c r="C119" i="4"/>
  <c r="D119" i="4"/>
  <c r="E119" i="4"/>
  <c r="F119" i="4"/>
  <c r="G119" i="4"/>
  <c r="H119" i="4"/>
  <c r="I119" i="4"/>
  <c r="J119" i="4"/>
  <c r="K119" i="4"/>
  <c r="B120" i="4"/>
  <c r="C120" i="4"/>
  <c r="D120" i="4"/>
  <c r="E120" i="4"/>
  <c r="F120" i="4"/>
  <c r="G120" i="4"/>
  <c r="H120" i="4"/>
  <c r="I120" i="4"/>
  <c r="J120" i="4"/>
  <c r="K120" i="4"/>
  <c r="B121" i="4"/>
  <c r="C121" i="4"/>
  <c r="D121" i="4"/>
  <c r="E121" i="4"/>
  <c r="F121" i="4"/>
  <c r="G121" i="4"/>
  <c r="H121" i="4"/>
  <c r="I121" i="4"/>
  <c r="J121" i="4"/>
  <c r="K121" i="4"/>
  <c r="B122" i="4"/>
  <c r="C122" i="4"/>
  <c r="D122" i="4"/>
  <c r="E122" i="4"/>
  <c r="F122" i="4"/>
  <c r="G122" i="4"/>
  <c r="H122" i="4"/>
  <c r="I122" i="4"/>
  <c r="J122" i="4"/>
  <c r="K122" i="4"/>
  <c r="B123" i="4"/>
  <c r="C123" i="4"/>
  <c r="D123" i="4"/>
  <c r="E123" i="4"/>
  <c r="F123" i="4"/>
  <c r="G123" i="4"/>
  <c r="H123" i="4"/>
  <c r="I123" i="4"/>
  <c r="J123" i="4"/>
  <c r="K123" i="4"/>
  <c r="B124" i="4"/>
  <c r="C124" i="4"/>
  <c r="D124" i="4"/>
  <c r="E124" i="4"/>
  <c r="F124" i="4"/>
  <c r="G124" i="4"/>
  <c r="H124" i="4"/>
  <c r="I124" i="4"/>
  <c r="J124" i="4"/>
  <c r="K124" i="4"/>
  <c r="B125" i="4"/>
  <c r="C125" i="4"/>
  <c r="D125" i="4"/>
  <c r="E125" i="4"/>
  <c r="F125" i="4"/>
  <c r="G125" i="4"/>
  <c r="H125" i="4"/>
  <c r="I125" i="4"/>
  <c r="J125" i="4"/>
  <c r="K125" i="4"/>
  <c r="B126" i="4"/>
  <c r="C126" i="4"/>
  <c r="D126" i="4"/>
  <c r="E126" i="4"/>
  <c r="F126" i="4"/>
  <c r="G126" i="4"/>
  <c r="H126" i="4"/>
  <c r="I126" i="4"/>
  <c r="J126" i="4"/>
  <c r="K126" i="4"/>
  <c r="B127" i="4"/>
  <c r="C127" i="4"/>
  <c r="D127" i="4"/>
  <c r="E127" i="4"/>
  <c r="F127" i="4"/>
  <c r="G127" i="4"/>
  <c r="H127" i="4"/>
  <c r="I127" i="4"/>
  <c r="J127" i="4"/>
  <c r="K127" i="4"/>
  <c r="B128" i="4"/>
  <c r="C128" i="4"/>
  <c r="D128" i="4"/>
  <c r="E128" i="4"/>
  <c r="F128" i="4"/>
  <c r="G128" i="4"/>
  <c r="H128" i="4"/>
  <c r="I128" i="4"/>
  <c r="J128" i="4"/>
  <c r="K128" i="4"/>
  <c r="B129" i="4"/>
  <c r="C129" i="4"/>
  <c r="D129" i="4"/>
  <c r="E129" i="4"/>
  <c r="F129" i="4"/>
  <c r="G129" i="4"/>
  <c r="H129" i="4"/>
  <c r="I129" i="4"/>
  <c r="J129" i="4"/>
  <c r="K129" i="4"/>
  <c r="B130" i="4"/>
  <c r="C130" i="4"/>
  <c r="D130" i="4"/>
  <c r="E130" i="4"/>
  <c r="F130" i="4"/>
  <c r="G130" i="4"/>
  <c r="H130" i="4"/>
  <c r="I130" i="4"/>
  <c r="J130" i="4"/>
  <c r="K130" i="4"/>
  <c r="B131" i="4"/>
  <c r="C131" i="4"/>
  <c r="D131" i="4"/>
  <c r="E131" i="4"/>
  <c r="F131" i="4"/>
  <c r="G131" i="4"/>
  <c r="H131" i="4"/>
  <c r="I131" i="4"/>
  <c r="J131" i="4"/>
  <c r="K131" i="4"/>
  <c r="B132" i="4"/>
  <c r="C132" i="4"/>
  <c r="D132" i="4"/>
  <c r="E132" i="4"/>
  <c r="F132" i="4"/>
  <c r="G132" i="4"/>
  <c r="H132" i="4"/>
  <c r="I132" i="4"/>
  <c r="J132" i="4"/>
  <c r="K132" i="4"/>
  <c r="B133" i="4"/>
  <c r="C133" i="4"/>
  <c r="D133" i="4"/>
  <c r="E133" i="4"/>
  <c r="F133" i="4"/>
  <c r="G133" i="4"/>
  <c r="H133" i="4"/>
  <c r="I133" i="4"/>
  <c r="J133" i="4"/>
  <c r="K133" i="4"/>
  <c r="B134" i="4"/>
  <c r="C134" i="4"/>
  <c r="D134" i="4"/>
  <c r="E134" i="4"/>
  <c r="F134" i="4"/>
  <c r="G134" i="4"/>
  <c r="H134" i="4"/>
  <c r="I134" i="4"/>
  <c r="J134" i="4"/>
  <c r="K134" i="4"/>
  <c r="B135" i="4"/>
  <c r="C135" i="4"/>
  <c r="D135" i="4"/>
  <c r="E135" i="4"/>
  <c r="F135" i="4"/>
  <c r="G135" i="4"/>
  <c r="H135" i="4"/>
  <c r="I135" i="4"/>
  <c r="J135" i="4"/>
  <c r="K135" i="4"/>
  <c r="B136" i="4"/>
  <c r="C136" i="4"/>
  <c r="D136" i="4"/>
  <c r="E136" i="4"/>
  <c r="F136" i="4"/>
  <c r="G136" i="4"/>
  <c r="H136" i="4"/>
  <c r="I136" i="4"/>
  <c r="J136" i="4"/>
  <c r="K136" i="4"/>
  <c r="B137" i="4"/>
  <c r="C137" i="4"/>
  <c r="D137" i="4"/>
  <c r="E137" i="4"/>
  <c r="F137" i="4"/>
  <c r="G137" i="4"/>
  <c r="H137" i="4"/>
  <c r="I137" i="4"/>
  <c r="J137" i="4"/>
  <c r="K137" i="4"/>
  <c r="B138" i="4"/>
  <c r="C138" i="4"/>
  <c r="D138" i="4"/>
  <c r="E138" i="4"/>
  <c r="F138" i="4"/>
  <c r="G138" i="4"/>
  <c r="H138" i="4"/>
  <c r="I138" i="4"/>
  <c r="J138" i="4"/>
  <c r="K138" i="4"/>
  <c r="B139" i="4"/>
  <c r="C139" i="4"/>
  <c r="D139" i="4"/>
  <c r="E139" i="4"/>
  <c r="F139" i="4"/>
  <c r="G139" i="4"/>
  <c r="H139" i="4"/>
  <c r="I139" i="4"/>
  <c r="J139" i="4"/>
  <c r="K139" i="4"/>
  <c r="B140" i="4"/>
  <c r="C140" i="4"/>
  <c r="D140" i="4"/>
  <c r="E140" i="4"/>
  <c r="F140" i="4"/>
  <c r="G140" i="4"/>
  <c r="H140" i="4"/>
  <c r="I140" i="4"/>
  <c r="J140" i="4"/>
  <c r="K140" i="4"/>
  <c r="B141" i="4"/>
  <c r="C141" i="4"/>
  <c r="D141" i="4"/>
  <c r="E141" i="4"/>
  <c r="F141" i="4"/>
  <c r="G141" i="4"/>
  <c r="H141" i="4"/>
  <c r="I141" i="4"/>
  <c r="J141" i="4"/>
  <c r="K141" i="4"/>
  <c r="B142" i="4"/>
  <c r="C142" i="4"/>
  <c r="D142" i="4"/>
  <c r="E142" i="4"/>
  <c r="F142" i="4"/>
  <c r="G142" i="4"/>
  <c r="H142" i="4"/>
  <c r="I142" i="4"/>
  <c r="J142" i="4"/>
  <c r="K142" i="4"/>
  <c r="B143" i="4"/>
  <c r="C143" i="4"/>
  <c r="D143" i="4"/>
  <c r="E143" i="4"/>
  <c r="F143" i="4"/>
  <c r="G143" i="4"/>
  <c r="H143" i="4"/>
  <c r="I143" i="4"/>
  <c r="J143" i="4"/>
  <c r="K143" i="4"/>
  <c r="B144" i="4"/>
  <c r="C144" i="4"/>
  <c r="D144" i="4"/>
  <c r="E144" i="4"/>
  <c r="F144" i="4"/>
  <c r="G144" i="4"/>
  <c r="H144" i="4"/>
  <c r="I144" i="4"/>
  <c r="J144" i="4"/>
  <c r="K144" i="4"/>
  <c r="B145" i="4"/>
  <c r="C145" i="4"/>
  <c r="D145" i="4"/>
  <c r="E145" i="4"/>
  <c r="F145" i="4"/>
  <c r="G145" i="4"/>
  <c r="H145" i="4"/>
  <c r="I145" i="4"/>
  <c r="J145" i="4"/>
  <c r="K145" i="4"/>
  <c r="B146" i="4"/>
  <c r="C146" i="4"/>
  <c r="D146" i="4"/>
  <c r="E146" i="4"/>
  <c r="F146" i="4"/>
  <c r="G146" i="4"/>
  <c r="H146" i="4"/>
  <c r="I146" i="4"/>
  <c r="J146" i="4"/>
  <c r="K146" i="4"/>
  <c r="B147" i="4"/>
  <c r="C147" i="4"/>
  <c r="D147" i="4"/>
  <c r="E147" i="4"/>
  <c r="F147" i="4"/>
  <c r="G147" i="4"/>
  <c r="H147" i="4"/>
  <c r="I147" i="4"/>
  <c r="J147" i="4"/>
  <c r="K147" i="4"/>
  <c r="B148" i="4"/>
  <c r="C148" i="4"/>
  <c r="D148" i="4"/>
  <c r="E148" i="4"/>
  <c r="F148" i="4"/>
  <c r="G148" i="4"/>
  <c r="H148" i="4"/>
  <c r="I148" i="4"/>
  <c r="J148" i="4"/>
  <c r="K148" i="4"/>
  <c r="B149" i="4"/>
  <c r="C149" i="4"/>
  <c r="D149" i="4"/>
  <c r="E149" i="4"/>
  <c r="F149" i="4"/>
  <c r="G149" i="4"/>
  <c r="H149" i="4"/>
  <c r="I149" i="4"/>
  <c r="J149" i="4"/>
  <c r="K149" i="4"/>
  <c r="B150" i="4"/>
  <c r="C150" i="4"/>
  <c r="D150" i="4"/>
  <c r="E150" i="4"/>
  <c r="F150" i="4"/>
  <c r="G150" i="4"/>
  <c r="H150" i="4"/>
  <c r="I150" i="4"/>
  <c r="J150" i="4"/>
  <c r="K150" i="4"/>
  <c r="B151" i="4"/>
  <c r="C151" i="4"/>
  <c r="D151" i="4"/>
  <c r="E151" i="4"/>
  <c r="F151" i="4"/>
  <c r="G151" i="4"/>
  <c r="H151" i="4"/>
  <c r="I151" i="4"/>
  <c r="J151" i="4"/>
  <c r="K151" i="4"/>
  <c r="B152" i="4"/>
  <c r="C152" i="4"/>
  <c r="D152" i="4"/>
  <c r="E152" i="4"/>
  <c r="F152" i="4"/>
  <c r="G152" i="4"/>
  <c r="H152" i="4"/>
  <c r="I152" i="4"/>
  <c r="J152" i="4"/>
  <c r="K152" i="4"/>
  <c r="B153" i="4"/>
  <c r="C153" i="4"/>
  <c r="D153" i="4"/>
  <c r="E153" i="4"/>
  <c r="F153" i="4"/>
  <c r="G153" i="4"/>
  <c r="H153" i="4"/>
  <c r="I153" i="4"/>
  <c r="J153" i="4"/>
  <c r="K153" i="4"/>
  <c r="B154" i="4"/>
  <c r="C154" i="4"/>
  <c r="D154" i="4"/>
  <c r="E154" i="4"/>
  <c r="F154" i="4"/>
  <c r="G154" i="4"/>
  <c r="H154" i="4"/>
  <c r="I154" i="4"/>
  <c r="J154" i="4"/>
  <c r="K154" i="4"/>
  <c r="B155" i="4"/>
  <c r="C155" i="4"/>
  <c r="D155" i="4"/>
  <c r="E155" i="4"/>
  <c r="F155" i="4"/>
  <c r="G155" i="4"/>
  <c r="H155" i="4"/>
  <c r="I155" i="4"/>
  <c r="J155" i="4"/>
  <c r="K155" i="4"/>
  <c r="B156" i="4"/>
  <c r="C156" i="4"/>
  <c r="D156" i="4"/>
  <c r="E156" i="4"/>
  <c r="F156" i="4"/>
  <c r="G156" i="4"/>
  <c r="H156" i="4"/>
  <c r="I156" i="4"/>
  <c r="J156" i="4"/>
  <c r="K156" i="4"/>
  <c r="B157" i="4"/>
  <c r="C157" i="4"/>
  <c r="D157" i="4"/>
  <c r="E157" i="4"/>
  <c r="F157" i="4"/>
  <c r="G157" i="4"/>
  <c r="H157" i="4"/>
  <c r="I157" i="4"/>
  <c r="J157" i="4"/>
  <c r="K157" i="4"/>
  <c r="B158" i="4"/>
  <c r="C158" i="4"/>
  <c r="D158" i="4"/>
  <c r="E158" i="4"/>
  <c r="F158" i="4"/>
  <c r="G158" i="4"/>
  <c r="H158" i="4"/>
  <c r="I158" i="4"/>
  <c r="J158" i="4"/>
  <c r="K158" i="4"/>
  <c r="B159" i="4"/>
  <c r="C159" i="4"/>
  <c r="D159" i="4"/>
  <c r="E159" i="4"/>
  <c r="F159" i="4"/>
  <c r="G159" i="4"/>
  <c r="H159" i="4"/>
  <c r="I159" i="4"/>
  <c r="J159" i="4"/>
  <c r="K159" i="4"/>
  <c r="B160" i="4"/>
  <c r="C160" i="4"/>
  <c r="D160" i="4"/>
  <c r="E160" i="4"/>
  <c r="F160" i="4"/>
  <c r="G160" i="4"/>
  <c r="H160" i="4"/>
  <c r="I160" i="4"/>
  <c r="J160" i="4"/>
  <c r="K160" i="4"/>
  <c r="B161" i="4"/>
  <c r="C161" i="4"/>
  <c r="D161" i="4"/>
  <c r="E161" i="4"/>
  <c r="F161" i="4"/>
  <c r="G161" i="4"/>
  <c r="H161" i="4"/>
  <c r="I161" i="4"/>
  <c r="J161" i="4"/>
  <c r="K161" i="4"/>
  <c r="B162" i="4"/>
  <c r="C162" i="4"/>
  <c r="D162" i="4"/>
  <c r="E162" i="4"/>
  <c r="F162" i="4"/>
  <c r="G162" i="4"/>
  <c r="H162" i="4"/>
  <c r="I162" i="4"/>
  <c r="J162" i="4"/>
  <c r="K162" i="4"/>
  <c r="B163" i="4"/>
  <c r="C163" i="4"/>
  <c r="D163" i="4"/>
  <c r="E163" i="4"/>
  <c r="F163" i="4"/>
  <c r="G163" i="4"/>
  <c r="H163" i="4"/>
  <c r="I163" i="4"/>
  <c r="J163" i="4"/>
  <c r="K163" i="4"/>
  <c r="B164" i="4"/>
  <c r="C164" i="4"/>
  <c r="D164" i="4"/>
  <c r="E164" i="4"/>
  <c r="F164" i="4"/>
  <c r="G164" i="4"/>
  <c r="H164" i="4"/>
  <c r="I164" i="4"/>
  <c r="J164" i="4"/>
  <c r="K164" i="4"/>
  <c r="B165" i="4"/>
  <c r="C165" i="4"/>
  <c r="D165" i="4"/>
  <c r="E165" i="4"/>
  <c r="F165" i="4"/>
  <c r="G165" i="4"/>
  <c r="H165" i="4"/>
  <c r="I165" i="4"/>
  <c r="J165" i="4"/>
  <c r="K165" i="4"/>
  <c r="B166" i="4"/>
  <c r="C166" i="4"/>
  <c r="D166" i="4"/>
  <c r="E166" i="4"/>
  <c r="F166" i="4"/>
  <c r="G166" i="4"/>
  <c r="H166" i="4"/>
  <c r="I166" i="4"/>
  <c r="J166" i="4"/>
  <c r="K166" i="4"/>
  <c r="B167" i="4"/>
  <c r="C167" i="4"/>
  <c r="D167" i="4"/>
  <c r="E167" i="4"/>
  <c r="F167" i="4"/>
  <c r="G167" i="4"/>
  <c r="H167" i="4"/>
  <c r="I167" i="4"/>
  <c r="J167" i="4"/>
  <c r="K167" i="4"/>
  <c r="B168" i="4"/>
  <c r="C168" i="4"/>
  <c r="D168" i="4"/>
  <c r="E168" i="4"/>
  <c r="F168" i="4"/>
  <c r="G168" i="4"/>
  <c r="H168" i="4"/>
  <c r="I168" i="4"/>
  <c r="J168" i="4"/>
  <c r="K168" i="4"/>
  <c r="B169" i="4"/>
  <c r="C169" i="4"/>
  <c r="D169" i="4"/>
  <c r="E169" i="4"/>
  <c r="F169" i="4"/>
  <c r="G169" i="4"/>
  <c r="H169" i="4"/>
  <c r="I169" i="4"/>
  <c r="J169" i="4"/>
  <c r="K169" i="4"/>
  <c r="B170" i="4"/>
  <c r="C170" i="4"/>
  <c r="D170" i="4"/>
  <c r="E170" i="4"/>
  <c r="F170" i="4"/>
  <c r="G170" i="4"/>
  <c r="H170" i="4"/>
  <c r="I170" i="4"/>
  <c r="J170" i="4"/>
  <c r="K170" i="4"/>
  <c r="B171" i="4"/>
  <c r="C171" i="4"/>
  <c r="D171" i="4"/>
  <c r="E171" i="4"/>
  <c r="F171" i="4"/>
  <c r="G171" i="4"/>
  <c r="H171" i="4"/>
  <c r="I171" i="4"/>
  <c r="J171" i="4"/>
  <c r="K171" i="4"/>
  <c r="B172" i="4"/>
  <c r="C172" i="4"/>
  <c r="D172" i="4"/>
  <c r="E172" i="4"/>
  <c r="F172" i="4"/>
  <c r="G172" i="4"/>
  <c r="H172" i="4"/>
  <c r="I172" i="4"/>
  <c r="J172" i="4"/>
  <c r="K172" i="4"/>
  <c r="B173" i="4"/>
  <c r="C173" i="4"/>
  <c r="D173" i="4"/>
  <c r="E173" i="4"/>
  <c r="F173" i="4"/>
  <c r="G173" i="4"/>
  <c r="H173" i="4"/>
  <c r="I173" i="4"/>
  <c r="J173" i="4"/>
  <c r="K173" i="4"/>
  <c r="B174" i="4"/>
  <c r="C174" i="4"/>
  <c r="D174" i="4"/>
  <c r="E174" i="4"/>
  <c r="F174" i="4"/>
  <c r="G174" i="4"/>
  <c r="H174" i="4"/>
  <c r="I174" i="4"/>
  <c r="J174" i="4"/>
  <c r="K174" i="4"/>
  <c r="B175" i="4"/>
  <c r="C175" i="4"/>
  <c r="D175" i="4"/>
  <c r="E175" i="4"/>
  <c r="F175" i="4"/>
  <c r="G175" i="4"/>
  <c r="H175" i="4"/>
  <c r="I175" i="4"/>
  <c r="J175" i="4"/>
  <c r="K175" i="4"/>
  <c r="B176" i="4"/>
  <c r="C176" i="4"/>
  <c r="D176" i="4"/>
  <c r="E176" i="4"/>
  <c r="F176" i="4"/>
  <c r="G176" i="4"/>
  <c r="H176" i="4"/>
  <c r="I176" i="4"/>
  <c r="J176" i="4"/>
  <c r="K176" i="4"/>
  <c r="B177" i="4"/>
  <c r="C177" i="4"/>
  <c r="D177" i="4"/>
  <c r="E177" i="4"/>
  <c r="F177" i="4"/>
  <c r="G177" i="4"/>
  <c r="H177" i="4"/>
  <c r="I177" i="4"/>
  <c r="J177" i="4"/>
  <c r="K177" i="4"/>
  <c r="B178" i="4"/>
  <c r="C178" i="4"/>
  <c r="D178" i="4"/>
  <c r="E178" i="4"/>
  <c r="F178" i="4"/>
  <c r="G178" i="4"/>
  <c r="H178" i="4"/>
  <c r="I178" i="4"/>
  <c r="J178" i="4"/>
  <c r="K178" i="4"/>
  <c r="B179" i="4"/>
  <c r="C179" i="4"/>
  <c r="D179" i="4"/>
  <c r="E179" i="4"/>
  <c r="F179" i="4"/>
  <c r="G179" i="4"/>
  <c r="H179" i="4"/>
  <c r="I179" i="4"/>
  <c r="J179" i="4"/>
  <c r="K179" i="4"/>
  <c r="B180" i="4"/>
  <c r="C180" i="4"/>
  <c r="D180" i="4"/>
  <c r="E180" i="4"/>
  <c r="F180" i="4"/>
  <c r="G180" i="4"/>
  <c r="H180" i="4"/>
  <c r="I180" i="4"/>
  <c r="J180" i="4"/>
  <c r="K180" i="4"/>
  <c r="B181" i="4"/>
  <c r="C181" i="4"/>
  <c r="D181" i="4"/>
  <c r="E181" i="4"/>
  <c r="F181" i="4"/>
  <c r="G181" i="4"/>
  <c r="H181" i="4"/>
  <c r="I181" i="4"/>
  <c r="J181" i="4"/>
  <c r="K181" i="4"/>
  <c r="B182" i="4"/>
  <c r="C182" i="4"/>
  <c r="D182" i="4"/>
  <c r="E182" i="4"/>
  <c r="F182" i="4"/>
  <c r="G182" i="4"/>
  <c r="H182" i="4"/>
  <c r="I182" i="4"/>
  <c r="J182" i="4"/>
  <c r="K182" i="4"/>
  <c r="B183" i="4"/>
  <c r="C183" i="4"/>
  <c r="D183" i="4"/>
  <c r="E183" i="4"/>
  <c r="F183" i="4"/>
  <c r="G183" i="4"/>
  <c r="H183" i="4"/>
  <c r="I183" i="4"/>
  <c r="J183" i="4"/>
  <c r="K183" i="4"/>
  <c r="B184" i="4"/>
  <c r="C184" i="4"/>
  <c r="D184" i="4"/>
  <c r="E184" i="4"/>
  <c r="F184" i="4"/>
  <c r="G184" i="4"/>
  <c r="H184" i="4"/>
  <c r="I184" i="4"/>
  <c r="J184" i="4"/>
  <c r="K184" i="4"/>
  <c r="B185" i="4"/>
  <c r="C185" i="4"/>
  <c r="D185" i="4"/>
  <c r="E185" i="4"/>
  <c r="F185" i="4"/>
  <c r="G185" i="4"/>
  <c r="H185" i="4"/>
  <c r="I185" i="4"/>
  <c r="J185" i="4"/>
  <c r="K185" i="4"/>
  <c r="B186" i="4"/>
  <c r="C186" i="4"/>
  <c r="D186" i="4"/>
  <c r="E186" i="4"/>
  <c r="F186" i="4"/>
  <c r="G186" i="4"/>
  <c r="H186" i="4"/>
  <c r="I186" i="4"/>
  <c r="J186" i="4"/>
  <c r="K186" i="4"/>
  <c r="B187" i="4"/>
  <c r="C187" i="4"/>
  <c r="D187" i="4"/>
  <c r="E187" i="4"/>
  <c r="F187" i="4"/>
  <c r="G187" i="4"/>
  <c r="H187" i="4"/>
  <c r="I187" i="4"/>
  <c r="J187" i="4"/>
  <c r="K187" i="4"/>
  <c r="B188" i="4"/>
  <c r="C188" i="4"/>
  <c r="D188" i="4"/>
  <c r="E188" i="4"/>
  <c r="F188" i="4"/>
  <c r="G188" i="4"/>
  <c r="H188" i="4"/>
  <c r="I188" i="4"/>
  <c r="J188" i="4"/>
  <c r="K188" i="4"/>
  <c r="B189" i="4"/>
  <c r="C189" i="4"/>
  <c r="D189" i="4"/>
  <c r="E189" i="4"/>
  <c r="F189" i="4"/>
  <c r="G189" i="4"/>
  <c r="H189" i="4"/>
  <c r="I189" i="4"/>
  <c r="J189" i="4"/>
  <c r="K189" i="4"/>
  <c r="B190" i="4"/>
  <c r="C190" i="4"/>
  <c r="D190" i="4"/>
  <c r="E190" i="4"/>
  <c r="F190" i="4"/>
  <c r="G190" i="4"/>
  <c r="H190" i="4"/>
  <c r="I190" i="4"/>
  <c r="J190" i="4"/>
  <c r="K190" i="4"/>
  <c r="B191" i="4"/>
  <c r="C191" i="4"/>
  <c r="D191" i="4"/>
  <c r="E191" i="4"/>
  <c r="F191" i="4"/>
  <c r="G191" i="4"/>
  <c r="H191" i="4"/>
  <c r="I191" i="4"/>
  <c r="J191" i="4"/>
  <c r="K191" i="4"/>
  <c r="B192" i="4"/>
  <c r="C192" i="4"/>
  <c r="D192" i="4"/>
  <c r="E192" i="4"/>
  <c r="F192" i="4"/>
  <c r="G192" i="4"/>
  <c r="H192" i="4"/>
  <c r="I192" i="4"/>
  <c r="J192" i="4"/>
  <c r="K192" i="4"/>
  <c r="B193" i="4"/>
  <c r="C193" i="4"/>
  <c r="D193" i="4"/>
  <c r="E193" i="4"/>
  <c r="F193" i="4"/>
  <c r="G193" i="4"/>
  <c r="H193" i="4"/>
  <c r="I193" i="4"/>
  <c r="J193" i="4"/>
  <c r="K193" i="4"/>
  <c r="B194" i="4"/>
  <c r="C194" i="4"/>
  <c r="D194" i="4"/>
  <c r="E194" i="4"/>
  <c r="F194" i="4"/>
  <c r="G194" i="4"/>
  <c r="H194" i="4"/>
  <c r="I194" i="4"/>
  <c r="J194" i="4"/>
  <c r="K194" i="4"/>
  <c r="B195" i="4"/>
  <c r="C195" i="4"/>
  <c r="D195" i="4"/>
  <c r="E195" i="4"/>
  <c r="F195" i="4"/>
  <c r="G195" i="4"/>
  <c r="H195" i="4"/>
  <c r="I195" i="4"/>
  <c r="J195" i="4"/>
  <c r="K195" i="4"/>
  <c r="B196" i="4"/>
  <c r="C196" i="4"/>
  <c r="D196" i="4"/>
  <c r="E196" i="4"/>
  <c r="F196" i="4"/>
  <c r="G196" i="4"/>
  <c r="H196" i="4"/>
  <c r="I196" i="4"/>
  <c r="J196" i="4"/>
  <c r="K196" i="4"/>
  <c r="B197" i="4"/>
  <c r="C197" i="4"/>
  <c r="D197" i="4"/>
  <c r="E197" i="4"/>
  <c r="F197" i="4"/>
  <c r="G197" i="4"/>
  <c r="H197" i="4"/>
  <c r="I197" i="4"/>
  <c r="J197" i="4"/>
  <c r="K197" i="4"/>
  <c r="B198" i="4"/>
  <c r="C198" i="4"/>
  <c r="D198" i="4"/>
  <c r="E198" i="4"/>
  <c r="F198" i="4"/>
  <c r="G198" i="4"/>
  <c r="H198" i="4"/>
  <c r="I198" i="4"/>
  <c r="J198" i="4"/>
  <c r="K198" i="4"/>
  <c r="B199" i="4"/>
  <c r="C199" i="4"/>
  <c r="D199" i="4"/>
  <c r="E199" i="4"/>
  <c r="F199" i="4"/>
  <c r="G199" i="4"/>
  <c r="H199" i="4"/>
  <c r="I199" i="4"/>
  <c r="J199" i="4"/>
  <c r="K199" i="4"/>
  <c r="B200" i="4"/>
  <c r="C200" i="4"/>
  <c r="D200" i="4"/>
  <c r="E200" i="4"/>
  <c r="F200" i="4"/>
  <c r="G200" i="4"/>
  <c r="H200" i="4"/>
  <c r="I200" i="4"/>
  <c r="J200" i="4"/>
  <c r="K200" i="4"/>
  <c r="B201" i="4"/>
  <c r="C201" i="4"/>
  <c r="D201" i="4"/>
  <c r="E201" i="4"/>
  <c r="F201" i="4"/>
  <c r="G201" i="4"/>
  <c r="H201" i="4"/>
  <c r="I201" i="4"/>
  <c r="J201" i="4"/>
  <c r="K201" i="4"/>
  <c r="B202" i="4"/>
  <c r="C202" i="4"/>
  <c r="D202" i="4"/>
  <c r="E202" i="4"/>
  <c r="F202" i="4"/>
  <c r="G202" i="4"/>
  <c r="H202" i="4"/>
  <c r="I202" i="4"/>
  <c r="J202" i="4"/>
  <c r="K202" i="4"/>
  <c r="B203" i="4"/>
  <c r="C203" i="4"/>
  <c r="D203" i="4"/>
  <c r="E203" i="4"/>
  <c r="F203" i="4"/>
  <c r="G203" i="4"/>
  <c r="H203" i="4"/>
  <c r="I203" i="4"/>
  <c r="J203" i="4"/>
  <c r="K203" i="4"/>
  <c r="B204" i="4"/>
  <c r="C204" i="4"/>
  <c r="D204" i="4"/>
  <c r="E204" i="4"/>
  <c r="F204" i="4"/>
  <c r="G204" i="4"/>
  <c r="H204" i="4"/>
  <c r="I204" i="4"/>
  <c r="J204" i="4"/>
  <c r="K204" i="4"/>
  <c r="B205" i="4"/>
  <c r="C205" i="4"/>
  <c r="D205" i="4"/>
  <c r="E205" i="4"/>
  <c r="F205" i="4"/>
  <c r="G205" i="4"/>
  <c r="H205" i="4"/>
  <c r="I205" i="4"/>
  <c r="J205" i="4"/>
  <c r="K205" i="4"/>
  <c r="B206" i="4"/>
  <c r="C206" i="4"/>
  <c r="D206" i="4"/>
  <c r="E206" i="4"/>
  <c r="F206" i="4"/>
  <c r="G206" i="4"/>
  <c r="H206" i="4"/>
  <c r="I206" i="4"/>
  <c r="J206" i="4"/>
  <c r="K206" i="4"/>
  <c r="B207" i="4"/>
  <c r="C207" i="4"/>
  <c r="D207" i="4"/>
  <c r="E207" i="4"/>
  <c r="F207" i="4"/>
  <c r="G207" i="4"/>
  <c r="H207" i="4"/>
  <c r="I207" i="4"/>
  <c r="J207" i="4"/>
  <c r="K207" i="4"/>
  <c r="B208" i="4"/>
  <c r="C208" i="4"/>
  <c r="D208" i="4"/>
  <c r="E208" i="4"/>
  <c r="F208" i="4"/>
  <c r="G208" i="4"/>
  <c r="H208" i="4"/>
  <c r="I208" i="4"/>
  <c r="J208" i="4"/>
  <c r="K208" i="4"/>
  <c r="B209" i="4"/>
  <c r="C209" i="4"/>
  <c r="D209" i="4"/>
  <c r="E209" i="4"/>
  <c r="F209" i="4"/>
  <c r="G209" i="4"/>
  <c r="H209" i="4"/>
  <c r="I209" i="4"/>
  <c r="J209" i="4"/>
  <c r="K209" i="4"/>
  <c r="B210" i="4"/>
  <c r="C210" i="4"/>
  <c r="D210" i="4"/>
  <c r="E210" i="4"/>
  <c r="F210" i="4"/>
  <c r="G210" i="4"/>
  <c r="H210" i="4"/>
  <c r="I210" i="4"/>
  <c r="J210" i="4"/>
  <c r="K210" i="4"/>
  <c r="B211" i="4"/>
  <c r="C211" i="4"/>
  <c r="D211" i="4"/>
  <c r="E211" i="4"/>
  <c r="F211" i="4"/>
  <c r="G211" i="4"/>
  <c r="H211" i="4"/>
  <c r="I211" i="4"/>
  <c r="J211" i="4"/>
  <c r="K211" i="4"/>
  <c r="B212" i="4"/>
  <c r="C212" i="4"/>
  <c r="D212" i="4"/>
  <c r="E212" i="4"/>
  <c r="F212" i="4"/>
  <c r="G212" i="4"/>
  <c r="H212" i="4"/>
  <c r="I212" i="4"/>
  <c r="J212" i="4"/>
  <c r="K212" i="4"/>
  <c r="B213" i="4"/>
  <c r="C213" i="4"/>
  <c r="D213" i="4"/>
  <c r="E213" i="4"/>
  <c r="F213" i="4"/>
  <c r="G213" i="4"/>
  <c r="H213" i="4"/>
  <c r="I213" i="4"/>
  <c r="J213" i="4"/>
  <c r="K213" i="4"/>
  <c r="B214" i="4"/>
  <c r="C214" i="4"/>
  <c r="D214" i="4"/>
  <c r="E214" i="4"/>
  <c r="F214" i="4"/>
  <c r="G214" i="4"/>
  <c r="H214" i="4"/>
  <c r="I214" i="4"/>
  <c r="J214" i="4"/>
  <c r="K214" i="4"/>
  <c r="B215" i="4"/>
  <c r="C215" i="4"/>
  <c r="D215" i="4"/>
  <c r="E215" i="4"/>
  <c r="F215" i="4"/>
  <c r="G215" i="4"/>
  <c r="H215" i="4"/>
  <c r="I215" i="4"/>
  <c r="J215" i="4"/>
  <c r="K215" i="4"/>
  <c r="B216" i="4"/>
  <c r="C216" i="4"/>
  <c r="D216" i="4"/>
  <c r="E216" i="4"/>
  <c r="F216" i="4"/>
  <c r="G216" i="4"/>
  <c r="H216" i="4"/>
  <c r="I216" i="4"/>
  <c r="J216" i="4"/>
  <c r="K216" i="4"/>
  <c r="B217" i="4"/>
  <c r="C217" i="4"/>
  <c r="D217" i="4"/>
  <c r="E217" i="4"/>
  <c r="F217" i="4"/>
  <c r="G217" i="4"/>
  <c r="H217" i="4"/>
  <c r="I217" i="4"/>
  <c r="J217" i="4"/>
  <c r="K217" i="4"/>
  <c r="B218" i="4"/>
  <c r="C218" i="4"/>
  <c r="D218" i="4"/>
  <c r="E218" i="4"/>
  <c r="F218" i="4"/>
  <c r="G218" i="4"/>
  <c r="H218" i="4"/>
  <c r="I218" i="4"/>
  <c r="J218" i="4"/>
  <c r="K218" i="4"/>
  <c r="B219" i="4"/>
  <c r="C219" i="4"/>
  <c r="D219" i="4"/>
  <c r="E219" i="4"/>
  <c r="F219" i="4"/>
  <c r="G219" i="4"/>
  <c r="H219" i="4"/>
  <c r="I219" i="4"/>
  <c r="J219" i="4"/>
  <c r="K219" i="4"/>
  <c r="B220" i="4"/>
  <c r="C220" i="4"/>
  <c r="D220" i="4"/>
  <c r="E220" i="4"/>
  <c r="F220" i="4"/>
  <c r="G220" i="4"/>
  <c r="H220" i="4"/>
  <c r="I220" i="4"/>
  <c r="J220" i="4"/>
  <c r="K220" i="4"/>
  <c r="B221" i="4"/>
  <c r="C221" i="4"/>
  <c r="D221" i="4"/>
  <c r="E221" i="4"/>
  <c r="F221" i="4"/>
  <c r="G221" i="4"/>
  <c r="H221" i="4"/>
  <c r="I221" i="4"/>
  <c r="J221" i="4"/>
  <c r="K221" i="4"/>
  <c r="B222" i="4"/>
  <c r="C222" i="4"/>
  <c r="D222" i="4"/>
  <c r="E222" i="4"/>
  <c r="F222" i="4"/>
  <c r="G222" i="4"/>
  <c r="H222" i="4"/>
  <c r="I222" i="4"/>
  <c r="J222" i="4"/>
  <c r="K222" i="4"/>
  <c r="B223" i="4"/>
  <c r="C223" i="4"/>
  <c r="D223" i="4"/>
  <c r="E223" i="4"/>
  <c r="F223" i="4"/>
  <c r="G223" i="4"/>
  <c r="H223" i="4"/>
  <c r="I223" i="4"/>
  <c r="J223" i="4"/>
  <c r="K223" i="4"/>
  <c r="B224" i="4"/>
  <c r="C224" i="4"/>
  <c r="D224" i="4"/>
  <c r="E224" i="4"/>
  <c r="F224" i="4"/>
  <c r="G224" i="4"/>
  <c r="H224" i="4"/>
  <c r="I224" i="4"/>
  <c r="J224" i="4"/>
  <c r="K224" i="4"/>
  <c r="B225" i="4"/>
  <c r="C225" i="4"/>
  <c r="D225" i="4"/>
  <c r="E225" i="4"/>
  <c r="F225" i="4"/>
  <c r="G225" i="4"/>
  <c r="H225" i="4"/>
  <c r="I225" i="4"/>
  <c r="J225" i="4"/>
  <c r="K225" i="4"/>
  <c r="B226" i="4"/>
  <c r="C226" i="4"/>
  <c r="D226" i="4"/>
  <c r="E226" i="4"/>
  <c r="F226" i="4"/>
  <c r="G226" i="4"/>
  <c r="H226" i="4"/>
  <c r="I226" i="4"/>
  <c r="J226" i="4"/>
  <c r="K226" i="4"/>
  <c r="B227" i="4"/>
  <c r="C227" i="4"/>
  <c r="D227" i="4"/>
  <c r="E227" i="4"/>
  <c r="F227" i="4"/>
  <c r="G227" i="4"/>
  <c r="H227" i="4"/>
  <c r="I227" i="4"/>
  <c r="J227" i="4"/>
  <c r="K227" i="4"/>
  <c r="B228" i="4"/>
  <c r="C228" i="4"/>
  <c r="D228" i="4"/>
  <c r="E228" i="4"/>
  <c r="F228" i="4"/>
  <c r="G228" i="4"/>
  <c r="H228" i="4"/>
  <c r="I228" i="4"/>
  <c r="J228" i="4"/>
  <c r="K228" i="4"/>
  <c r="B229" i="4"/>
  <c r="C229" i="4"/>
  <c r="D229" i="4"/>
  <c r="E229" i="4"/>
  <c r="F229" i="4"/>
  <c r="G229" i="4"/>
  <c r="H229" i="4"/>
  <c r="I229" i="4"/>
  <c r="J229" i="4"/>
  <c r="K229" i="4"/>
  <c r="B230" i="4"/>
  <c r="C230" i="4"/>
  <c r="D230" i="4"/>
  <c r="E230" i="4"/>
  <c r="F230" i="4"/>
  <c r="G230" i="4"/>
  <c r="H230" i="4"/>
  <c r="I230" i="4"/>
  <c r="J230" i="4"/>
  <c r="K230" i="4"/>
  <c r="B231" i="4"/>
  <c r="C231" i="4"/>
  <c r="D231" i="4"/>
  <c r="E231" i="4"/>
  <c r="F231" i="4"/>
  <c r="G231" i="4"/>
  <c r="H231" i="4"/>
  <c r="I231" i="4"/>
  <c r="J231" i="4"/>
  <c r="K231" i="4"/>
  <c r="B232" i="4"/>
  <c r="C232" i="4"/>
  <c r="D232" i="4"/>
  <c r="E232" i="4"/>
  <c r="F232" i="4"/>
  <c r="G232" i="4"/>
  <c r="H232" i="4"/>
  <c r="I232" i="4"/>
  <c r="J232" i="4"/>
  <c r="K232" i="4"/>
  <c r="B233" i="4"/>
  <c r="C233" i="4"/>
  <c r="D233" i="4"/>
  <c r="E233" i="4"/>
  <c r="F233" i="4"/>
  <c r="G233" i="4"/>
  <c r="H233" i="4"/>
  <c r="I233" i="4"/>
  <c r="J233" i="4"/>
  <c r="K233" i="4"/>
  <c r="B234" i="4"/>
  <c r="C234" i="4"/>
  <c r="D234" i="4"/>
  <c r="E234" i="4"/>
  <c r="F234" i="4"/>
  <c r="G234" i="4"/>
  <c r="H234" i="4"/>
  <c r="I234" i="4"/>
  <c r="J234" i="4"/>
  <c r="K234" i="4"/>
  <c r="B235" i="4"/>
  <c r="C235" i="4"/>
  <c r="D235" i="4"/>
  <c r="E235" i="4"/>
  <c r="F235" i="4"/>
  <c r="G235" i="4"/>
  <c r="H235" i="4"/>
  <c r="I235" i="4"/>
  <c r="J235" i="4"/>
  <c r="K235" i="4"/>
  <c r="B236" i="4"/>
  <c r="C236" i="4"/>
  <c r="D236" i="4"/>
  <c r="E236" i="4"/>
  <c r="F236" i="4"/>
  <c r="G236" i="4"/>
  <c r="H236" i="4"/>
  <c r="I236" i="4"/>
  <c r="J236" i="4"/>
  <c r="K236" i="4"/>
  <c r="B237" i="4"/>
  <c r="C237" i="4"/>
  <c r="D237" i="4"/>
  <c r="E237" i="4"/>
  <c r="F237" i="4"/>
  <c r="G237" i="4"/>
  <c r="H237" i="4"/>
  <c r="I237" i="4"/>
  <c r="J237" i="4"/>
  <c r="K237" i="4"/>
  <c r="B238" i="4"/>
  <c r="C238" i="4"/>
  <c r="D238" i="4"/>
  <c r="E238" i="4"/>
  <c r="F238" i="4"/>
  <c r="G238" i="4"/>
  <c r="H238" i="4"/>
  <c r="I238" i="4"/>
  <c r="J238" i="4"/>
  <c r="K238" i="4"/>
  <c r="B239" i="4"/>
  <c r="C239" i="4"/>
  <c r="D239" i="4"/>
  <c r="E239" i="4"/>
  <c r="F239" i="4"/>
  <c r="G239" i="4"/>
  <c r="H239" i="4"/>
  <c r="I239" i="4"/>
  <c r="J239" i="4"/>
  <c r="K239" i="4"/>
  <c r="B240" i="4"/>
  <c r="C240" i="4"/>
  <c r="D240" i="4"/>
  <c r="E240" i="4"/>
  <c r="F240" i="4"/>
  <c r="G240" i="4"/>
  <c r="H240" i="4"/>
  <c r="I240" i="4"/>
  <c r="J240" i="4"/>
  <c r="K240" i="4"/>
  <c r="B241" i="4"/>
  <c r="C241" i="4"/>
  <c r="D241" i="4"/>
  <c r="E241" i="4"/>
  <c r="F241" i="4"/>
  <c r="G241" i="4"/>
  <c r="H241" i="4"/>
  <c r="I241" i="4"/>
  <c r="J241" i="4"/>
  <c r="K241" i="4"/>
  <c r="B243" i="4"/>
  <c r="C243" i="4"/>
  <c r="D243" i="4"/>
  <c r="E243" i="4"/>
  <c r="F243" i="4"/>
  <c r="G243" i="4"/>
  <c r="H243" i="4"/>
  <c r="I243" i="4"/>
  <c r="J243" i="4"/>
  <c r="K243" i="4"/>
  <c r="B244" i="4"/>
  <c r="C244" i="4"/>
  <c r="D244" i="4"/>
  <c r="E244" i="4"/>
  <c r="F244" i="4"/>
  <c r="G244" i="4"/>
  <c r="H244" i="4"/>
  <c r="I244" i="4"/>
  <c r="J244" i="4"/>
  <c r="K244" i="4"/>
  <c r="B245" i="4"/>
  <c r="C245" i="4"/>
  <c r="D245" i="4"/>
  <c r="E245" i="4"/>
  <c r="F245" i="4"/>
  <c r="G245" i="4"/>
  <c r="H245" i="4"/>
  <c r="I245" i="4"/>
  <c r="J245" i="4"/>
  <c r="K245" i="4"/>
  <c r="B246" i="4"/>
  <c r="C246" i="4"/>
  <c r="D246" i="4"/>
  <c r="E246" i="4"/>
  <c r="F246" i="4"/>
  <c r="G246" i="4"/>
  <c r="H246" i="4"/>
  <c r="I246" i="4"/>
  <c r="J246" i="4"/>
  <c r="K246" i="4"/>
  <c r="B247" i="4"/>
  <c r="C247" i="4"/>
  <c r="D247" i="4"/>
  <c r="E247" i="4"/>
  <c r="F247" i="4"/>
  <c r="G247" i="4"/>
  <c r="H247" i="4"/>
  <c r="I247" i="4"/>
  <c r="J247" i="4"/>
  <c r="K247" i="4"/>
  <c r="B248" i="4"/>
  <c r="C248" i="4"/>
  <c r="D248" i="4"/>
  <c r="E248" i="4"/>
  <c r="F248" i="4"/>
  <c r="G248" i="4"/>
  <c r="H248" i="4"/>
  <c r="I248" i="4"/>
  <c r="J248" i="4"/>
  <c r="K248" i="4"/>
  <c r="B249" i="4"/>
  <c r="C249" i="4"/>
  <c r="D249" i="4"/>
  <c r="E249" i="4"/>
  <c r="F249" i="4"/>
  <c r="G249" i="4"/>
  <c r="H249" i="4"/>
  <c r="I249" i="4"/>
  <c r="J249" i="4"/>
  <c r="K249" i="4"/>
  <c r="B250" i="4"/>
  <c r="C250" i="4"/>
  <c r="D250" i="4"/>
  <c r="E250" i="4"/>
  <c r="F250" i="4"/>
  <c r="G250" i="4"/>
  <c r="H250" i="4"/>
  <c r="I250" i="4"/>
  <c r="J250" i="4"/>
  <c r="K250" i="4"/>
  <c r="B251" i="4"/>
  <c r="C251" i="4"/>
  <c r="D251" i="4"/>
  <c r="E251" i="4"/>
  <c r="F251" i="4"/>
  <c r="G251" i="4"/>
  <c r="H251" i="4"/>
  <c r="I251" i="4"/>
  <c r="J251" i="4"/>
  <c r="K251" i="4"/>
  <c r="B252" i="4"/>
  <c r="C252" i="4"/>
  <c r="D252" i="4"/>
  <c r="E252" i="4"/>
  <c r="F252" i="4"/>
  <c r="G252" i="4"/>
  <c r="H252" i="4"/>
  <c r="I252" i="4"/>
  <c r="J252" i="4"/>
  <c r="K252" i="4"/>
  <c r="B253" i="4"/>
  <c r="C253" i="4"/>
  <c r="D253" i="4"/>
  <c r="E253" i="4"/>
  <c r="F253" i="4"/>
  <c r="G253" i="4"/>
  <c r="H253" i="4"/>
  <c r="I253" i="4"/>
  <c r="J253" i="4"/>
  <c r="K253" i="4"/>
  <c r="B254" i="4"/>
  <c r="C254" i="4"/>
  <c r="D254" i="4"/>
  <c r="E254" i="4"/>
  <c r="F254" i="4"/>
  <c r="G254" i="4"/>
  <c r="H254" i="4"/>
  <c r="I254" i="4"/>
  <c r="J254" i="4"/>
  <c r="K254" i="4"/>
  <c r="B255" i="4"/>
  <c r="C255" i="4"/>
  <c r="D255" i="4"/>
  <c r="E255" i="4"/>
  <c r="F255" i="4"/>
  <c r="G255" i="4"/>
  <c r="H255" i="4"/>
  <c r="I255" i="4"/>
  <c r="J255" i="4"/>
  <c r="K255" i="4"/>
  <c r="B256" i="4"/>
  <c r="C256" i="4"/>
  <c r="D256" i="4"/>
  <c r="E256" i="4"/>
  <c r="F256" i="4"/>
  <c r="G256" i="4"/>
  <c r="H256" i="4"/>
  <c r="I256" i="4"/>
  <c r="J256" i="4"/>
  <c r="K256" i="4"/>
  <c r="B257" i="4"/>
  <c r="C257" i="4"/>
  <c r="D257" i="4"/>
  <c r="E257" i="4"/>
  <c r="F257" i="4"/>
  <c r="G257" i="4"/>
  <c r="H257" i="4"/>
  <c r="I257" i="4"/>
  <c r="J257" i="4"/>
  <c r="K257" i="4"/>
  <c r="B258" i="4"/>
  <c r="C258" i="4"/>
  <c r="D258" i="4"/>
  <c r="E258" i="4"/>
  <c r="F258" i="4"/>
  <c r="G258" i="4"/>
  <c r="H258" i="4"/>
  <c r="I258" i="4"/>
  <c r="J258" i="4"/>
  <c r="K258" i="4"/>
  <c r="B259" i="4"/>
  <c r="C259" i="4"/>
  <c r="D259" i="4"/>
  <c r="E259" i="4"/>
  <c r="F259" i="4"/>
  <c r="G259" i="4"/>
  <c r="H259" i="4"/>
  <c r="I259" i="4"/>
  <c r="J259" i="4"/>
  <c r="K259" i="4"/>
  <c r="B260" i="4"/>
  <c r="C260" i="4"/>
  <c r="D260" i="4"/>
  <c r="E260" i="4"/>
  <c r="F260" i="4"/>
  <c r="G260" i="4"/>
  <c r="H260" i="4"/>
  <c r="I260" i="4"/>
  <c r="J260" i="4"/>
  <c r="K260" i="4"/>
  <c r="B261" i="4"/>
  <c r="C261" i="4"/>
  <c r="D261" i="4"/>
  <c r="E261" i="4"/>
  <c r="F261" i="4"/>
  <c r="G261" i="4"/>
  <c r="H261" i="4"/>
  <c r="I261" i="4"/>
  <c r="J261" i="4"/>
  <c r="K261" i="4"/>
  <c r="B262" i="4"/>
  <c r="C262" i="4"/>
  <c r="D262" i="4"/>
  <c r="E262" i="4"/>
  <c r="F262" i="4"/>
  <c r="G262" i="4"/>
  <c r="H262" i="4"/>
  <c r="I262" i="4"/>
  <c r="J262" i="4"/>
  <c r="K262" i="4"/>
  <c r="B263" i="4"/>
  <c r="C263" i="4"/>
  <c r="D263" i="4"/>
  <c r="E263" i="4"/>
  <c r="F263" i="4"/>
  <c r="G263" i="4"/>
  <c r="H263" i="4"/>
  <c r="I263" i="4"/>
  <c r="J263" i="4"/>
  <c r="K263" i="4"/>
  <c r="B264" i="4"/>
  <c r="C264" i="4"/>
  <c r="D264" i="4"/>
  <c r="E264" i="4"/>
  <c r="F264" i="4"/>
  <c r="G264" i="4"/>
  <c r="H264" i="4"/>
  <c r="I264" i="4"/>
  <c r="J264" i="4"/>
  <c r="K264" i="4"/>
  <c r="B265" i="4"/>
  <c r="C265" i="4"/>
  <c r="D265" i="4"/>
  <c r="E265" i="4"/>
  <c r="F265" i="4"/>
  <c r="G265" i="4"/>
  <c r="H265" i="4"/>
  <c r="I265" i="4"/>
  <c r="J265" i="4"/>
  <c r="K265" i="4"/>
  <c r="B266" i="4"/>
  <c r="C266" i="4"/>
  <c r="D266" i="4"/>
  <c r="E266" i="4"/>
  <c r="F266" i="4"/>
  <c r="G266" i="4"/>
  <c r="H266" i="4"/>
  <c r="I266" i="4"/>
  <c r="J266" i="4"/>
  <c r="K266" i="4"/>
  <c r="B267" i="4"/>
  <c r="C267" i="4"/>
  <c r="D267" i="4"/>
  <c r="E267" i="4"/>
  <c r="F267" i="4"/>
  <c r="G267" i="4"/>
  <c r="H267" i="4"/>
  <c r="I267" i="4"/>
  <c r="J267" i="4"/>
  <c r="K267" i="4"/>
  <c r="B268" i="4"/>
  <c r="C268" i="4"/>
  <c r="D268" i="4"/>
  <c r="E268" i="4"/>
  <c r="F268" i="4"/>
  <c r="G268" i="4"/>
  <c r="H268" i="4"/>
  <c r="I268" i="4"/>
  <c r="J268" i="4"/>
  <c r="K268" i="4"/>
  <c r="B269" i="4"/>
  <c r="C269" i="4"/>
  <c r="D269" i="4"/>
  <c r="E269" i="4"/>
  <c r="F269" i="4"/>
  <c r="G269" i="4"/>
  <c r="H269" i="4"/>
  <c r="I269" i="4"/>
  <c r="J269" i="4"/>
  <c r="K269" i="4"/>
  <c r="B270" i="4"/>
  <c r="C270" i="4"/>
  <c r="D270" i="4"/>
  <c r="E270" i="4"/>
  <c r="F270" i="4"/>
  <c r="G270" i="4"/>
  <c r="H270" i="4"/>
  <c r="I270" i="4"/>
  <c r="J270" i="4"/>
  <c r="K270" i="4"/>
  <c r="B271" i="4"/>
  <c r="C271" i="4"/>
  <c r="D271" i="4"/>
  <c r="E271" i="4"/>
  <c r="F271" i="4"/>
  <c r="G271" i="4"/>
  <c r="H271" i="4"/>
  <c r="I271" i="4"/>
  <c r="J271" i="4"/>
  <c r="K271" i="4"/>
  <c r="B272" i="4"/>
  <c r="C272" i="4"/>
  <c r="D272" i="4"/>
  <c r="E272" i="4"/>
  <c r="F272" i="4"/>
  <c r="G272" i="4"/>
  <c r="H272" i="4"/>
  <c r="I272" i="4"/>
  <c r="J272" i="4"/>
  <c r="K272" i="4"/>
  <c r="B273" i="4"/>
  <c r="C273" i="4"/>
  <c r="D273" i="4"/>
  <c r="E273" i="4"/>
  <c r="F273" i="4"/>
  <c r="G273" i="4"/>
  <c r="H273" i="4"/>
  <c r="I273" i="4"/>
  <c r="J273" i="4"/>
  <c r="K273" i="4"/>
  <c r="B274" i="4"/>
  <c r="C274" i="4"/>
  <c r="D274" i="4"/>
  <c r="E274" i="4"/>
  <c r="F274" i="4"/>
  <c r="G274" i="4"/>
  <c r="H274" i="4"/>
  <c r="I274" i="4"/>
  <c r="J274" i="4"/>
  <c r="K274" i="4"/>
  <c r="B275" i="4"/>
  <c r="C275" i="4"/>
  <c r="D275" i="4"/>
  <c r="E275" i="4"/>
  <c r="F275" i="4"/>
  <c r="G275" i="4"/>
  <c r="H275" i="4"/>
  <c r="I275" i="4"/>
  <c r="J275" i="4"/>
  <c r="K275" i="4"/>
  <c r="B276" i="4"/>
  <c r="C276" i="4"/>
  <c r="D276" i="4"/>
  <c r="E276" i="4"/>
  <c r="F276" i="4"/>
  <c r="G276" i="4"/>
  <c r="H276" i="4"/>
  <c r="I276" i="4"/>
  <c r="J276" i="4"/>
  <c r="K276" i="4"/>
  <c r="B277" i="4"/>
  <c r="C277" i="4"/>
  <c r="D277" i="4"/>
  <c r="E277" i="4"/>
  <c r="F277" i="4"/>
  <c r="G277" i="4"/>
  <c r="H277" i="4"/>
  <c r="I277" i="4"/>
  <c r="J277" i="4"/>
  <c r="K277" i="4"/>
  <c r="B278" i="4"/>
  <c r="C278" i="4"/>
  <c r="D278" i="4"/>
  <c r="E278" i="4"/>
  <c r="F278" i="4"/>
  <c r="G278" i="4"/>
  <c r="H278" i="4"/>
  <c r="I278" i="4"/>
  <c r="J278" i="4"/>
  <c r="K278" i="4"/>
  <c r="B279" i="4"/>
  <c r="C279" i="4"/>
  <c r="D279" i="4"/>
  <c r="E279" i="4"/>
  <c r="F279" i="4"/>
  <c r="G279" i="4"/>
  <c r="H279" i="4"/>
  <c r="I279" i="4"/>
  <c r="J279" i="4"/>
  <c r="K279" i="4"/>
  <c r="B280" i="4"/>
  <c r="C280" i="4"/>
  <c r="D280" i="4"/>
  <c r="E280" i="4"/>
  <c r="F280" i="4"/>
  <c r="G280" i="4"/>
  <c r="H280" i="4"/>
  <c r="I280" i="4"/>
  <c r="J280" i="4"/>
  <c r="K280" i="4"/>
  <c r="B281" i="4"/>
  <c r="C281" i="4"/>
  <c r="D281" i="4"/>
  <c r="E281" i="4"/>
  <c r="F281" i="4"/>
  <c r="G281" i="4"/>
  <c r="H281" i="4"/>
  <c r="I281" i="4"/>
  <c r="J281" i="4"/>
  <c r="K281" i="4"/>
  <c r="B282" i="4"/>
  <c r="C282" i="4"/>
  <c r="D282" i="4"/>
  <c r="E282" i="4"/>
  <c r="F282" i="4"/>
  <c r="G282" i="4"/>
  <c r="H282" i="4"/>
  <c r="I282" i="4"/>
  <c r="J282" i="4"/>
  <c r="K282" i="4"/>
  <c r="B283" i="4"/>
  <c r="C283" i="4"/>
  <c r="D283" i="4"/>
  <c r="E283" i="4"/>
  <c r="F283" i="4"/>
  <c r="G283" i="4"/>
  <c r="H283" i="4"/>
  <c r="I283" i="4"/>
  <c r="J283" i="4"/>
  <c r="K283" i="4"/>
  <c r="B284" i="4"/>
  <c r="C284" i="4"/>
  <c r="D284" i="4"/>
  <c r="E284" i="4"/>
  <c r="F284" i="4"/>
  <c r="G284" i="4"/>
  <c r="H284" i="4"/>
  <c r="I284" i="4"/>
  <c r="J284" i="4"/>
  <c r="K284" i="4"/>
  <c r="B285" i="4"/>
  <c r="C285" i="4"/>
  <c r="D285" i="4"/>
  <c r="E285" i="4"/>
  <c r="F285" i="4"/>
  <c r="G285" i="4"/>
  <c r="H285" i="4"/>
  <c r="I285" i="4"/>
  <c r="J285" i="4"/>
  <c r="K285" i="4"/>
  <c r="B286" i="4"/>
  <c r="C286" i="4"/>
  <c r="D286" i="4"/>
  <c r="E286" i="4"/>
  <c r="F286" i="4"/>
  <c r="G286" i="4"/>
  <c r="H286" i="4"/>
  <c r="I286" i="4"/>
  <c r="J286" i="4"/>
  <c r="K286" i="4"/>
  <c r="B287" i="4"/>
  <c r="C287" i="4"/>
  <c r="D287" i="4"/>
  <c r="E287" i="4"/>
  <c r="F287" i="4"/>
  <c r="G287" i="4"/>
  <c r="H287" i="4"/>
  <c r="I287" i="4"/>
  <c r="J287" i="4"/>
  <c r="K287" i="4"/>
  <c r="B288" i="4"/>
  <c r="C288" i="4"/>
  <c r="D288" i="4"/>
  <c r="E288" i="4"/>
  <c r="F288" i="4"/>
  <c r="G288" i="4"/>
  <c r="H288" i="4"/>
  <c r="I288" i="4"/>
  <c r="J288" i="4"/>
  <c r="K288" i="4"/>
  <c r="B289" i="4"/>
  <c r="C289" i="4"/>
  <c r="D289" i="4"/>
  <c r="E289" i="4"/>
  <c r="F289" i="4"/>
  <c r="G289" i="4"/>
  <c r="H289" i="4"/>
  <c r="I289" i="4"/>
  <c r="J289" i="4"/>
  <c r="K289" i="4"/>
  <c r="B290" i="4"/>
  <c r="C290" i="4"/>
  <c r="D290" i="4"/>
  <c r="E290" i="4"/>
  <c r="F290" i="4"/>
  <c r="G290" i="4"/>
  <c r="H290" i="4"/>
  <c r="I290" i="4"/>
  <c r="J290" i="4"/>
  <c r="K290" i="4"/>
  <c r="B291" i="4"/>
  <c r="C291" i="4"/>
  <c r="D291" i="4"/>
  <c r="E291" i="4"/>
  <c r="F291" i="4"/>
  <c r="G291" i="4"/>
  <c r="H291" i="4"/>
  <c r="I291" i="4"/>
  <c r="J291" i="4"/>
  <c r="K291" i="4"/>
  <c r="B292" i="4"/>
  <c r="C292" i="4"/>
  <c r="D292" i="4"/>
  <c r="E292" i="4"/>
  <c r="F292" i="4"/>
  <c r="G292" i="4"/>
  <c r="H292" i="4"/>
  <c r="I292" i="4"/>
  <c r="J292" i="4"/>
  <c r="K292" i="4"/>
  <c r="B293" i="4"/>
  <c r="C293" i="4"/>
  <c r="D293" i="4"/>
  <c r="E293" i="4"/>
  <c r="F293" i="4"/>
  <c r="G293" i="4"/>
  <c r="H293" i="4"/>
  <c r="I293" i="4"/>
  <c r="J293" i="4"/>
  <c r="K293" i="4"/>
  <c r="B294" i="4"/>
  <c r="C294" i="4"/>
  <c r="D294" i="4"/>
  <c r="E294" i="4"/>
  <c r="F294" i="4"/>
  <c r="G294" i="4"/>
  <c r="H294" i="4"/>
  <c r="I294" i="4"/>
  <c r="J294" i="4"/>
  <c r="K294" i="4"/>
  <c r="B295" i="4"/>
  <c r="C295" i="4"/>
  <c r="D295" i="4"/>
  <c r="E295" i="4"/>
  <c r="F295" i="4"/>
  <c r="G295" i="4"/>
  <c r="H295" i="4"/>
  <c r="I295" i="4"/>
  <c r="J295" i="4"/>
  <c r="K295" i="4"/>
  <c r="B296" i="4"/>
  <c r="C296" i="4"/>
  <c r="D296" i="4"/>
  <c r="E296" i="4"/>
  <c r="F296" i="4"/>
  <c r="G296" i="4"/>
  <c r="H296" i="4"/>
  <c r="I296" i="4"/>
  <c r="J296" i="4"/>
  <c r="K296" i="4"/>
  <c r="B297" i="4"/>
  <c r="C297" i="4"/>
  <c r="D297" i="4"/>
  <c r="E297" i="4"/>
  <c r="F297" i="4"/>
  <c r="G297" i="4"/>
  <c r="H297" i="4"/>
  <c r="I297" i="4"/>
  <c r="J297" i="4"/>
  <c r="K297" i="4"/>
  <c r="B298" i="4"/>
  <c r="C298" i="4"/>
  <c r="D298" i="4"/>
  <c r="E298" i="4"/>
  <c r="F298" i="4"/>
  <c r="G298" i="4"/>
  <c r="H298" i="4"/>
  <c r="I298" i="4"/>
  <c r="J298" i="4"/>
  <c r="K298" i="4"/>
  <c r="B299" i="4"/>
  <c r="C299" i="4"/>
  <c r="D299" i="4"/>
  <c r="E299" i="4"/>
  <c r="F299" i="4"/>
  <c r="G299" i="4"/>
  <c r="H299" i="4"/>
  <c r="I299" i="4"/>
  <c r="J299" i="4"/>
  <c r="K299" i="4"/>
  <c r="B300" i="4"/>
  <c r="C300" i="4"/>
  <c r="D300" i="4"/>
  <c r="E300" i="4"/>
  <c r="F300" i="4"/>
  <c r="G300" i="4"/>
  <c r="H300" i="4"/>
  <c r="I300" i="4"/>
  <c r="J300" i="4"/>
  <c r="K300" i="4"/>
  <c r="B301" i="4"/>
  <c r="C301" i="4"/>
  <c r="D301" i="4"/>
  <c r="E301" i="4"/>
  <c r="F301" i="4"/>
  <c r="G301" i="4"/>
  <c r="H301" i="4"/>
  <c r="I301" i="4"/>
  <c r="J301" i="4"/>
  <c r="K301" i="4"/>
  <c r="B302" i="4"/>
  <c r="C302" i="4"/>
  <c r="D302" i="4"/>
  <c r="E302" i="4"/>
  <c r="F302" i="4"/>
  <c r="G302" i="4"/>
  <c r="H302" i="4"/>
  <c r="I302" i="4"/>
  <c r="J302" i="4"/>
  <c r="K302" i="4"/>
  <c r="B303" i="4"/>
  <c r="C303" i="4"/>
  <c r="D303" i="4"/>
  <c r="E303" i="4"/>
  <c r="F303" i="4"/>
  <c r="G303" i="4"/>
  <c r="H303" i="4"/>
  <c r="I303" i="4"/>
  <c r="J303" i="4"/>
  <c r="K303" i="4"/>
  <c r="B304" i="4"/>
  <c r="C304" i="4"/>
  <c r="D304" i="4"/>
  <c r="E304" i="4"/>
  <c r="F304" i="4"/>
  <c r="G304" i="4"/>
  <c r="H304" i="4"/>
  <c r="I304" i="4"/>
  <c r="J304" i="4"/>
  <c r="K304" i="4"/>
  <c r="B305" i="4"/>
  <c r="C305" i="4"/>
  <c r="D305" i="4"/>
  <c r="E305" i="4"/>
  <c r="F305" i="4"/>
  <c r="G305" i="4"/>
  <c r="H305" i="4"/>
  <c r="I305" i="4"/>
  <c r="J305" i="4"/>
  <c r="K305" i="4"/>
  <c r="B306" i="4"/>
  <c r="C306" i="4"/>
  <c r="D306" i="4"/>
  <c r="E306" i="4"/>
  <c r="F306" i="4"/>
  <c r="G306" i="4"/>
  <c r="H306" i="4"/>
  <c r="I306" i="4"/>
  <c r="J306" i="4"/>
  <c r="K306" i="4"/>
  <c r="B307" i="4"/>
  <c r="C307" i="4"/>
  <c r="D307" i="4"/>
  <c r="E307" i="4"/>
  <c r="F307" i="4"/>
  <c r="G307" i="4"/>
  <c r="H307" i="4"/>
  <c r="I307" i="4"/>
  <c r="J307" i="4"/>
  <c r="K307" i="4"/>
  <c r="B308" i="4"/>
  <c r="C308" i="4"/>
  <c r="D308" i="4"/>
  <c r="E308" i="4"/>
  <c r="F308" i="4"/>
  <c r="G308" i="4"/>
  <c r="H308" i="4"/>
  <c r="I308" i="4"/>
  <c r="J308" i="4"/>
  <c r="K308" i="4"/>
  <c r="B309" i="4"/>
  <c r="C309" i="4"/>
  <c r="D309" i="4"/>
  <c r="E309" i="4"/>
  <c r="F309" i="4"/>
  <c r="G309" i="4"/>
  <c r="H309" i="4"/>
  <c r="I309" i="4"/>
  <c r="J309" i="4"/>
  <c r="K309" i="4"/>
  <c r="B310" i="4"/>
  <c r="C310" i="4"/>
  <c r="D310" i="4"/>
  <c r="E310" i="4"/>
  <c r="F310" i="4"/>
  <c r="G310" i="4"/>
  <c r="H310" i="4"/>
  <c r="I310" i="4"/>
  <c r="J310" i="4"/>
  <c r="K310" i="4"/>
  <c r="B311" i="4"/>
  <c r="C311" i="4"/>
  <c r="D311" i="4"/>
  <c r="E311" i="4"/>
  <c r="F311" i="4"/>
  <c r="G311" i="4"/>
  <c r="H311" i="4"/>
  <c r="I311" i="4"/>
  <c r="J311" i="4"/>
  <c r="K311" i="4"/>
  <c r="B312" i="4"/>
  <c r="C312" i="4"/>
  <c r="D312" i="4"/>
  <c r="E312" i="4"/>
  <c r="F312" i="4"/>
  <c r="G312" i="4"/>
  <c r="H312" i="4"/>
  <c r="I312" i="4"/>
  <c r="J312" i="4"/>
  <c r="K312" i="4"/>
  <c r="B313" i="4"/>
  <c r="C313" i="4"/>
  <c r="D313" i="4"/>
  <c r="E313" i="4"/>
  <c r="F313" i="4"/>
  <c r="G313" i="4"/>
  <c r="H313" i="4"/>
  <c r="I313" i="4"/>
  <c r="J313" i="4"/>
  <c r="K313" i="4"/>
  <c r="B314" i="4"/>
  <c r="C314" i="4"/>
  <c r="D314" i="4"/>
  <c r="E314" i="4"/>
  <c r="F314" i="4"/>
  <c r="G314" i="4"/>
  <c r="H314" i="4"/>
  <c r="I314" i="4"/>
  <c r="J314" i="4"/>
  <c r="K314" i="4"/>
  <c r="B315" i="4"/>
  <c r="C315" i="4"/>
  <c r="D315" i="4"/>
  <c r="E315" i="4"/>
  <c r="F315" i="4"/>
  <c r="G315" i="4"/>
  <c r="H315" i="4"/>
  <c r="I315" i="4"/>
  <c r="J315" i="4"/>
  <c r="K315" i="4"/>
  <c r="B316" i="4"/>
  <c r="C316" i="4"/>
  <c r="D316" i="4"/>
  <c r="E316" i="4"/>
  <c r="F316" i="4"/>
  <c r="G316" i="4"/>
  <c r="H316" i="4"/>
  <c r="I316" i="4"/>
  <c r="J316" i="4"/>
  <c r="K316" i="4"/>
  <c r="B317" i="4"/>
  <c r="C317" i="4"/>
  <c r="D317" i="4"/>
  <c r="E317" i="4"/>
  <c r="F317" i="4"/>
  <c r="G317" i="4"/>
  <c r="H317" i="4"/>
  <c r="I317" i="4"/>
  <c r="J317" i="4"/>
  <c r="K317" i="4"/>
  <c r="B318" i="4"/>
  <c r="C318" i="4"/>
  <c r="D318" i="4"/>
  <c r="E318" i="4"/>
  <c r="F318" i="4"/>
  <c r="G318" i="4"/>
  <c r="H318" i="4"/>
  <c r="I318" i="4"/>
  <c r="J318" i="4"/>
  <c r="K318" i="4"/>
  <c r="B319" i="4"/>
  <c r="C319" i="4"/>
  <c r="D319" i="4"/>
  <c r="E319" i="4"/>
  <c r="F319" i="4"/>
  <c r="G319" i="4"/>
  <c r="H319" i="4"/>
  <c r="I319" i="4"/>
  <c r="J319" i="4"/>
  <c r="K319" i="4"/>
  <c r="B320" i="4"/>
  <c r="C320" i="4"/>
  <c r="D320" i="4"/>
  <c r="E320" i="4"/>
  <c r="F320" i="4"/>
  <c r="G320" i="4"/>
  <c r="H320" i="4"/>
  <c r="I320" i="4"/>
  <c r="J320" i="4"/>
  <c r="K320" i="4"/>
  <c r="B321" i="4"/>
  <c r="C321" i="4"/>
  <c r="D321" i="4"/>
  <c r="E321" i="4"/>
  <c r="F321" i="4"/>
  <c r="G321" i="4"/>
  <c r="H321" i="4"/>
  <c r="I321" i="4"/>
  <c r="J321" i="4"/>
  <c r="K321" i="4"/>
  <c r="B322" i="4"/>
  <c r="C322" i="4"/>
  <c r="D322" i="4"/>
  <c r="E322" i="4"/>
  <c r="F322" i="4"/>
  <c r="G322" i="4"/>
  <c r="H322" i="4"/>
  <c r="I322" i="4"/>
  <c r="J322" i="4"/>
  <c r="K322" i="4"/>
  <c r="B323" i="4"/>
  <c r="C323" i="4"/>
  <c r="D323" i="4"/>
  <c r="E323" i="4"/>
  <c r="F323" i="4"/>
  <c r="G323" i="4"/>
  <c r="H323" i="4"/>
  <c r="I323" i="4"/>
  <c r="J323" i="4"/>
  <c r="K323" i="4"/>
  <c r="B324" i="4"/>
  <c r="C324" i="4"/>
  <c r="D324" i="4"/>
  <c r="E324" i="4"/>
  <c r="F324" i="4"/>
  <c r="G324" i="4"/>
  <c r="H324" i="4"/>
  <c r="I324" i="4"/>
  <c r="J324" i="4"/>
  <c r="K324" i="4"/>
  <c r="B325" i="4"/>
  <c r="C325" i="4"/>
  <c r="D325" i="4"/>
  <c r="E325" i="4"/>
  <c r="F325" i="4"/>
  <c r="G325" i="4"/>
  <c r="H325" i="4"/>
  <c r="I325" i="4"/>
  <c r="J325" i="4"/>
  <c r="K325" i="4"/>
  <c r="B326" i="4"/>
  <c r="C326" i="4"/>
  <c r="D326" i="4"/>
  <c r="E326" i="4"/>
  <c r="F326" i="4"/>
  <c r="G326" i="4"/>
  <c r="H326" i="4"/>
  <c r="I326" i="4"/>
  <c r="J326" i="4"/>
  <c r="K326" i="4"/>
  <c r="B327" i="4"/>
  <c r="C327" i="4"/>
  <c r="D327" i="4"/>
  <c r="E327" i="4"/>
  <c r="F327" i="4"/>
  <c r="G327" i="4"/>
  <c r="H327" i="4"/>
  <c r="I327" i="4"/>
  <c r="J327" i="4"/>
  <c r="K327" i="4"/>
  <c r="B328" i="4"/>
  <c r="C328" i="4"/>
  <c r="D328" i="4"/>
  <c r="E328" i="4"/>
  <c r="F328" i="4"/>
  <c r="G328" i="4"/>
  <c r="H328" i="4"/>
  <c r="I328" i="4"/>
  <c r="J328" i="4"/>
  <c r="K328" i="4"/>
  <c r="B329" i="4"/>
  <c r="C329" i="4"/>
  <c r="D329" i="4"/>
  <c r="E329" i="4"/>
  <c r="F329" i="4"/>
  <c r="G329" i="4"/>
  <c r="H329" i="4"/>
  <c r="I329" i="4"/>
  <c r="J329" i="4"/>
  <c r="K329" i="4"/>
  <c r="B330" i="4"/>
  <c r="C330" i="4"/>
  <c r="D330" i="4"/>
  <c r="E330" i="4"/>
  <c r="F330" i="4"/>
  <c r="G330" i="4"/>
  <c r="H330" i="4"/>
  <c r="I330" i="4"/>
  <c r="J330" i="4"/>
  <c r="K330" i="4"/>
  <c r="B331" i="4"/>
  <c r="C331" i="4"/>
  <c r="D331" i="4"/>
  <c r="E331" i="4"/>
  <c r="F331" i="4"/>
  <c r="G331" i="4"/>
  <c r="H331" i="4"/>
  <c r="I331" i="4"/>
  <c r="J331" i="4"/>
  <c r="K331" i="4"/>
  <c r="B332" i="4"/>
  <c r="C332" i="4"/>
  <c r="D332" i="4"/>
  <c r="E332" i="4"/>
  <c r="F332" i="4"/>
  <c r="G332" i="4"/>
  <c r="H332" i="4"/>
  <c r="I332" i="4"/>
  <c r="J332" i="4"/>
  <c r="K332" i="4"/>
  <c r="B333" i="4"/>
  <c r="C333" i="4"/>
  <c r="D333" i="4"/>
  <c r="E333" i="4"/>
  <c r="F333" i="4"/>
  <c r="G333" i="4"/>
  <c r="H333" i="4"/>
  <c r="I333" i="4"/>
  <c r="J333" i="4"/>
  <c r="K333" i="4"/>
  <c r="B334" i="4"/>
  <c r="C334" i="4"/>
  <c r="D334" i="4"/>
  <c r="E334" i="4"/>
  <c r="F334" i="4"/>
  <c r="G334" i="4"/>
  <c r="H334" i="4"/>
  <c r="I334" i="4"/>
  <c r="J334" i="4"/>
  <c r="K334" i="4"/>
  <c r="B335" i="4"/>
  <c r="C335" i="4"/>
  <c r="D335" i="4"/>
  <c r="E335" i="4"/>
  <c r="F335" i="4"/>
  <c r="G335" i="4"/>
  <c r="H335" i="4"/>
  <c r="I335" i="4"/>
  <c r="J335" i="4"/>
  <c r="K335" i="4"/>
  <c r="B336" i="4"/>
  <c r="C336" i="4"/>
  <c r="D336" i="4"/>
  <c r="E336" i="4"/>
  <c r="F336" i="4"/>
  <c r="G336" i="4"/>
  <c r="H336" i="4"/>
  <c r="I336" i="4"/>
  <c r="J336" i="4"/>
  <c r="K336" i="4"/>
  <c r="B337" i="4"/>
  <c r="C337" i="4"/>
  <c r="D337" i="4"/>
  <c r="E337" i="4"/>
  <c r="F337" i="4"/>
  <c r="G337" i="4"/>
  <c r="H337" i="4"/>
  <c r="I337" i="4"/>
  <c r="J337" i="4"/>
  <c r="K337" i="4"/>
  <c r="B338" i="4"/>
  <c r="C338" i="4"/>
  <c r="D338" i="4"/>
  <c r="E338" i="4"/>
  <c r="F338" i="4"/>
  <c r="G338" i="4"/>
  <c r="H338" i="4"/>
  <c r="I338" i="4"/>
  <c r="J338" i="4"/>
  <c r="K338" i="4"/>
  <c r="B339" i="4"/>
  <c r="C339" i="4"/>
  <c r="D339" i="4"/>
  <c r="E339" i="4"/>
  <c r="F339" i="4"/>
  <c r="G339" i="4"/>
  <c r="H339" i="4"/>
  <c r="I339" i="4"/>
  <c r="J339" i="4"/>
  <c r="K339" i="4"/>
  <c r="B340" i="4"/>
  <c r="C340" i="4"/>
  <c r="D340" i="4"/>
  <c r="E340" i="4"/>
  <c r="F340" i="4"/>
  <c r="G340" i="4"/>
  <c r="H340" i="4"/>
  <c r="I340" i="4"/>
  <c r="J340" i="4"/>
  <c r="K340" i="4"/>
  <c r="B341" i="4"/>
  <c r="C341" i="4"/>
  <c r="D341" i="4"/>
  <c r="E341" i="4"/>
  <c r="F341" i="4"/>
  <c r="G341" i="4"/>
  <c r="H341" i="4"/>
  <c r="I341" i="4"/>
  <c r="J341" i="4"/>
  <c r="K341" i="4"/>
  <c r="B342" i="4"/>
  <c r="C342" i="4"/>
  <c r="D342" i="4"/>
  <c r="E342" i="4"/>
  <c r="F342" i="4"/>
  <c r="G342" i="4"/>
  <c r="H342" i="4"/>
  <c r="I342" i="4"/>
  <c r="J342" i="4"/>
  <c r="K342" i="4"/>
  <c r="B343" i="4"/>
  <c r="C343" i="4"/>
  <c r="D343" i="4"/>
  <c r="E343" i="4"/>
  <c r="F343" i="4"/>
  <c r="G343" i="4"/>
  <c r="H343" i="4"/>
  <c r="I343" i="4"/>
  <c r="J343" i="4"/>
  <c r="K343" i="4"/>
  <c r="B344" i="4"/>
  <c r="C344" i="4"/>
  <c r="D344" i="4"/>
  <c r="E344" i="4"/>
  <c r="F344" i="4"/>
  <c r="G344" i="4"/>
  <c r="H344" i="4"/>
  <c r="I344" i="4"/>
  <c r="J344" i="4"/>
  <c r="K344" i="4"/>
  <c r="B345" i="4"/>
  <c r="C345" i="4"/>
  <c r="D345" i="4"/>
  <c r="E345" i="4"/>
  <c r="F345" i="4"/>
  <c r="G345" i="4"/>
  <c r="H345" i="4"/>
  <c r="I345" i="4"/>
  <c r="J345" i="4"/>
  <c r="K345" i="4"/>
  <c r="B346" i="4"/>
  <c r="C346" i="4"/>
  <c r="D346" i="4"/>
  <c r="E346" i="4"/>
  <c r="F346" i="4"/>
  <c r="G346" i="4"/>
  <c r="H346" i="4"/>
  <c r="I346" i="4"/>
  <c r="J346" i="4"/>
  <c r="K346" i="4"/>
  <c r="B347" i="4"/>
  <c r="C347" i="4"/>
  <c r="D347" i="4"/>
  <c r="E347" i="4"/>
  <c r="F347" i="4"/>
  <c r="G347" i="4"/>
  <c r="H347" i="4"/>
  <c r="I347" i="4"/>
  <c r="J347" i="4"/>
  <c r="K347" i="4"/>
  <c r="B348" i="4"/>
  <c r="C348" i="4"/>
  <c r="D348" i="4"/>
  <c r="E348" i="4"/>
  <c r="F348" i="4"/>
  <c r="G348" i="4"/>
  <c r="H348" i="4"/>
  <c r="I348" i="4"/>
  <c r="J348" i="4"/>
  <c r="K348" i="4"/>
  <c r="B349" i="4"/>
  <c r="C349" i="4"/>
  <c r="D349" i="4"/>
  <c r="E349" i="4"/>
  <c r="F349" i="4"/>
  <c r="G349" i="4"/>
  <c r="H349" i="4"/>
  <c r="I349" i="4"/>
  <c r="J349" i="4"/>
  <c r="K349" i="4"/>
  <c r="B350" i="4"/>
  <c r="C350" i="4"/>
  <c r="D350" i="4"/>
  <c r="E350" i="4"/>
  <c r="F350" i="4"/>
  <c r="G350" i="4"/>
  <c r="H350" i="4"/>
  <c r="I350" i="4"/>
  <c r="J350" i="4"/>
  <c r="K350" i="4"/>
  <c r="B351" i="4"/>
  <c r="C351" i="4"/>
  <c r="D351" i="4"/>
  <c r="E351" i="4"/>
  <c r="F351" i="4"/>
  <c r="G351" i="4"/>
  <c r="H351" i="4"/>
  <c r="I351" i="4"/>
  <c r="J351" i="4"/>
  <c r="K351" i="4"/>
  <c r="B352" i="4"/>
  <c r="C352" i="4"/>
  <c r="D352" i="4"/>
  <c r="E352" i="4"/>
  <c r="F352" i="4"/>
  <c r="G352" i="4"/>
  <c r="H352" i="4"/>
  <c r="I352" i="4"/>
  <c r="J352" i="4"/>
  <c r="K352" i="4"/>
  <c r="B353" i="4"/>
  <c r="C353" i="4"/>
  <c r="D353" i="4"/>
  <c r="E353" i="4"/>
  <c r="F353" i="4"/>
  <c r="G353" i="4"/>
  <c r="H353" i="4"/>
  <c r="I353" i="4"/>
  <c r="J353" i="4"/>
  <c r="K353" i="4"/>
  <c r="B354" i="4"/>
  <c r="C354" i="4"/>
  <c r="D354" i="4"/>
  <c r="E354" i="4"/>
  <c r="F354" i="4"/>
  <c r="G354" i="4"/>
  <c r="H354" i="4"/>
  <c r="I354" i="4"/>
  <c r="J354" i="4"/>
  <c r="K354" i="4"/>
  <c r="B355" i="4"/>
  <c r="C355" i="4"/>
  <c r="D355" i="4"/>
  <c r="E355" i="4"/>
  <c r="F355" i="4"/>
  <c r="G355" i="4"/>
  <c r="H355" i="4"/>
  <c r="I355" i="4"/>
  <c r="J355" i="4"/>
  <c r="K355" i="4"/>
  <c r="B356" i="4"/>
  <c r="C356" i="4"/>
  <c r="D356" i="4"/>
  <c r="E356" i="4"/>
  <c r="F356" i="4"/>
  <c r="G356" i="4"/>
  <c r="H356" i="4"/>
  <c r="I356" i="4"/>
  <c r="J356" i="4"/>
  <c r="K356" i="4"/>
  <c r="B357" i="4"/>
  <c r="C357" i="4"/>
  <c r="D357" i="4"/>
  <c r="E357" i="4"/>
  <c r="F357" i="4"/>
  <c r="G357" i="4"/>
  <c r="H357" i="4"/>
  <c r="I357" i="4"/>
  <c r="J357" i="4"/>
  <c r="K357" i="4"/>
  <c r="B358" i="4"/>
  <c r="C358" i="4"/>
  <c r="D358" i="4"/>
  <c r="E358" i="4"/>
  <c r="F358" i="4"/>
  <c r="G358" i="4"/>
  <c r="H358" i="4"/>
  <c r="I358" i="4"/>
  <c r="J358" i="4"/>
  <c r="K358" i="4"/>
  <c r="B359" i="4"/>
  <c r="C359" i="4"/>
  <c r="D359" i="4"/>
  <c r="E359" i="4"/>
  <c r="F359" i="4"/>
  <c r="G359" i="4"/>
  <c r="H359" i="4"/>
  <c r="I359" i="4"/>
  <c r="J359" i="4"/>
  <c r="K359" i="4"/>
  <c r="B360" i="4"/>
  <c r="C360" i="4"/>
  <c r="D360" i="4"/>
  <c r="E360" i="4"/>
  <c r="F360" i="4"/>
  <c r="G360" i="4"/>
  <c r="H360" i="4"/>
  <c r="I360" i="4"/>
  <c r="J360" i="4"/>
  <c r="K360" i="4"/>
  <c r="B361" i="4"/>
  <c r="C361" i="4"/>
  <c r="D361" i="4"/>
  <c r="E361" i="4"/>
  <c r="F361" i="4"/>
  <c r="G361" i="4"/>
  <c r="H361" i="4"/>
  <c r="I361" i="4"/>
  <c r="J361" i="4"/>
  <c r="K361" i="4"/>
  <c r="B362" i="4"/>
  <c r="C362" i="4"/>
  <c r="D362" i="4"/>
  <c r="E362" i="4"/>
  <c r="F362" i="4"/>
  <c r="G362" i="4"/>
  <c r="H362" i="4"/>
  <c r="I362" i="4"/>
  <c r="J362" i="4"/>
  <c r="K362" i="4"/>
  <c r="B363" i="4"/>
  <c r="C363" i="4"/>
  <c r="D363" i="4"/>
  <c r="E363" i="4"/>
  <c r="F363" i="4"/>
  <c r="G363" i="4"/>
  <c r="H363" i="4"/>
  <c r="I363" i="4"/>
  <c r="J363" i="4"/>
  <c r="K363" i="4"/>
  <c r="B364" i="4"/>
  <c r="C364" i="4"/>
  <c r="D364" i="4"/>
  <c r="E364" i="4"/>
  <c r="F364" i="4"/>
  <c r="G364" i="4"/>
  <c r="H364" i="4"/>
  <c r="I364" i="4"/>
  <c r="J364" i="4"/>
  <c r="K364" i="4"/>
  <c r="B365" i="4"/>
  <c r="C365" i="4"/>
  <c r="D365" i="4"/>
  <c r="E365" i="4"/>
  <c r="F365" i="4"/>
  <c r="G365" i="4"/>
  <c r="H365" i="4"/>
  <c r="I365" i="4"/>
  <c r="J365" i="4"/>
  <c r="K365" i="4"/>
  <c r="B366" i="4"/>
  <c r="C366" i="4"/>
  <c r="D366" i="4"/>
  <c r="E366" i="4"/>
  <c r="F366" i="4"/>
  <c r="G366" i="4"/>
  <c r="H366" i="4"/>
  <c r="I366" i="4"/>
  <c r="J366" i="4"/>
  <c r="K366" i="4"/>
  <c r="B367" i="4"/>
  <c r="C367" i="4"/>
  <c r="D367" i="4"/>
  <c r="E367" i="4"/>
  <c r="F367" i="4"/>
  <c r="G367" i="4"/>
  <c r="H367" i="4"/>
  <c r="I367" i="4"/>
  <c r="J367" i="4"/>
  <c r="K367" i="4"/>
  <c r="B368" i="4"/>
  <c r="C368" i="4"/>
  <c r="D368" i="4"/>
  <c r="E368" i="4"/>
  <c r="F368" i="4"/>
  <c r="G368" i="4"/>
  <c r="H368" i="4"/>
  <c r="I368" i="4"/>
  <c r="J368" i="4"/>
  <c r="K368" i="4"/>
  <c r="B369" i="4"/>
  <c r="C369" i="4"/>
  <c r="D369" i="4"/>
  <c r="E369" i="4"/>
  <c r="F369" i="4"/>
  <c r="G369" i="4"/>
  <c r="H369" i="4"/>
  <c r="I369" i="4"/>
  <c r="J369" i="4"/>
  <c r="K369" i="4"/>
  <c r="B370" i="4"/>
  <c r="C370" i="4"/>
  <c r="D370" i="4"/>
  <c r="E370" i="4"/>
  <c r="F370" i="4"/>
  <c r="G370" i="4"/>
  <c r="H370" i="4"/>
  <c r="I370" i="4"/>
  <c r="J370" i="4"/>
  <c r="K370" i="4"/>
  <c r="B371" i="4"/>
  <c r="C371" i="4"/>
  <c r="D371" i="4"/>
  <c r="E371" i="4"/>
  <c r="F371" i="4"/>
  <c r="G371" i="4"/>
  <c r="H371" i="4"/>
  <c r="I371" i="4"/>
  <c r="J371" i="4"/>
  <c r="K371" i="4"/>
  <c r="B372" i="4"/>
  <c r="C372" i="4"/>
  <c r="D372" i="4"/>
  <c r="E372" i="4"/>
  <c r="F372" i="4"/>
  <c r="G372" i="4"/>
  <c r="H372" i="4"/>
  <c r="I372" i="4"/>
  <c r="J372" i="4"/>
  <c r="K372" i="4"/>
  <c r="B373" i="4"/>
  <c r="C373" i="4"/>
  <c r="D373" i="4"/>
  <c r="E373" i="4"/>
  <c r="F373" i="4"/>
  <c r="G373" i="4"/>
  <c r="H373" i="4"/>
  <c r="I373" i="4"/>
  <c r="J373" i="4"/>
  <c r="K373" i="4"/>
  <c r="B374" i="4"/>
  <c r="C374" i="4"/>
  <c r="D374" i="4"/>
  <c r="E374" i="4"/>
  <c r="F374" i="4"/>
  <c r="G374" i="4"/>
  <c r="H374" i="4"/>
  <c r="I374" i="4"/>
  <c r="J374" i="4"/>
  <c r="K374" i="4"/>
  <c r="B375" i="4"/>
  <c r="C375" i="4"/>
  <c r="D375" i="4"/>
  <c r="E375" i="4"/>
  <c r="F375" i="4"/>
  <c r="G375" i="4"/>
  <c r="H375" i="4"/>
  <c r="I375" i="4"/>
  <c r="J375" i="4"/>
  <c r="K375" i="4"/>
  <c r="B376" i="4"/>
  <c r="C376" i="4"/>
  <c r="D376" i="4"/>
  <c r="E376" i="4"/>
  <c r="F376" i="4"/>
  <c r="G376" i="4"/>
  <c r="H376" i="4"/>
  <c r="I376" i="4"/>
  <c r="J376" i="4"/>
  <c r="K376" i="4"/>
  <c r="B377" i="4"/>
  <c r="C377" i="4"/>
  <c r="D377" i="4"/>
  <c r="E377" i="4"/>
  <c r="F377" i="4"/>
  <c r="G377" i="4"/>
  <c r="H377" i="4"/>
  <c r="I377" i="4"/>
  <c r="J377" i="4"/>
  <c r="K377" i="4"/>
  <c r="B378" i="4"/>
  <c r="C378" i="4"/>
  <c r="D378" i="4"/>
  <c r="E378" i="4"/>
  <c r="F378" i="4"/>
  <c r="G378" i="4"/>
  <c r="H378" i="4"/>
  <c r="I378" i="4"/>
  <c r="J378" i="4"/>
  <c r="K378" i="4"/>
  <c r="B379" i="4"/>
  <c r="C379" i="4"/>
  <c r="D379" i="4"/>
  <c r="E379" i="4"/>
  <c r="F379" i="4"/>
  <c r="G379" i="4"/>
  <c r="H379" i="4"/>
  <c r="I379" i="4"/>
  <c r="J379" i="4"/>
  <c r="K379" i="4"/>
  <c r="B380" i="4"/>
  <c r="C380" i="4"/>
  <c r="D380" i="4"/>
  <c r="E380" i="4"/>
  <c r="F380" i="4"/>
  <c r="G380" i="4"/>
  <c r="H380" i="4"/>
  <c r="I380" i="4"/>
  <c r="J380" i="4"/>
  <c r="K380" i="4"/>
  <c r="B381" i="4"/>
  <c r="C381" i="4"/>
  <c r="D381" i="4"/>
  <c r="E381" i="4"/>
  <c r="F381" i="4"/>
  <c r="G381" i="4"/>
  <c r="H381" i="4"/>
  <c r="I381" i="4"/>
  <c r="J381" i="4"/>
  <c r="K381" i="4"/>
  <c r="B382" i="4"/>
  <c r="C382" i="4"/>
  <c r="D382" i="4"/>
  <c r="E382" i="4"/>
  <c r="F382" i="4"/>
  <c r="G382" i="4"/>
  <c r="H382" i="4"/>
  <c r="I382" i="4"/>
  <c r="J382" i="4"/>
  <c r="K382" i="4"/>
  <c r="B383" i="4"/>
  <c r="C383" i="4"/>
  <c r="D383" i="4"/>
  <c r="E383" i="4"/>
  <c r="F383" i="4"/>
  <c r="G383" i="4"/>
  <c r="H383" i="4"/>
  <c r="I383" i="4"/>
  <c r="J383" i="4"/>
  <c r="K383" i="4"/>
  <c r="B384" i="4"/>
  <c r="C384" i="4"/>
  <c r="D384" i="4"/>
  <c r="E384" i="4"/>
  <c r="F384" i="4"/>
  <c r="G384" i="4"/>
  <c r="H384" i="4"/>
  <c r="I384" i="4"/>
  <c r="J384" i="4"/>
  <c r="K384" i="4"/>
  <c r="B385" i="4"/>
  <c r="C385" i="4"/>
  <c r="D385" i="4"/>
  <c r="E385" i="4"/>
  <c r="F385" i="4"/>
  <c r="G385" i="4"/>
  <c r="H385" i="4"/>
  <c r="I385" i="4"/>
  <c r="J385" i="4"/>
  <c r="K385" i="4"/>
  <c r="B386" i="4"/>
  <c r="C386" i="4"/>
  <c r="D386" i="4"/>
  <c r="E386" i="4"/>
  <c r="F386" i="4"/>
  <c r="G386" i="4"/>
  <c r="H386" i="4"/>
  <c r="I386" i="4"/>
  <c r="J386" i="4"/>
  <c r="K386" i="4"/>
  <c r="B387" i="4"/>
  <c r="C387" i="4"/>
  <c r="D387" i="4"/>
  <c r="E387" i="4"/>
  <c r="F387" i="4"/>
  <c r="G387" i="4"/>
  <c r="H387" i="4"/>
  <c r="I387" i="4"/>
  <c r="J387" i="4"/>
  <c r="K387" i="4"/>
  <c r="B388" i="4"/>
  <c r="C388" i="4"/>
  <c r="D388" i="4"/>
  <c r="E388" i="4"/>
  <c r="F388" i="4"/>
  <c r="G388" i="4"/>
  <c r="H388" i="4"/>
  <c r="I388" i="4"/>
  <c r="J388" i="4"/>
  <c r="K388" i="4"/>
  <c r="B389" i="4"/>
  <c r="C389" i="4"/>
  <c r="D389" i="4"/>
  <c r="E389" i="4"/>
  <c r="F389" i="4"/>
  <c r="G389" i="4"/>
  <c r="H389" i="4"/>
  <c r="I389" i="4"/>
  <c r="J389" i="4"/>
  <c r="K389" i="4"/>
  <c r="B390" i="4"/>
  <c r="C390" i="4"/>
  <c r="D390" i="4"/>
  <c r="E390" i="4"/>
  <c r="F390" i="4"/>
  <c r="G390" i="4"/>
  <c r="H390" i="4"/>
  <c r="I390" i="4"/>
  <c r="J390" i="4"/>
  <c r="K390" i="4"/>
  <c r="B391" i="4"/>
  <c r="C391" i="4"/>
  <c r="D391" i="4"/>
  <c r="E391" i="4"/>
  <c r="F391" i="4"/>
  <c r="G391" i="4"/>
  <c r="H391" i="4"/>
  <c r="I391" i="4"/>
  <c r="J391" i="4"/>
  <c r="K391" i="4"/>
  <c r="B392" i="4"/>
  <c r="C392" i="4"/>
  <c r="D392" i="4"/>
  <c r="E392" i="4"/>
  <c r="F392" i="4"/>
  <c r="G392" i="4"/>
  <c r="H392" i="4"/>
  <c r="I392" i="4"/>
  <c r="J392" i="4"/>
  <c r="K392" i="4"/>
  <c r="B393" i="4"/>
  <c r="C393" i="4"/>
  <c r="D393" i="4"/>
  <c r="E393" i="4"/>
  <c r="F393" i="4"/>
  <c r="G393" i="4"/>
  <c r="H393" i="4"/>
  <c r="I393" i="4"/>
  <c r="J393" i="4"/>
  <c r="K393" i="4"/>
  <c r="B394" i="4"/>
  <c r="C394" i="4"/>
  <c r="D394" i="4"/>
  <c r="E394" i="4"/>
  <c r="F394" i="4"/>
  <c r="G394" i="4"/>
  <c r="H394" i="4"/>
  <c r="I394" i="4"/>
  <c r="J394" i="4"/>
  <c r="K394" i="4"/>
  <c r="B395" i="4"/>
  <c r="C395" i="4"/>
  <c r="D395" i="4"/>
  <c r="E395" i="4"/>
  <c r="F395" i="4"/>
  <c r="G395" i="4"/>
  <c r="H395" i="4"/>
  <c r="I395" i="4"/>
  <c r="J395" i="4"/>
  <c r="K395" i="4"/>
  <c r="B396" i="4"/>
  <c r="C396" i="4"/>
  <c r="D396" i="4"/>
  <c r="E396" i="4"/>
  <c r="F396" i="4"/>
  <c r="G396" i="4"/>
  <c r="H396" i="4"/>
  <c r="I396" i="4"/>
  <c r="J396" i="4"/>
  <c r="K396" i="4"/>
  <c r="K242" i="4"/>
  <c r="J242" i="4"/>
  <c r="I242" i="4"/>
  <c r="H242" i="4"/>
  <c r="G242" i="4"/>
  <c r="F242" i="4"/>
  <c r="E242" i="4"/>
  <c r="D242" i="4"/>
  <c r="C242" i="4"/>
  <c r="B242" i="4"/>
  <c r="K113" i="4"/>
  <c r="J113" i="4"/>
  <c r="I113" i="4"/>
  <c r="H113" i="4"/>
  <c r="G113" i="4"/>
  <c r="F113" i="4"/>
  <c r="E113" i="4"/>
  <c r="D113" i="4"/>
  <c r="C113" i="4"/>
  <c r="B113" i="4"/>
  <c r="K2" i="4"/>
  <c r="J2" i="4"/>
  <c r="I2" i="4"/>
  <c r="H2" i="4"/>
  <c r="G2" i="4"/>
  <c r="F2" i="4"/>
  <c r="E2" i="4"/>
  <c r="D2" i="4"/>
  <c r="C2" i="4"/>
  <c r="B2" i="4"/>
  <c r="C7" i="7" l="1"/>
  <c r="D7" i="7"/>
  <c r="N341" i="4" l="1"/>
  <c r="U283" i="4"/>
  <c r="C583" i="6"/>
  <c r="B583" i="6"/>
  <c r="C581" i="6"/>
  <c r="B581" i="6"/>
  <c r="C564" i="6"/>
  <c r="C563" i="6"/>
  <c r="B564" i="6" s="1"/>
  <c r="C562" i="6"/>
  <c r="B563" i="6" s="1"/>
  <c r="G528" i="6"/>
  <c r="N465" i="6"/>
  <c r="C403" i="6" l="1"/>
  <c r="C402" i="6"/>
  <c r="B403" i="6" s="1"/>
  <c r="C401" i="6"/>
  <c r="B402" i="6" s="1"/>
  <c r="C280" i="6"/>
  <c r="C279" i="6"/>
  <c r="B280" i="6" s="1"/>
  <c r="C278" i="6"/>
  <c r="C277" i="6"/>
  <c r="B278" i="6" s="1"/>
  <c r="C276" i="6"/>
  <c r="B277" i="6" s="1"/>
  <c r="C275" i="6"/>
  <c r="B276" i="6" s="1"/>
  <c r="C274" i="6"/>
  <c r="B275" i="6" s="1"/>
  <c r="C273" i="6"/>
  <c r="B274" i="6" s="1"/>
  <c r="C272" i="6"/>
  <c r="B273" i="6" s="1"/>
  <c r="C271" i="6"/>
  <c r="B272" i="6" s="1"/>
  <c r="C270" i="6"/>
  <c r="B271" i="6" s="1"/>
  <c r="C269" i="6"/>
  <c r="B270" i="6" s="1"/>
  <c r="C268" i="6"/>
  <c r="B269" i="6" s="1"/>
  <c r="C267" i="6"/>
  <c r="B268" i="6" s="1"/>
  <c r="K155" i="6"/>
  <c r="J155" i="6"/>
  <c r="K154" i="6"/>
  <c r="J154" i="6"/>
  <c r="I154" i="6"/>
  <c r="N154" i="6"/>
  <c r="L154" i="6"/>
  <c r="I148" i="6"/>
  <c r="G144" i="6"/>
  <c r="G143" i="6"/>
  <c r="G141" i="6"/>
  <c r="C134" i="6"/>
  <c r="B134" i="6"/>
  <c r="C132" i="6"/>
  <c r="B132" i="6"/>
  <c r="C130" i="6"/>
  <c r="C129" i="6"/>
  <c r="B130" i="6" s="1"/>
  <c r="B129" i="6"/>
  <c r="C127" i="6"/>
  <c r="C126" i="6"/>
  <c r="B127" i="6" s="1"/>
  <c r="C125" i="6"/>
  <c r="B126" i="6" s="1"/>
  <c r="B125" i="6"/>
  <c r="C121" i="6"/>
  <c r="B121" i="6"/>
  <c r="C114" i="6"/>
  <c r="C113" i="6"/>
  <c r="B114" i="6" s="1"/>
  <c r="C112" i="6"/>
  <c r="B113" i="6" s="1"/>
  <c r="C111" i="6"/>
  <c r="B112" i="6" s="1"/>
  <c r="K20" i="6"/>
  <c r="J20" i="6"/>
  <c r="K19" i="6"/>
  <c r="J19" i="6"/>
  <c r="K18" i="6"/>
  <c r="J18" i="6"/>
  <c r="G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Long, Leigh A [ABE]</author>
    <author>Law, Ji-Yeow [ABE]</author>
  </authors>
  <commentList>
    <comment ref="U283" authorId="0" shapeId="0" xr:uid="{8AEC3083-26ED-4089-A831-AF3AE7A54B46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 Result much lower than NO3- result - needs reanalysis.</t>
        </r>
      </text>
    </comment>
    <comment ref="U288" authorId="1" shapeId="0" xr:uid="{D94351DE-9D64-4429-B70A-781B9758E59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289" authorId="1" shapeId="0" xr:uid="{33AE8620-9897-438A-8894-4D047A7F5B9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290" authorId="1" shapeId="0" xr:uid="{657691CE-43A1-4AB8-8DB9-C5FCC033B13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291" authorId="1" shapeId="0" xr:uid="{744E6EA0-FEA9-4890-8BD8-4B8BAF582BC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292" authorId="1" shapeId="0" xr:uid="{48ACD480-143F-4041-8AF9-ED0AADB4453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293" authorId="1" shapeId="0" xr:uid="{1E0D9285-BC2F-4D92-9A5F-580279DA08E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294" authorId="1" shapeId="0" xr:uid="{74B90981-8869-4BF3-8E8A-3144A4056F8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301" authorId="1" shapeId="0" xr:uid="{747C24AC-710C-4DC4-B59D-B4B60AF1A8E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303" authorId="1" shapeId="0" xr:uid="{A9CD12FC-15E4-4C84-9C54-9A53A7CF938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306" authorId="1" shapeId="0" xr:uid="{9EAE8D64-FE73-4A4B-8BB9-439FD8E42D3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Q308" authorId="1" shapeId="0" xr:uid="{B888A6B3-AA4F-405F-A668-EA101904FE0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
data replaced using next event data due to similarity in TP conc and avg flow</t>
        </r>
      </text>
    </comment>
    <comment ref="R308" authorId="1" shapeId="0" xr:uid="{58F2DA86-70F0-482D-8526-A2523846590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</t>
        </r>
      </text>
    </comment>
    <comment ref="U308" authorId="1" shapeId="0" xr:uid="{8D8485C1-F573-466E-A286-19BC57C634F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S313" authorId="0" shapeId="0" xr:uid="{16DD863F-0C17-4FB5-A0E4-12E72773DB5D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Rerun this sample.
Done.  Confirmed result.
</t>
        </r>
      </text>
    </comment>
    <comment ref="U314" authorId="1" shapeId="0" xr:uid="{804143E0-EA62-4FAE-BDC1-881A83CF74B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21" authorId="1" shapeId="0" xr:uid="{75021F90-7FC0-4904-9A18-8CB650D633A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this is way too high - not representative of entire ~14 days of baseflow period</t>
        </r>
      </text>
    </comment>
    <comment ref="U324" authorId="1" shapeId="0" xr:uid="{DF1C8562-3119-4AC1-B6CF-0614EAF1F85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327" authorId="1" shapeId="0" xr:uid="{798696BB-9F84-4FA6-B135-DD0446D0D58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328" authorId="1" shapeId="0" xr:uid="{0A6F1D3E-C074-4C46-B87B-3010B22ED5B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330" authorId="1" shapeId="0" xr:uid="{FBE51F12-0AC2-42E6-8A59-9CECC7F6016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U331" authorId="1" shapeId="0" xr:uid="{DA62674F-D5EE-4821-A0C7-7D0B2D8A5D1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39" authorId="1" shapeId="0" xr:uid="{1C951A25-B4B3-4C7E-BA04-0579209ED7D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did not have flow meter during this time, manual measurement using pingpong ball could not work under this flow condition; flow replaced with next date flow measurement</t>
        </r>
      </text>
    </comment>
    <comment ref="N340" authorId="1" shapeId="0" xr:uid="{0C00BD53-1109-4FAC-B915-BAA2B05D7C4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N341" authorId="1" shapeId="0" xr:uid="{D75D5882-E05C-44AD-B2C3-3D57677B34C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 manual flow measurement was too high (0.359 cms), likely measured during event; flow replaced using average of previous and next date flow measurement</t>
        </r>
      </text>
    </comment>
    <comment ref="Q384" authorId="1" shapeId="0" xr:uid="{D2F9B649-7C93-486C-A624-9AE0E13C971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used grab sample because did not have enough WFW sample volume. The WFW appeared to have "low" concentration</t>
        </r>
      </text>
    </comment>
    <comment ref="R384" authorId="1" shapeId="0" xr:uid="{3B6CE077-F88D-4216-961D-1C64EAF7BA8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used grab sample because did not have enough WFW sample volume. The WFW appeared to have "low" concentration</t>
        </r>
      </text>
    </comment>
    <comment ref="Q385" authorId="1" shapeId="0" xr:uid="{3FA207CC-DC60-48C2-94EB-21E18235620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used grab sample because did not have enough WFW sample volume. The WFW appeared to have "low" concentration</t>
        </r>
      </text>
    </comment>
    <comment ref="R385" authorId="1" shapeId="0" xr:uid="{887DD85D-9BE1-405E-84A4-8823C7B163F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used grab sample because did not have enough WFW sample volume. The WFW appeared to have "low" concentration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Law, Ji-Yeow [ABE]</author>
    <author>Long, Leigh A [ABE]</author>
    <author>Brendel, Conrad E</author>
    <author>Ji Yeow Law</author>
  </authors>
  <commentList>
    <comment ref="G5" authorId="0" shapeId="0" xr:uid="{6C7C6B0D-CC8B-4372-B5C4-1EABD0FCEFE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I used avg flow of previous and next date</t>
        </r>
      </text>
    </comment>
    <comment ref="J18" authorId="0" shapeId="0" xr:uid="{62799ADF-86F3-4B1D-8D0D-B567354AD69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substituted using linear correlation equation of TSS vs TP (only WFW samples)</t>
        </r>
      </text>
    </comment>
    <comment ref="K18" authorId="0" shapeId="0" xr:uid="{5042C019-825B-4E51-8219-CFB7A5E5B4A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substituted using linear correlation equation of VSS vs TP (only WFW samples)</t>
        </r>
      </text>
    </comment>
    <comment ref="J19" authorId="0" shapeId="0" xr:uid="{CBDFDC38-98E8-4647-9B7C-B295DF606BB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substituted using linear correlation equation of TSS vs TP (only WFW samples)</t>
        </r>
      </text>
    </comment>
    <comment ref="K19" authorId="0" shapeId="0" xr:uid="{93CCB6B8-ADC9-49B8-9C96-24751EF7DC7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substituted using linear correlation equation of VSS vs TP (only WFW samples)</t>
        </r>
      </text>
    </comment>
    <comment ref="J20" authorId="0" shapeId="0" xr:uid="{4C39C8EF-B839-4BE5-ADB4-E5C1EEE47CF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substituted using linear correlation equation of TSS vs TP (only WFW samples)</t>
        </r>
      </text>
    </comment>
    <comment ref="K20" authorId="0" shapeId="0" xr:uid="{00DD57F2-340F-46C4-B621-5721B565EEBB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substituted using linear correlation equation of VSS vs TP (only WFW samples)</t>
        </r>
      </text>
    </comment>
    <comment ref="E25" authorId="0" shapeId="0" xr:uid="{63D688D8-2EAE-4798-BDF6-C592A8DCA47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(E8) between these two "baseflow" periods. These two periods should share the same nutrient data</t>
        </r>
      </text>
    </comment>
    <comment ref="E26" authorId="0" shapeId="0" xr:uid="{156646AC-91AA-4958-A35B-E4F5687125D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(E8) between these two "baseflow" periods. These two periods should share the same nutrient data</t>
        </r>
      </text>
    </comment>
    <comment ref="K31" authorId="1" shapeId="0" xr:uid="{B8341C50-4E91-42A9-90A2-332DFDA49736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J.
Incorrect weights recorded for samples -used TSS result as estimate.</t>
        </r>
      </text>
    </comment>
    <comment ref="N41" authorId="0" shapeId="0" xr:uid="{D5481FE9-DFAC-4FD9-A4CC-E76FBD11E5F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42" authorId="1" shapeId="0" xr:uid="{E7078CF3-64B9-4213-88C3-C280AEC91511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Missing data.
I replaced with nitrate data</t>
        </r>
      </text>
    </comment>
    <comment ref="N43" authorId="0" shapeId="0" xr:uid="{263666F6-2EAB-429E-8C9F-7C205D327C2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44" authorId="0" shapeId="0" xr:uid="{4BA8ED54-CF3F-4F5E-BBB7-D3A3FC0A591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(E20) between these two "baseflow" periods. These two periods should share the same nutrient data</t>
        </r>
      </text>
    </comment>
    <comment ref="E45" authorId="0" shapeId="0" xr:uid="{C0E00C25-47BC-4226-8561-C0E3189E1A5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(E20) between these two "baseflow" periods. These two periods should share the same nutrient data</t>
        </r>
      </text>
    </comment>
    <comment ref="N46" authorId="0" shapeId="0" xr:uid="{4591024E-2144-4719-A338-3D419807521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47" authorId="0" shapeId="0" xr:uid="{712D3AD4-E758-44A3-8B55-008C0BD2D7D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48" authorId="0" shapeId="0" xr:uid="{533160AA-2DC6-45CB-BE12-C2281FD4D6F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50" authorId="0" shapeId="0" xr:uid="{00452B32-CDEB-435A-ABDB-65F76BB0973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51" authorId="2" shapeId="0" xr:uid="{6A8C5466-5852-4495-86F1-359A97A4C836}">
      <text>
        <r>
          <rPr>
            <b/>
            <sz val="9"/>
            <color indexed="81"/>
            <rFont val="Tahoma"/>
            <family val="2"/>
          </rPr>
          <t>Brendel, Conrad E:</t>
        </r>
        <r>
          <rPr>
            <sz val="9"/>
            <color indexed="81"/>
            <rFont val="Tahoma"/>
            <family val="2"/>
          </rPr>
          <t xml:space="preserve">
Flowlink shows 0 flow.
</t>
        </r>
        <r>
          <rPr>
            <b/>
            <sz val="9"/>
            <color indexed="81"/>
            <rFont val="Tahoma"/>
            <family val="2"/>
          </rPr>
          <t xml:space="preserve">
Long, Leigh Ann:</t>
        </r>
        <r>
          <rPr>
            <sz val="9"/>
            <color indexed="81"/>
            <rFont val="Tahoma"/>
            <family val="2"/>
          </rPr>
          <t xml:space="preserve">
Manual velocity also not measured.
JY 4/17/19: Manual flow data worksheet says 0.001 cms</t>
        </r>
      </text>
    </comment>
    <comment ref="N52" authorId="0" shapeId="0" xr:uid="{19030142-E9F8-4FAA-B423-E2F773F01EA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54" authorId="0" shapeId="0" xr:uid="{854C8D85-8029-4674-87A4-539EA7E92E7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55" authorId="0" shapeId="0" xr:uid="{50EB6F12-B6D8-47B7-B4DE-0699AC64F17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58" authorId="0" shapeId="0" xr:uid="{8DCD4680-C591-4C26-B184-A52ED5A5FBD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59" authorId="0" shapeId="0" xr:uid="{52418D97-F311-4A70-9745-E02C92BCD70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60" authorId="0" shapeId="0" xr:uid="{054EBD9C-7391-4B9A-8D2B-5FC56AFD95F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62" authorId="0" shapeId="0" xr:uid="{ED68981D-D363-4ECA-8932-52139CCFDF3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70" authorId="0" shapeId="0" xr:uid="{7991FA2A-89F4-4600-BFFD-F9CEBD88A1C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Leigh Ann: covers 6/8 to 6/14/17</t>
        </r>
      </text>
    </comment>
    <comment ref="E72" authorId="0" shapeId="0" xr:uid="{EE47C18B-FC36-4F1D-94E2-573660D3B63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Leigh Ann: Assumed that this covers the whole time between last bottle of 6/29/17 WFW and first bottle of 7/12/17 WFW.</t>
        </r>
      </text>
    </comment>
    <comment ref="N72" authorId="0" shapeId="0" xr:uid="{F2292798-0EEB-46F6-8AF4-368D75EFB2A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73" authorId="0" shapeId="0" xr:uid="{10A9C431-576E-40FA-AC24-24916515E23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74" authorId="0" shapeId="0" xr:uid="{8FB6362B-4A38-4B9A-BEC8-841DAB84B2B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82" authorId="0" shapeId="0" xr:uid="{4FD6F438-6406-4614-9744-B19BC7F4928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83" authorId="0" shapeId="0" xr:uid="{B109847D-418D-4C68-A0BE-5257E1AEEC7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G84" authorId="0" shapeId="0" xr:uid="{4457FC00-04B5-4DD2-A9BE-34779823DD4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G85" authorId="0" shapeId="0" xr:uid="{23D717D1-3605-4C42-A1CF-D50EDC2440A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H89" authorId="3" shapeId="0" xr:uid="{606D7724-49C7-4F1C-93FA-909E3C8FD70F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I89" authorId="3" shapeId="0" xr:uid="{E7245B32-4443-4B15-ACB5-17D8B532D017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J89" authorId="3" shapeId="0" xr:uid="{6ED45FB2-983F-4C07-AAD9-AB3F27FE254E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K89" authorId="3" shapeId="0" xr:uid="{72A6BC63-6A79-4B4E-BD36-AF93FC3180E4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M89" authorId="3" shapeId="0" xr:uid="{502A8E99-7C5E-4FAA-995B-7B0F1493D27C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N89" authorId="3" shapeId="0" xr:uid="{C6BB5BAB-6569-4B5A-89E9-A55D173D9717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H90" authorId="3" shapeId="0" xr:uid="{F7555445-12A3-4F81-BA2B-0A45B4465433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I90" authorId="3" shapeId="0" xr:uid="{21B5C515-7059-4920-970A-55FC9DEF2725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J90" authorId="3" shapeId="0" xr:uid="{DF58B7BD-9C59-475F-8E69-256CA7883B8B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K90" authorId="3" shapeId="0" xr:uid="{D5E7CAC0-7D69-48CF-BC91-20F39DB694F7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M90" authorId="3" shapeId="0" xr:uid="{8196201C-FF97-45AF-A964-F6956A272D4C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N90" authorId="3" shapeId="0" xr:uid="{68917D8F-5C64-4EB5-8A0C-3C844EBDEEB2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E91" authorId="0" shapeId="0" xr:uid="{7CB62325-ED20-46D3-BD60-322B107749C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(E45) between these two "baseflow" periods. These two periods should share the same nutrient data</t>
        </r>
      </text>
    </comment>
    <comment ref="E92" authorId="0" shapeId="0" xr:uid="{8DC8201C-D74B-415E-BF20-90CACF424C4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(E45) between these two "baseflow" periods. These two periods should share the same nutrient data</t>
        </r>
      </text>
    </comment>
    <comment ref="J94" authorId="0" shapeId="0" xr:uid="{8DA426B7-CD1F-4FE2-A82C-E235A3ABB8F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 volume for TSS and VSS analysis.
- replaced with previous date's sample because both samples are within the same baseflow period</t>
        </r>
      </text>
    </comment>
    <comment ref="K94" authorId="0" shapeId="0" xr:uid="{ADBCCCB4-01AF-47B6-AFF5-24874DDFA41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 volume for TSS and VSS analysis.
- replaced with previous date's sample because both samples are within the same baseflow period</t>
        </r>
      </text>
    </comment>
    <comment ref="C118" authorId="0" shapeId="0" xr:uid="{029000E8-BDEF-4CB6-B4A6-2189B1D021D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power failure on 5/24 - no samples collected between 5/24 to 6/4/19
From 6/4 to 6/18, flow sensor was not connected properly - thus no samples were collected</t>
        </r>
      </text>
    </comment>
    <comment ref="B119" authorId="0" shapeId="0" xr:uid="{FFA6AB2C-79C1-4A90-85D7-002F77733F3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assume to be same as T8</t>
        </r>
      </text>
    </comment>
    <comment ref="C119" authorId="0" shapeId="0" xr:uid="{161A4852-4D10-4C18-9A5C-294874E1F11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assume to be same as T8</t>
        </r>
      </text>
    </comment>
    <comment ref="B120" authorId="0" shapeId="0" xr:uid="{EB9EEEBB-DBD4-4982-A4F5-8E0D265526F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assume to be same as T8</t>
        </r>
      </text>
    </comment>
    <comment ref="C120" authorId="0" shapeId="0" xr:uid="{D574F799-FD35-4002-B559-EA45F19448B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assume to be same as T8</t>
        </r>
      </text>
    </comment>
    <comment ref="E124" authorId="0" shapeId="0" xr:uid="{91CC8E83-E9DF-442A-A097-E0644AD5311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ISCO flow was used, but grab sample was analyzed for nutrient (low water level, no WFW sample)</t>
        </r>
      </text>
    </comment>
    <comment ref="E125" authorId="0" shapeId="0" xr:uid="{2A1DC2F8-4311-4349-9B27-E0144EDF761B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too dry for sensor to detect flow - used manual flow measurement for this period</t>
        </r>
      </text>
    </comment>
    <comment ref="E126" authorId="0" shapeId="0" xr:uid="{8E6D97CC-8EA9-4F76-A684-33F016274B9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too dry for sensor to detect flow - used manual flow measurement for this period</t>
        </r>
      </text>
    </comment>
    <comment ref="E127" authorId="0" shapeId="0" xr:uid="{60C1CC8E-2751-4DF3-A69D-4AD2C57AA1D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too dry for sensor to detect flow - used manual flow measurement for this period</t>
        </r>
      </text>
    </comment>
    <comment ref="E129" authorId="0" shapeId="0" xr:uid="{DA4E65B5-27EB-4EE3-8BA6-63790171482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too dry for sensor to detect flow - used manual flow measurement for this period</t>
        </r>
      </text>
    </comment>
    <comment ref="E130" authorId="0" shapeId="0" xr:uid="{A19A2EB7-EBB2-4A41-9847-6D61B071289B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too dry for sensor to detect flow - used manual flow measurement for this period</t>
        </r>
      </text>
    </comment>
    <comment ref="E132" authorId="0" shapeId="0" xr:uid="{A62F5218-C093-4606-8C4E-D84BDC96D34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too dry for sensor to detect flow - used manual flow measurement for this period</t>
        </r>
      </text>
    </comment>
    <comment ref="E133" authorId="0" shapeId="0" xr:uid="{3FDF7F01-2E82-4D2D-A4E9-9B3818D3D54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WFW sample not representative, and was replaced with grab because the sediment conc was too high (sample intake was buried), thus affecting concentration of other sediment associated analytes</t>
        </r>
      </text>
    </comment>
    <comment ref="G140" authorId="0" shapeId="0" xr:uid="{D7C6AFFC-3BE0-42A2-AECB-A8EE47A006E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manual flow</t>
        </r>
      </text>
    </comment>
    <comment ref="G141" authorId="0" shapeId="0" xr:uid="{D99DDAE6-3108-429E-AF97-59131DA8D2EB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 data available, used avarage</t>
        </r>
      </text>
    </comment>
    <comment ref="G142" authorId="0" shapeId="0" xr:uid="{3831E618-79C1-4711-8430-AF49A050710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manual flow</t>
        </r>
      </text>
    </comment>
    <comment ref="G143" authorId="0" shapeId="0" xr:uid="{796DCDFE-AEF6-4046-8ADE-CCABD23F77C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 data available, used avarage</t>
        </r>
      </text>
    </comment>
    <comment ref="G144" authorId="0" shapeId="0" xr:uid="{EC9582DE-8394-4BD6-8707-452943F2274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 data available, used avarage</t>
        </r>
      </text>
    </comment>
    <comment ref="I147" authorId="0" shapeId="0" xr:uid="{A8CA49BC-9AA4-4702-8EF6-B82C6B64FD9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this seems to be too high?</t>
        </r>
      </text>
    </comment>
    <comment ref="I148" authorId="0" shapeId="0" xr:uid="{6C42D064-82B0-4157-96DC-9BF49DB3386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I154" authorId="0" shapeId="0" xr:uid="{BDEFD9C0-B9CD-4892-925F-0325E014669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J154" authorId="0" shapeId="0" xr:uid="{236B593C-1596-4522-9D10-08596A09F0E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K154" authorId="0" shapeId="0" xr:uid="{EB857A32-61F4-4193-A6CE-A1A14D08E51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L154" authorId="0" shapeId="0" xr:uid="{ED383376-4CB2-41FD-8D59-32645208270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ammonia using 2015 baseflow data. I simply substituted this value using average of the closest dates' samples</t>
        </r>
      </text>
    </comment>
    <comment ref="N154" authorId="0" shapeId="0" xr:uid="{3CA66939-81FB-4C5F-82B6-8772F70D723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TN using 2015 baseflow data. I simply substituted this value using average of the closest dates' samples</t>
        </r>
      </text>
    </comment>
    <comment ref="J155" authorId="0" shapeId="0" xr:uid="{87665FB0-3201-4882-A269-532EEABB21E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K155" authorId="0" shapeId="0" xr:uid="{9AB20283-E9F2-4AF5-A114-7E97884E48A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E164" authorId="0" shapeId="0" xr:uid="{985336BC-7ADB-41E4-9BF8-7ECD5D5E850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(E8) between these two "baseflow" periods. These two periods should share the same nutrient data</t>
        </r>
      </text>
    </comment>
    <comment ref="E165" authorId="0" shapeId="0" xr:uid="{7CB27660-03EC-485B-B3F0-90696541FC2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(E8) between these two "baseflow" periods. These two periods should share the same nutrient data</t>
        </r>
      </text>
    </comment>
    <comment ref="E171" authorId="0" shapeId="0" xr:uid="{13A78C8A-70C8-4035-B398-D24D35C1345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(E11) between these two "baseflow" periods. These two periods should share the same nutrient data</t>
        </r>
      </text>
    </comment>
    <comment ref="E172" authorId="0" shapeId="0" xr:uid="{01C5E3D9-D238-42C9-9167-BEDDA31C59B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(E11) between these two "baseflow" periods. These two periods should share the same nutrient data</t>
        </r>
      </text>
    </comment>
    <comment ref="E173" authorId="0" shapeId="0" xr:uid="{40A62E69-248D-4CE2-8628-03DDC745FEA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(E11) between these two "baseflow" periods. These two periods should share the same nutrient data</t>
        </r>
      </text>
    </comment>
    <comment ref="N181" authorId="1" shapeId="0" xr:uid="{3DD29885-26BE-4629-B2F0-CCECCE0CCC6B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Missing data.
JY: I substituted the missing data using nitrate data</t>
        </r>
      </text>
    </comment>
    <comment ref="N185" authorId="0" shapeId="0" xr:uid="{07F50E34-CB9E-42FB-A15C-74771678DCE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86" authorId="0" shapeId="0" xr:uid="{D26F49D6-AD6D-408B-9F9D-D8A2A5535F3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87" authorId="0" shapeId="0" xr:uid="{18C961E1-A157-438C-A582-1CAC9646399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(E17) between these two "baseflow" periods. These two periods should share the same nutrient data</t>
        </r>
      </text>
    </comment>
    <comment ref="N187" authorId="0" shapeId="0" xr:uid="{5F8C0AFA-B100-453C-9EB8-A5EA1CA7D25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88" authorId="0" shapeId="0" xr:uid="{3F4029BF-2CD4-4BAF-816E-FA23E5C1C7C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(E17) between these two "baseflow" periods. These two periods should share the same nutrient data</t>
        </r>
      </text>
    </comment>
    <comment ref="N188" authorId="0" shapeId="0" xr:uid="{35FF661B-E6A7-4EF4-AD7D-FBAC3F93987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90" authorId="0" shapeId="0" xr:uid="{2BE54996-B321-4F1C-88C7-45E30C6A68E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(E20) between these two "baseflow" periods. These two periods should share the same nutrient data</t>
        </r>
      </text>
    </comment>
    <comment ref="N190" authorId="0" shapeId="0" xr:uid="{5AF9AB41-C798-453D-975F-01150A91461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91" authorId="0" shapeId="0" xr:uid="{D36912A1-FC73-41FD-964F-279DF594094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(E20) between these two "baseflow" periods. These two periods should share the same nutrient data</t>
        </r>
      </text>
    </comment>
    <comment ref="N191" authorId="0" shapeId="0" xr:uid="{29B4C27A-5DC8-4E1F-B6E0-E45599DF512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192" authorId="0" shapeId="0" xr:uid="{B6FC7B7E-06A1-49C0-B992-97BBD566F85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94" authorId="0" shapeId="0" xr:uid="{6EB4DE52-07E9-477A-B3CE-01AD2EC8CEF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(E23) between these two "baseflow" periods. These two periods should share the same nutrient data</t>
        </r>
      </text>
    </comment>
    <comment ref="N194" authorId="0" shapeId="0" xr:uid="{F8F322DE-581A-4754-94D8-0ED5E59489F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95" authorId="0" shapeId="0" xr:uid="{18E70098-5131-4CCE-A2A9-CEA68D27F15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(E23) between these two "baseflow" periods. These two periods should share the same nutrient data</t>
        </r>
      </text>
    </comment>
    <comment ref="N195" authorId="0" shapeId="0" xr:uid="{6646EF48-C0AC-4081-B37C-31FE562D5C7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97" authorId="0" shapeId="0" xr:uid="{3905E7C9-3EE1-4870-BB59-AFA07C04DE5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(E25) between these two "baseflow" periods. These two periods should share the same nutrient data</t>
        </r>
      </text>
    </comment>
    <comment ref="E198" authorId="0" shapeId="0" xr:uid="{C915C939-BFA3-42F3-BDD8-56127848E02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(E25) between these two "baseflow" periods. These two periods should share the same nutrient data</t>
        </r>
      </text>
    </comment>
    <comment ref="E199" authorId="0" shapeId="0" xr:uid="{9290A006-24C9-4E54-B446-00D649310F3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(E27) between these two "baseflow" periods. These two periods should share the same nutrient data</t>
        </r>
      </text>
    </comment>
    <comment ref="E200" authorId="0" shapeId="0" xr:uid="{46288289-8549-4851-AD2F-6804A860B26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(E27) between these two "baseflow" periods. These two periods should share the same nutrient data</t>
        </r>
      </text>
    </comment>
    <comment ref="M202" authorId="1" shapeId="0" xr:uid="{8FEEDA58-96E7-4742-BC1A-DE08A15DEA15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Rerun with low range NOx method.</t>
        </r>
      </text>
    </comment>
    <comment ref="N203" authorId="0" shapeId="0" xr:uid="{07C4B77B-40EF-457A-A18C-581A6FD2897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07" authorId="0" shapeId="0" xr:uid="{B244FBA9-063A-4F51-A6E9-2983805D665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10" authorId="0" shapeId="0" xr:uid="{7120AA14-6BB0-41AD-B23B-9B2D2FB9A9D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211" authorId="1" shapeId="0" xr:uid="{83DB6436-FD78-4C86-AB6D-A2A64A0661D3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VSS result higher than TSS result - used TSS result as an estimate.</t>
        </r>
      </text>
    </comment>
    <comment ref="N211" authorId="0" shapeId="0" xr:uid="{5677F86D-429B-43C0-8A8A-723E6CF102C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15" authorId="0" shapeId="0" xr:uid="{8B1F93AE-4562-4B31-B189-2B9A11BAD76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219" authorId="0" shapeId="0" xr:uid="{6A441EBD-63EC-404B-8C0F-7EC7FD6737F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(E33) between these two "baseflow" periods. These two periods should share the same nutrient data</t>
        </r>
      </text>
    </comment>
    <comment ref="E220" authorId="0" shapeId="0" xr:uid="{5346B15C-1852-4EC3-90D1-19306247310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(E33) between these two "baseflow" periods. These two periods should share the same nutrient data</t>
        </r>
      </text>
    </comment>
    <comment ref="E223" authorId="0" shapeId="0" xr:uid="{5701D924-AE70-4514-A47A-7BB1022F4A2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(E36) between these two "baseflow" periods. These two periods should share the same nutrient data</t>
        </r>
      </text>
    </comment>
    <comment ref="E224" authorId="0" shapeId="0" xr:uid="{F5667847-3B14-4F2D-884B-BDD25E98A32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(E36) between these two "baseflow" periods. These two periods should share the same nutrient data</t>
        </r>
      </text>
    </comment>
    <comment ref="G228" authorId="0" shapeId="0" xr:uid="{55319631-027C-4B11-A4DA-573F3111C7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bad flow data - flow is assumed to be 0.01 cms (or 0.02 m water depth) based on 2016 and 2018 average baseflow flow rate - see "S12 2017 revised" for details</t>
        </r>
      </text>
    </comment>
    <comment ref="N228" authorId="0" shapeId="0" xr:uid="{6BB2F9D0-1DFD-4B23-B03D-02A845BFE2A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229" authorId="0" shapeId="0" xr:uid="{69D025F2-4EB0-4CB7-9403-D4A766CE41C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bad flow data - flow is assumed to be 0.01 cms (or 0.02 m water depth) based on 2016 and 2018 average baseflow flow rate - see "S12 2017 revised" for details</t>
        </r>
      </text>
    </comment>
    <comment ref="N229" authorId="0" shapeId="0" xr:uid="{9514DDBD-2D54-4AFC-8119-EBF62B5C129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J230" authorId="1" shapeId="0" xr:uid="{3BAB3869-5B33-4803-BE15-8397A74F5E0F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Using WFW sample data instead of grab data.</t>
        </r>
      </text>
    </comment>
    <comment ref="K230" authorId="1" shapeId="0" xr:uid="{49AA8A2A-03D6-4AB5-83D6-E4092C1C1E9D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Using WFW sample data instead of grab data.
</t>
        </r>
      </text>
    </comment>
    <comment ref="N231" authorId="0" shapeId="0" xr:uid="{AF640B9B-81DC-4AE9-B05C-9241BE6E4B1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37" authorId="0" shapeId="0" xr:uid="{BB14453C-6C8E-4569-839B-C937A40757C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238" authorId="0" shapeId="0" xr:uid="{84BDD53A-9567-4813-A966-0A24AB0B73B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G239" authorId="0" shapeId="0" xr:uid="{6C52FAFD-BEAF-4A39-8820-0DEF4B35EEB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G240" authorId="0" shapeId="0" xr:uid="{37DD9520-B541-428C-825B-459C2DFDC1E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G241" authorId="0" shapeId="0" xr:uid="{9ECE0C65-BFC1-4D95-8065-080D60D1FAB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E245" authorId="0" shapeId="0" xr:uid="{691127F0-128D-48DC-A4B9-49C37ACB208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were events (E42,43) between these two "baseflow" periods. These two periods should share the same nutrient data</t>
        </r>
      </text>
    </comment>
    <comment ref="E246" authorId="0" shapeId="0" xr:uid="{2AB9F02C-97E4-4235-9F55-9E82FCC29C0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were events (E42,43) between these two "baseflow" periods. These two periods should share the same nutrient data</t>
        </r>
      </text>
    </comment>
    <comment ref="E253" authorId="0" shapeId="0" xr:uid="{83381F84-1997-4EAE-869A-992FFD2F492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(E50) between these two "baseflow" periods. These two periods should share the same nutrient data</t>
        </r>
      </text>
    </comment>
    <comment ref="E254" authorId="0" shapeId="0" xr:uid="{3AB07EEE-9B3F-4DBA-916F-FD46ED7EDE2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(E50) between these two "baseflow" periods. These two periods should share the same nutrient data</t>
        </r>
      </text>
    </comment>
    <comment ref="E255" authorId="0" shapeId="0" xr:uid="{AE96EA22-3259-4910-A180-1F0A1F877BC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(E51) between these two "baseflow" periods. These two periods should share the same nutrient data</t>
        </r>
      </text>
    </comment>
    <comment ref="E256" authorId="0" shapeId="0" xr:uid="{621D5427-B27F-4CB6-8ECE-AC3646629EB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(E51) between these two "baseflow" periods. These two periods should share the same nutrient data</t>
        </r>
      </text>
    </comment>
    <comment ref="E300" authorId="0" shapeId="0" xr:uid="{AB47616B-DCF5-41B3-94E1-2B0A257BD93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(E8) between these two "baseflow" periods. These two periods should share the same nutrient data</t>
        </r>
      </text>
    </comment>
    <comment ref="E301" authorId="0" shapeId="0" xr:uid="{112A5160-E90E-4AD6-BC2A-DA54397C2EF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(E8) between these two "baseflow" periods. These two periods should share the same nutrient data</t>
        </r>
      </text>
    </comment>
    <comment ref="N317" authorId="0" shapeId="0" xr:uid="{3E564B57-D696-49A0-810A-1DAC1C77AD7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18" authorId="0" shapeId="0" xr:uid="{B1E45C84-5E61-4267-AA51-5B20B202544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19" authorId="0" shapeId="0" xr:uid="{DC9A3A94-BB29-4392-A2F7-A20102FE0F4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20" authorId="0" shapeId="0" xr:uid="{8D545690-20E7-4588-8DA1-B172498641C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21" authorId="0" shapeId="0" xr:uid="{FDFE43E3-89AC-4552-A1E2-918C812765D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23" authorId="0" shapeId="0" xr:uid="{BFFC57ED-4BB2-4666-9037-A2F5631C9B8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324" authorId="0" shapeId="0" xr:uid="{EE847100-70D3-4316-A86D-C8DE0FE8B2E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(E25) between these two "baseflow" periods. These two periods should share the same nutrient data</t>
        </r>
      </text>
    </comment>
    <comment ref="N324" authorId="0" shapeId="0" xr:uid="{A865C754-EEEC-49D2-8CFD-CD1F9341E25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325" authorId="0" shapeId="0" xr:uid="{ABB64AF3-D2CF-4A3E-BDE5-7D4BB1EF9FA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(E25) between these two "baseflow" periods. These two periods should share the same nutrient data</t>
        </r>
      </text>
    </comment>
    <comment ref="N325" authorId="0" shapeId="0" xr:uid="{83118FF5-982D-494C-AF3C-DCCF3E70D33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326" authorId="0" shapeId="0" xr:uid="{823EB692-0665-4747-9CDD-2B2292031CB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(E27) between these two "baseflow" periods. These two periods should share the same nutrient data</t>
        </r>
      </text>
    </comment>
    <comment ref="E327" authorId="0" shapeId="0" xr:uid="{E0EED1D0-3F76-4E51-A248-1C2A4A0C343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(E27) between these two "baseflow" periods. These two periods should share the same nutrient data</t>
        </r>
      </text>
    </comment>
    <comment ref="G328" authorId="1" shapeId="0" xr:uid="{270114C1-0578-4FFD-A0B9-AFD6384369E3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This is the updated manual measurement - it was originally 0.003 cms (as displayed on the ISCO).</t>
        </r>
      </text>
    </comment>
    <comment ref="N328" authorId="0" shapeId="0" xr:uid="{44CC99A3-0252-4079-9DD4-58FAE218C38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329" authorId="2" shapeId="0" xr:uid="{D1DB15BE-45CA-4B01-B0F1-28FA286FDD0B}">
      <text>
        <r>
          <rPr>
            <b/>
            <sz val="9"/>
            <color indexed="81"/>
            <rFont val="Tahoma"/>
            <family val="2"/>
          </rPr>
          <t>Brendel, Conrad E:</t>
        </r>
        <r>
          <rPr>
            <sz val="9"/>
            <color indexed="81"/>
            <rFont val="Tahoma"/>
            <family val="2"/>
          </rPr>
          <t xml:space="preserve">
No Data
</t>
        </r>
        <r>
          <rPr>
            <b/>
            <sz val="9"/>
            <color indexed="81"/>
            <rFont val="Tahoma"/>
            <family val="2"/>
          </rPr>
          <t>Long, Leigh Ann:</t>
        </r>
        <r>
          <rPr>
            <sz val="9"/>
            <color indexed="81"/>
            <rFont val="Tahoma"/>
            <family val="2"/>
          </rPr>
          <t xml:space="preserve">
Updated, from manual measurements.</t>
        </r>
      </text>
    </comment>
    <comment ref="N330" authorId="0" shapeId="0" xr:uid="{F44B42F1-8285-4AFE-8067-7C7D5879828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31" authorId="0" shapeId="0" xr:uid="{C5AD1448-3372-4E30-82F8-2B728567049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32" authorId="0" shapeId="0" xr:uid="{542A19A1-AE9B-4479-A57D-88EB5296106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34" authorId="1" shapeId="0" xr:uid="{EB5D7516-62B0-4549-BB0E-68FA36E64520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Missing data.
I replaced with nitrate data</t>
        </r>
      </text>
    </comment>
    <comment ref="N335" authorId="1" shapeId="0" xr:uid="{49226D8F-7065-41E1-B80B-6022639F2E77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Missing data.
I replaced with nitrate data</t>
        </r>
      </text>
    </comment>
    <comment ref="N338" authorId="0" shapeId="0" xr:uid="{AA7D03EF-93A3-409D-9FE7-293D2258C10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41" authorId="0" shapeId="0" xr:uid="{1A781315-59CD-4DCD-9D26-6DAD3E28B6B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43" authorId="0" shapeId="0" xr:uid="{FC8E00C0-2534-4310-9115-C78A8FD1596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346" authorId="0" shapeId="0" xr:uid="{A2F600D8-1215-4023-872F-6746BF5224C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(E33) between these two "baseflow" periods. These two periods should share the same nutrient data</t>
        </r>
      </text>
    </comment>
    <comment ref="E347" authorId="0" shapeId="0" xr:uid="{B4C9DD03-7734-43BA-8C39-42996FD9687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(E33) between these two "baseflow" periods. These two periods should share the same nutrient data</t>
        </r>
      </text>
    </comment>
    <comment ref="E348" authorId="0" shapeId="0" xr:uid="{42A09B4D-254D-47D0-B954-B91F5D6B767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(E35) between these two "baseflow" periods. These two periods should share the same nutrient data</t>
        </r>
      </text>
    </comment>
    <comment ref="E349" authorId="0" shapeId="0" xr:uid="{7126207A-1DCF-46E7-96BE-C567D2D30E4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(E35) between these two "baseflow" periods. These two periods should share the same nutrient data</t>
        </r>
      </text>
    </comment>
    <comment ref="N353" authorId="0" shapeId="0" xr:uid="{8A1FE03F-03A1-44A6-A39F-90F3ADD3F13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54" authorId="0" shapeId="0" xr:uid="{C8719268-D34B-4DED-A2B0-7EF7B968A49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55" authorId="0" shapeId="0" xr:uid="{62B89B0D-EF41-46DB-B944-67328A622A1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56" authorId="0" shapeId="0" xr:uid="{BB7B92C8-92D2-4ADA-9E55-5672E29ECA7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B358" authorId="0" shapeId="0" xr:uid="{D6CEFD3A-F5CB-4E88-B26F-A148A82E465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Leigh Ann: Justifying this based on the fact that S12 began flowing on 10/7/17.</t>
        </r>
      </text>
    </comment>
    <comment ref="N358" authorId="0" shapeId="0" xr:uid="{72A05BD5-E6C6-4FB8-9D9F-9CC1CBF87FC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59" authorId="0" shapeId="0" xr:uid="{491B59FD-58A6-43F0-AEF5-3C6F1316DBE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360" authorId="0" shapeId="0" xr:uid="{0D5D6F16-E215-4ABA-AA87-413D51C7448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366" authorId="0" shapeId="0" xr:uid="{FBED68DB-8AF3-4049-8340-4726DEF427A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replaced with WFW flow on 4/24/18
- measurement/calculation in "manual flow data" seem too high to be true</t>
        </r>
      </text>
    </comment>
    <comment ref="G367" authorId="0" shapeId="0" xr:uid="{3F3D6A5E-C44B-4762-8743-DB81BF4163F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replaced with WFW flow on 4/24/18
- measurement/calculation in "manual flow data" seem too high to be true</t>
        </r>
      </text>
    </comment>
    <comment ref="G368" authorId="0" shapeId="0" xr:uid="{9479F9AF-50CA-4738-9B5F-BCF916AC7B9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replaced with WFW flow on 4/24/18
- measurement/calculation in "manual flow data" seem too high to be true</t>
        </r>
      </text>
    </comment>
    <comment ref="E373" authorId="0" shapeId="0" xr:uid="{11B58878-06CF-4F9D-BE0D-4C9A5784EDB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(E42) between these two "baseflow" periods. These two periods should share the same nutrient data</t>
        </r>
      </text>
    </comment>
    <comment ref="E374" authorId="0" shapeId="0" xr:uid="{7DB9E25E-22A1-49C5-B2D1-6193867377B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(E42) between these two "baseflow" periods. These two periods should share the same nutrient data</t>
        </r>
      </text>
    </comment>
    <comment ref="E381" authorId="0" shapeId="0" xr:uid="{518BC993-7BDE-4C7B-8531-FBB041234AB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(E49) between these two "baseflow" periods. These two periods should share the same nutrient data</t>
        </r>
      </text>
    </comment>
    <comment ref="E382" authorId="0" shapeId="0" xr:uid="{60F61EFF-5021-4B83-8BA2-A9D48787374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(E49) between these two "baseflow" periods. These two periods should share the same nutrient data</t>
        </r>
      </text>
    </comment>
    <comment ref="E383" authorId="0" shapeId="0" xr:uid="{3715B8D6-1FF5-4658-A626-FCB7F98A2E1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(E50) between these two "baseflow" periods. These two periods should share the same nutrient data</t>
        </r>
      </text>
    </comment>
    <comment ref="E384" authorId="0" shapeId="0" xr:uid="{AEB632D4-872B-49C7-A8BE-21796F92236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(E50) between these two "baseflow" periods. These two periods should share the same nutrient data</t>
        </r>
      </text>
    </comment>
    <comment ref="E385" authorId="0" shapeId="0" xr:uid="{747BEAF8-8820-4AEF-8850-36E0EB60C9D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(E51) between these two "baseflow" periods. These two periods should share the same nutrient data</t>
        </r>
      </text>
    </comment>
    <comment ref="E386" authorId="0" shapeId="0" xr:uid="{7EFFA5E7-A284-4C09-B76D-5FA45B543C6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(E51) between these two "baseflow" periods. These two periods should share the same nutrient data</t>
        </r>
      </text>
    </comment>
    <comment ref="E389" authorId="3" shapeId="0" xr:uid="{8C1B2572-372E-40EB-97C0-7EC90EC0342F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has plenty of "biofilm" like material in the WFW samples
- data replaced with grab sample data </t>
        </r>
      </text>
    </comment>
    <comment ref="J415" authorId="0" shapeId="0" xr:uid="{64ECB1FF-88F3-440A-B22D-76C2760FF17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 to test - but the sample had "low" concentration
</t>
        </r>
      </text>
    </comment>
    <comment ref="K415" authorId="0" shapeId="0" xr:uid="{7C56FA15-7EA8-4175-905F-7B64DCABAD8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 to test - but the sample had "low" concentration
</t>
        </r>
      </text>
    </comment>
    <comment ref="C420" authorId="0" shapeId="0" xr:uid="{AC651FC2-67FB-4B81-9EE3-AD39DF21CF8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ISCO overpumped samples, and was jammed. No samples collected between 5/29 and 6/4/19</t>
        </r>
      </text>
    </comment>
    <comment ref="E433" authorId="0" shapeId="0" xr:uid="{8DF79A3B-1E45-4CC7-AA29-9827C05C35E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(E1) between these two "baseflow" periods. These two periods should share the same nutrient data</t>
        </r>
      </text>
    </comment>
    <comment ref="E434" authorId="0" shapeId="0" xr:uid="{CE7C6D36-83AA-4334-A70B-0888D317991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(E1) between these two "baseflow" periods. These two periods should share the same nutrient data</t>
        </r>
      </text>
    </comment>
    <comment ref="E453" authorId="0" shapeId="0" xr:uid="{C78DD21C-4C1A-4D18-BE86-491EF472FEC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(E11,12) between these two "baseflow" periods. These two periods should share the same nutrient data</t>
        </r>
      </text>
    </comment>
    <comment ref="E454" authorId="0" shapeId="0" xr:uid="{19F47642-63B0-4C4B-8A28-8622255A9D1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(E11,12) between these two "baseflow" periods. These two periods should share the same nutrient data</t>
        </r>
      </text>
    </comment>
    <comment ref="N465" authorId="1" shapeId="0" xr:uid="{8417BB19-BF14-4496-9B78-C431423BCC62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 Result much lower than NO3- result - needs reanalysis.</t>
        </r>
      </text>
    </comment>
    <comment ref="N470" authorId="0" shapeId="0" xr:uid="{316FCDFC-93A5-4187-A738-2DD51AD2B39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471" authorId="0" shapeId="0" xr:uid="{EA9049E6-A01C-4115-8F97-AA8EF6A7175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472" authorId="0" shapeId="0" xr:uid="{062460BB-DEF0-4253-9459-01460065235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473" authorId="0" shapeId="0" xr:uid="{FEE8EE2C-8E08-469A-8BF8-DBF83218453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474" authorId="0" shapeId="0" xr:uid="{404CEA71-00A0-4078-800F-5F952E337E4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475" authorId="0" shapeId="0" xr:uid="{66B517E8-F0B2-4B82-8536-2497A70A7EA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476" authorId="0" shapeId="0" xr:uid="{2204F0F4-C307-4390-9700-1E9AC4A4D83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478" authorId="0" shapeId="0" xr:uid="{C019315E-78C5-4F34-BDD9-9359C9E2C9CB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(E27) between these two "baseflow" periods. These two periods should share the same nutrient data</t>
        </r>
      </text>
    </comment>
    <comment ref="E479" authorId="0" shapeId="0" xr:uid="{99B18312-0A30-4125-B54D-FA7875573D8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(E27) between these two "baseflow" periods. These two periods should share the same nutrient data</t>
        </r>
      </text>
    </comment>
    <comment ref="N484" authorId="0" shapeId="0" xr:uid="{CB10D34A-9D21-4FC7-89B0-285FE642C2D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486" authorId="0" shapeId="0" xr:uid="{98C159A9-B516-4D75-A45D-4F66EF3D706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489" authorId="0" shapeId="0" xr:uid="{FC6BDA8E-F759-4F0B-A024-A8953027898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J491" authorId="0" shapeId="0" xr:uid="{904EF99E-5F9A-4E4D-9F2B-0BD8839B9C1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
data replaced using next event data due to similarity in TP conc and avg flow</t>
        </r>
      </text>
    </comment>
    <comment ref="K491" authorId="0" shapeId="0" xr:uid="{3265FB03-ABB7-44B8-9A3C-EC2C85A3B9D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</t>
        </r>
      </text>
    </comment>
    <comment ref="N491" authorId="0" shapeId="0" xr:uid="{F9F3A537-BF1D-464B-AB84-8C28A047B1A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L496" authorId="1" shapeId="0" xr:uid="{9C1FC6F9-9C04-406D-A1E4-D165A003A14D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Rerun this sample.
Done.  Confirmed result.
</t>
        </r>
      </text>
    </comment>
    <comment ref="N497" authorId="0" shapeId="0" xr:uid="{0E313318-51FA-4680-91C2-4FD530A8079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499" authorId="0" shapeId="0" xr:uid="{588108DF-05E0-4D59-9EB4-A998B6EB74E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(E32) between these two "baseflow" periods. These two periods should share the same nutrient data</t>
        </r>
      </text>
    </comment>
    <comment ref="E500" authorId="0" shapeId="0" xr:uid="{F1B8D601-F6FC-4748-87B9-30D8B710D91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(E32) between these two "baseflow" periods. These two periods should share the same nutrient data</t>
        </r>
      </text>
    </comment>
    <comment ref="E501" authorId="0" shapeId="0" xr:uid="{C3D5EE5F-2237-48E6-B6BF-0AFAAD6A126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(E33) between these two "baseflow" periods. These two periods should share the same nutrient data</t>
        </r>
      </text>
    </comment>
    <comment ref="E502" authorId="0" shapeId="0" xr:uid="{7FB73F01-18EE-4B39-922A-0B04BE76B5F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(E33) between these two "baseflow" periods. These two periods should share the same nutrient data</t>
        </r>
      </text>
    </comment>
    <comment ref="E503" authorId="0" shapeId="0" xr:uid="{D1ADD0B3-19C1-4B5B-910C-A6E2B2BBB46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(E35) between these two "baseflow" periods. These two periods should share the same nutrient data</t>
        </r>
      </text>
    </comment>
    <comment ref="E504" authorId="0" shapeId="0" xr:uid="{2802688F-03EC-4C2B-9639-CC296E30E87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(E35) between these two "baseflow" periods. These two periods should share the same nutrient data</t>
        </r>
      </text>
    </comment>
    <comment ref="E506" authorId="0" shapeId="0" xr:uid="{E10F1434-208F-41B9-8D7A-BDD7C055696B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(E36) between these two "baseflow" periods. These two periods should share the same nutrient data</t>
        </r>
      </text>
    </comment>
    <comment ref="E507" authorId="0" shapeId="0" xr:uid="{26F03677-3780-4CC9-8B56-55088B718AC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(E36) between these two "baseflow" periods. These two periods should share the same nutrient data</t>
        </r>
      </text>
    </comment>
    <comment ref="G508" authorId="0" shapeId="0" xr:uid="{6446F66F-49FA-4401-839C-642960DB57A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this is way too high - not representative of entire ~14 days of baseflow period</t>
        </r>
      </text>
    </comment>
    <comment ref="N511" authorId="0" shapeId="0" xr:uid="{1128C5EF-568B-4886-8FF2-28972957515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514" authorId="0" shapeId="0" xr:uid="{738A27E3-1725-41DC-91D4-3E4A52033BB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515" authorId="0" shapeId="0" xr:uid="{6290D134-3562-4B74-AD5E-69E74F4D6B9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517" authorId="0" shapeId="0" xr:uid="{C179E05A-CFFA-491F-A518-A4791450988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518" authorId="0" shapeId="0" xr:uid="{41B4A6C3-A268-4BE3-A7AB-03CE68EBB91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526" authorId="0" shapeId="0" xr:uid="{E3D5C150-CC70-4FD2-86EC-A298B644DA8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did not have flow meter during this time, manual measurement using pingpong ball could not work under this flow condition; flow replaced with next date flow measurement</t>
        </r>
      </text>
    </comment>
    <comment ref="G527" authorId="0" shapeId="0" xr:uid="{866892E9-4951-4FE5-89E0-15048165973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G528" authorId="0" shapeId="0" xr:uid="{7D62F629-8C1A-4942-A084-EFD8DF5E981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 manual flow measurement was too high (0.359 cms), likely measured during event; flow replaced using average of previous and next date flow measurement</t>
        </r>
      </text>
    </comment>
    <comment ref="E534" authorId="0" shapeId="0" xr:uid="{38ABAD8B-5A57-40FC-8C12-CCB971179CC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(E45) between these two "baseflow" periods. These two periods should share the same nutrient data</t>
        </r>
      </text>
    </comment>
    <comment ref="E535" authorId="0" shapeId="0" xr:uid="{60CB81FF-7CE0-420E-B265-E5269F8968D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(E45) between these two "baseflow" periods. These two periods should share the same nutrient data</t>
        </r>
      </text>
    </comment>
    <comment ref="E536" authorId="0" shapeId="0" xr:uid="{ED926566-5DD3-411A-B02E-F5C2DA6AEA1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(E46) between these two "baseflow" periods. These two periods should share the same nutrient data</t>
        </r>
      </text>
    </comment>
    <comment ref="E537" authorId="0" shapeId="0" xr:uid="{579E25C5-9A99-4E5C-8D64-5D720A0971B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(E46) between these two "baseflow" periods. These two periods should share the same nutrient data</t>
        </r>
      </text>
    </comment>
    <comment ref="E541" authorId="0" shapeId="0" xr:uid="{4B86ECCC-B0C2-470F-9CAD-C12862194C4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(E49) between these two "baseflow" periods. These two periods should share the same nutrient data</t>
        </r>
      </text>
    </comment>
    <comment ref="E542" authorId="0" shapeId="0" xr:uid="{2AB9A18D-48F6-4B88-85AB-2389AA90298B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(E49) between these two "baseflow" periods. These two periods should share the same nutrient data</t>
        </r>
      </text>
    </comment>
    <comment ref="E543" authorId="0" shapeId="0" xr:uid="{1DDFB0DD-DEDD-4ACF-BA02-8F0A8FD5C54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(E50) between these two "baseflow" periods. These two periods should share the same nutrient data</t>
        </r>
      </text>
    </comment>
    <comment ref="E544" authorId="0" shapeId="0" xr:uid="{12D4CDE5-59D5-499D-81EC-23579EB3EA2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(E50) between these two "baseflow" periods. These two periods should share the same nutrient data</t>
        </r>
      </text>
    </comment>
    <comment ref="E545" authorId="0" shapeId="0" xr:uid="{BE41B910-674A-40ED-B768-46A44286EBC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(E51) between these two "baseflow" periods. These two periods should share the same nutrient data</t>
        </r>
      </text>
    </comment>
    <comment ref="E546" authorId="0" shapeId="0" xr:uid="{DAA6EAFE-9B9F-4603-BD1F-488FCD59019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(E51) between these two "baseflow" periods. These two periods should share the same nutrient data</t>
        </r>
      </text>
    </comment>
    <comment ref="J578" authorId="0" shapeId="0" xr:uid="{EEEC5012-EE6F-4E96-8868-F35ED968E19B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used grab sample because did not have enough WFW sample volume. The WFW appeared to have "low" concentration</t>
        </r>
      </text>
    </comment>
    <comment ref="K578" authorId="0" shapeId="0" xr:uid="{B48D9650-9898-4376-BA53-22B315DDC45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used grab sample because did not have enough WFW sample volume. The WFW appeared to have "low" concentration</t>
        </r>
      </text>
    </comment>
    <comment ref="J579" authorId="0" shapeId="0" xr:uid="{389CA798-B0E4-488F-9531-DF6E74597EC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used grab sample because did not have enough WFW sample volume. The WFW appeared to have "low" concentration</t>
        </r>
      </text>
    </comment>
    <comment ref="K579" authorId="0" shapeId="0" xr:uid="{F7D34ACB-A3CC-4C1B-A853-0DEF888FA1C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used grab sample because did not have enough WFW sample volume. The WFW appeared to have "low" concentration</t>
        </r>
      </text>
    </comment>
    <comment ref="C594" authorId="0" shapeId="0" xr:uid="{50329AEF-73A1-4513-B9FF-A1CB0D54639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In ISCO, E6 lasted until 8/23/15 but there was a no flow period between 8/19 to 8//23. So theoretically there should be 2 events.</t>
        </r>
      </text>
    </comment>
    <comment ref="N598" authorId="0" shapeId="0" xr:uid="{70985FCA-8EF2-431C-8312-091CE743D39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599" authorId="0" shapeId="0" xr:uid="{865F5DD0-35FD-40A0-9127-249EBC32D50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refer to worksheet "S8 - Solisnt - revised" under folder "Annual ISCO flow data" for detailed calculation</t>
        </r>
      </text>
    </comment>
  </commentList>
</comments>
</file>

<file path=xl/sharedStrings.xml><?xml version="1.0" encoding="utf-8"?>
<sst xmlns="http://schemas.openxmlformats.org/spreadsheetml/2006/main" count="2647" uniqueCount="105">
  <si>
    <t>Flow (cms)</t>
  </si>
  <si>
    <t>Sample date</t>
  </si>
  <si>
    <t>DRP (mg P/L)</t>
  </si>
  <si>
    <t>TSS (mg/L)</t>
  </si>
  <si>
    <t>VSS (mg/L)</t>
  </si>
  <si>
    <t>Sample type</t>
  </si>
  <si>
    <t>TP (mg P/L)</t>
  </si>
  <si>
    <t>Base</t>
  </si>
  <si>
    <t>Event</t>
  </si>
  <si>
    <t>Site</t>
  </si>
  <si>
    <t>Sub11</t>
  </si>
  <si>
    <t>Sub12</t>
  </si>
  <si>
    <t>Grab</t>
  </si>
  <si>
    <t>WFW</t>
  </si>
  <si>
    <t>WFW-a</t>
  </si>
  <si>
    <t>WFW-b</t>
  </si>
  <si>
    <t>Collection method</t>
  </si>
  <si>
    <t>E1</t>
  </si>
  <si>
    <t>E2</t>
  </si>
  <si>
    <t>E3</t>
  </si>
  <si>
    <t>E6</t>
  </si>
  <si>
    <t>E7</t>
  </si>
  <si>
    <t>E8</t>
  </si>
  <si>
    <t>E11</t>
  </si>
  <si>
    <t>E12</t>
  </si>
  <si>
    <t>E19</t>
  </si>
  <si>
    <t>E20</t>
  </si>
  <si>
    <t>E28</t>
  </si>
  <si>
    <t>E29</t>
  </si>
  <si>
    <t>E30</t>
  </si>
  <si>
    <t>E31</t>
  </si>
  <si>
    <t>E33</t>
  </si>
  <si>
    <t>E34</t>
  </si>
  <si>
    <t>E35</t>
  </si>
  <si>
    <t>E36</t>
  </si>
  <si>
    <t>E37</t>
  </si>
  <si>
    <t>S11</t>
  </si>
  <si>
    <t>S12</t>
  </si>
  <si>
    <t>grab</t>
  </si>
  <si>
    <t>E40</t>
  </si>
  <si>
    <t>E42</t>
  </si>
  <si>
    <t>E44</t>
  </si>
  <si>
    <t>E45</t>
  </si>
  <si>
    <t>E47</t>
  </si>
  <si>
    <t>E48</t>
  </si>
  <si>
    <t>E49</t>
  </si>
  <si>
    <t>E50</t>
  </si>
  <si>
    <t>E51</t>
  </si>
  <si>
    <t>E52</t>
  </si>
  <si>
    <t>WFW-c</t>
  </si>
  <si>
    <t>E53</t>
  </si>
  <si>
    <t>E54</t>
  </si>
  <si>
    <t>E55</t>
  </si>
  <si>
    <t>E56</t>
  </si>
  <si>
    <t>E57</t>
  </si>
  <si>
    <t>E59</t>
  </si>
  <si>
    <t>E60</t>
  </si>
  <si>
    <t>E61</t>
  </si>
  <si>
    <t>E4</t>
  </si>
  <si>
    <t>E13</t>
  </si>
  <si>
    <t>E14</t>
  </si>
  <si>
    <t>E15</t>
  </si>
  <si>
    <t>E17</t>
  </si>
  <si>
    <t>E18</t>
  </si>
  <si>
    <t>E23</t>
  </si>
  <si>
    <t>E25</t>
  </si>
  <si>
    <t>E27</t>
  </si>
  <si>
    <t>E32</t>
  </si>
  <si>
    <t>E43</t>
  </si>
  <si>
    <t>E10</t>
  </si>
  <si>
    <t>T12</t>
  </si>
  <si>
    <t>Start date</t>
  </si>
  <si>
    <t>End date</t>
  </si>
  <si>
    <t>E21</t>
  </si>
  <si>
    <t>E22</t>
  </si>
  <si>
    <t>E26</t>
  </si>
  <si>
    <t>E58</t>
  </si>
  <si>
    <t>NH3-N (mg N/L)</t>
  </si>
  <si>
    <t>NOx-N (mg N/L)</t>
  </si>
  <si>
    <t>TN (mg N/L)</t>
  </si>
  <si>
    <t>E5</t>
  </si>
  <si>
    <t>E9</t>
  </si>
  <si>
    <t>E16</t>
  </si>
  <si>
    <t>E24</t>
  </si>
  <si>
    <t>E38</t>
  </si>
  <si>
    <t>E39</t>
  </si>
  <si>
    <t>E41</t>
  </si>
  <si>
    <t>E46</t>
  </si>
  <si>
    <t>T8</t>
  </si>
  <si>
    <t>Sub8</t>
  </si>
  <si>
    <t>S8</t>
  </si>
  <si>
    <t>Manure application area (%)</t>
  </si>
  <si>
    <t>Nutrient mgmt area (%)</t>
  </si>
  <si>
    <t>Cover crop area (%)</t>
  </si>
  <si>
    <t>Reduced till area (%)</t>
  </si>
  <si>
    <t>Row crop area (%)</t>
  </si>
  <si>
    <t>Drainage extend (%)</t>
  </si>
  <si>
    <t>Soils with C-D drain classes area (%)</t>
  </si>
  <si>
    <t>Sub 11</t>
  </si>
  <si>
    <t>Sub 8</t>
  </si>
  <si>
    <t>Sub 12</t>
  </si>
  <si>
    <t>Terraces area (%)</t>
  </si>
  <si>
    <t>GWW area (%)</t>
  </si>
  <si>
    <t>CRP area (%)</t>
  </si>
  <si>
    <t>Area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</si>
</sst>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8" formatCode="m/d/yy\ h:mm;@"/>
    <numFmt numFmtId="169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Times New Roman"/>
      <family val="1"/>
    </font>
    <font>
      <sz val="11"/>
      <color rgb="FF9C0006"/>
      <name val="Times New Roman"/>
      <family val="1"/>
    </font>
    <font>
      <sz val="11"/>
      <color rgb="FFFF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14" fontId="19" fillId="0" borderId="0" xfId="0" applyNumberFormat="1" applyFont="1"/>
    <xf numFmtId="164" fontId="19" fillId="0" borderId="0" xfId="0" applyNumberFormat="1" applyFont="1"/>
    <xf numFmtId="0" fontId="19" fillId="0" borderId="0" xfId="0" applyFont="1" applyFill="1" applyBorder="1" applyAlignment="1">
      <alignment horizontal="center"/>
    </xf>
    <xf numFmtId="164" fontId="19" fillId="0" borderId="0" xfId="0" applyNumberFormat="1" applyFont="1" applyBorder="1"/>
    <xf numFmtId="164" fontId="19" fillId="0" borderId="0" xfId="0" applyNumberFormat="1" applyFont="1" applyFill="1" applyBorder="1"/>
    <xf numFmtId="14" fontId="19" fillId="0" borderId="0" xfId="0" applyNumberFormat="1" applyFont="1" applyFill="1" applyBorder="1"/>
    <xf numFmtId="165" fontId="19" fillId="0" borderId="0" xfId="0" applyNumberFormat="1" applyFont="1"/>
    <xf numFmtId="165" fontId="19" fillId="0" borderId="0" xfId="0" applyNumberFormat="1" applyFont="1" applyBorder="1"/>
    <xf numFmtId="165" fontId="19" fillId="0" borderId="0" xfId="0" applyNumberFormat="1" applyFont="1" applyFill="1" applyBorder="1" applyAlignment="1">
      <alignment horizontal="right"/>
    </xf>
    <xf numFmtId="165" fontId="19" fillId="0" borderId="0" xfId="0" applyNumberFormat="1" applyFont="1" applyFill="1" applyBorder="1"/>
    <xf numFmtId="14" fontId="19" fillId="0" borderId="0" xfId="0" applyNumberFormat="1" applyFont="1" applyFill="1"/>
    <xf numFmtId="164" fontId="19" fillId="0" borderId="0" xfId="0" applyNumberFormat="1" applyFont="1" applyFill="1" applyBorder="1" applyAlignment="1">
      <alignment horizontal="right"/>
    </xf>
    <xf numFmtId="14" fontId="19" fillId="0" borderId="0" xfId="0" applyNumberFormat="1" applyFont="1" applyAlignment="1">
      <alignment vertical="center" wrapText="1"/>
    </xf>
    <xf numFmtId="164" fontId="19" fillId="0" borderId="0" xfId="0" applyNumberFormat="1" applyFont="1" applyAlignment="1">
      <alignment vertical="center" wrapText="1"/>
    </xf>
    <xf numFmtId="165" fontId="19" fillId="0" borderId="0" xfId="0" applyNumberFormat="1" applyFont="1" applyAlignment="1">
      <alignment vertical="center" wrapText="1"/>
    </xf>
    <xf numFmtId="0" fontId="19" fillId="0" borderId="0" xfId="0" applyFont="1" applyBorder="1"/>
    <xf numFmtId="14" fontId="19" fillId="0" borderId="0" xfId="0" applyNumberFormat="1" applyFont="1" applyBorder="1"/>
    <xf numFmtId="0" fontId="19" fillId="0" borderId="0" xfId="0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2" fontId="19" fillId="33" borderId="0" xfId="0" applyNumberFormat="1" applyFont="1" applyFill="1" applyBorder="1" applyAlignment="1">
      <alignment horizontal="right"/>
    </xf>
    <xf numFmtId="164" fontId="19" fillId="33" borderId="0" xfId="0" applyNumberFormat="1" applyFont="1" applyFill="1" applyBorder="1" applyAlignment="1">
      <alignment horizontal="right"/>
    </xf>
    <xf numFmtId="14" fontId="23" fillId="0" borderId="0" xfId="0" applyNumberFormat="1" applyFont="1" applyBorder="1"/>
    <xf numFmtId="0" fontId="23" fillId="0" borderId="0" xfId="0" applyFont="1" applyBorder="1" applyAlignment="1">
      <alignment horizontal="center"/>
    </xf>
    <xf numFmtId="164" fontId="23" fillId="34" borderId="0" xfId="0" applyNumberFormat="1" applyFont="1" applyFill="1" applyBorder="1"/>
    <xf numFmtId="165" fontId="23" fillId="0" borderId="0" xfId="0" applyNumberFormat="1" applyFont="1" applyBorder="1"/>
    <xf numFmtId="0" fontId="19" fillId="33" borderId="0" xfId="0" applyFont="1" applyFill="1" applyBorder="1" applyAlignment="1">
      <alignment horizontal="right"/>
    </xf>
    <xf numFmtId="164" fontId="19" fillId="0" borderId="0" xfId="0" applyNumberFormat="1" applyFont="1" applyBorder="1" applyAlignment="1">
      <alignment horizontal="right"/>
    </xf>
    <xf numFmtId="2" fontId="19" fillId="34" borderId="0" xfId="0" applyNumberFormat="1" applyFont="1" applyFill="1" applyBorder="1"/>
    <xf numFmtId="2" fontId="19" fillId="0" borderId="0" xfId="0" applyNumberFormat="1" applyFont="1" applyBorder="1"/>
    <xf numFmtId="166" fontId="19" fillId="0" borderId="0" xfId="0" applyNumberFormat="1" applyFont="1" applyBorder="1"/>
    <xf numFmtId="164" fontId="23" fillId="0" borderId="0" xfId="0" applyNumberFormat="1" applyFont="1" applyBorder="1"/>
    <xf numFmtId="0" fontId="19" fillId="34" borderId="0" xfId="0" applyFont="1" applyFill="1" applyBorder="1"/>
    <xf numFmtId="165" fontId="19" fillId="33" borderId="0" xfId="0" applyNumberFormat="1" applyFont="1" applyFill="1" applyBorder="1" applyAlignment="1">
      <alignment horizontal="right"/>
    </xf>
    <xf numFmtId="164" fontId="19" fillId="34" borderId="0" xfId="0" applyNumberFormat="1" applyFont="1" applyFill="1" applyBorder="1"/>
    <xf numFmtId="2" fontId="19" fillId="34" borderId="0" xfId="0" applyNumberFormat="1" applyFont="1" applyFill="1" applyBorder="1" applyAlignment="1">
      <alignment horizontal="right"/>
    </xf>
    <xf numFmtId="165" fontId="19" fillId="0" borderId="0" xfId="0" applyNumberFormat="1" applyFont="1" applyBorder="1" applyAlignment="1">
      <alignment horizontal="right"/>
    </xf>
    <xf numFmtId="165" fontId="19" fillId="34" borderId="0" xfId="0" applyNumberFormat="1" applyFont="1" applyFill="1" applyBorder="1" applyAlignment="1">
      <alignment horizontal="right"/>
    </xf>
    <xf numFmtId="0" fontId="19" fillId="33" borderId="0" xfId="0" applyFont="1" applyFill="1" applyBorder="1"/>
    <xf numFmtId="164" fontId="19" fillId="0" borderId="0" xfId="0" applyNumberFormat="1" applyFont="1" applyBorder="1" applyAlignment="1">
      <alignment horizontal="center"/>
    </xf>
    <xf numFmtId="22" fontId="19" fillId="0" borderId="0" xfId="0" applyNumberFormat="1" applyFont="1" applyBorder="1"/>
    <xf numFmtId="22" fontId="19" fillId="34" borderId="0" xfId="0" applyNumberFormat="1" applyFont="1" applyFill="1" applyBorder="1"/>
    <xf numFmtId="22" fontId="23" fillId="0" borderId="0" xfId="0" applyNumberFormat="1" applyFont="1" applyBorder="1"/>
    <xf numFmtId="14" fontId="19" fillId="0" borderId="0" xfId="0" applyNumberFormat="1" applyFont="1" applyBorder="1" applyAlignment="1">
      <alignment horizontal="center"/>
    </xf>
    <xf numFmtId="22" fontId="19" fillId="36" borderId="0" xfId="0" applyNumberFormat="1" applyFont="1" applyFill="1" applyBorder="1"/>
    <xf numFmtId="164" fontId="25" fillId="0" borderId="0" xfId="0" applyNumberFormat="1" applyFont="1" applyBorder="1"/>
    <xf numFmtId="165" fontId="23" fillId="34" borderId="0" xfId="0" applyNumberFormat="1" applyFont="1" applyFill="1" applyBorder="1"/>
    <xf numFmtId="2" fontId="19" fillId="33" borderId="0" xfId="0" applyNumberFormat="1" applyFont="1" applyFill="1" applyBorder="1"/>
    <xf numFmtId="165" fontId="24" fillId="3" borderId="0" xfId="7" applyNumberFormat="1" applyFont="1" applyBorder="1" applyAlignment="1">
      <alignment horizontal="right"/>
    </xf>
    <xf numFmtId="168" fontId="19" fillId="0" borderId="0" xfId="0" applyNumberFormat="1" applyFont="1" applyBorder="1"/>
    <xf numFmtId="0" fontId="19" fillId="35" borderId="0" xfId="0" applyFont="1" applyFill="1" applyBorder="1" applyAlignment="1">
      <alignment horizontal="right"/>
    </xf>
    <xf numFmtId="2" fontId="23" fillId="0" borderId="0" xfId="0" applyNumberFormat="1" applyFont="1" applyBorder="1"/>
    <xf numFmtId="2" fontId="19" fillId="36" borderId="0" xfId="0" applyNumberFormat="1" applyFont="1" applyFill="1" applyBorder="1"/>
    <xf numFmtId="0" fontId="18" fillId="0" borderId="0" xfId="0" applyFont="1" applyBorder="1"/>
    <xf numFmtId="0" fontId="18" fillId="0" borderId="0" xfId="0" applyFont="1" applyBorder="1" applyAlignment="1">
      <alignment wrapText="1"/>
    </xf>
    <xf numFmtId="0" fontId="18" fillId="0" borderId="0" xfId="0" applyFont="1" applyBorder="1" applyAlignment="1">
      <alignment horizontal="center" wrapText="1"/>
    </xf>
    <xf numFmtId="165" fontId="19" fillId="34" borderId="0" xfId="0" applyNumberFormat="1" applyFont="1" applyFill="1" applyBorder="1"/>
    <xf numFmtId="166" fontId="24" fillId="3" borderId="0" xfId="7" applyNumberFormat="1" applyFont="1" applyBorder="1"/>
    <xf numFmtId="165" fontId="19" fillId="33" borderId="0" xfId="0" applyNumberFormat="1" applyFont="1" applyFill="1" applyBorder="1"/>
    <xf numFmtId="1" fontId="19" fillId="0" borderId="0" xfId="0" applyNumberFormat="1" applyFont="1" applyBorder="1" applyAlignment="1">
      <alignment horizontal="right"/>
    </xf>
    <xf numFmtId="164" fontId="19" fillId="34" borderId="0" xfId="0" applyNumberFormat="1" applyFont="1" applyFill="1" applyBorder="1" applyAlignment="1">
      <alignment horizontal="right"/>
    </xf>
    <xf numFmtId="164" fontId="19" fillId="33" borderId="0" xfId="0" applyNumberFormat="1" applyFont="1" applyFill="1" applyBorder="1"/>
    <xf numFmtId="2" fontId="19" fillId="0" borderId="0" xfId="0" applyNumberFormat="1" applyFont="1" applyFill="1" applyBorder="1"/>
    <xf numFmtId="164" fontId="24" fillId="3" borderId="0" xfId="7" applyNumberFormat="1" applyFont="1" applyBorder="1" applyAlignment="1">
      <alignment horizontal="right"/>
    </xf>
    <xf numFmtId="164" fontId="24" fillId="3" borderId="0" xfId="7" applyNumberFormat="1" applyFont="1" applyBorder="1"/>
    <xf numFmtId="2" fontId="25" fillId="0" borderId="0" xfId="0" applyNumberFormat="1" applyFont="1" applyBorder="1"/>
    <xf numFmtId="165" fontId="25" fillId="0" borderId="0" xfId="0" applyNumberFormat="1" applyFont="1" applyBorder="1"/>
    <xf numFmtId="165" fontId="24" fillId="3" borderId="0" xfId="7" applyNumberFormat="1" applyFont="1" applyBorder="1"/>
    <xf numFmtId="165" fontId="23" fillId="0" borderId="0" xfId="0" applyNumberFormat="1" applyFont="1" applyBorder="1" applyAlignment="1">
      <alignment horizontal="right"/>
    </xf>
    <xf numFmtId="165" fontId="25" fillId="33" borderId="0" xfId="0" applyNumberFormat="1" applyFont="1" applyFill="1" applyBorder="1" applyAlignment="1">
      <alignment horizontal="right"/>
    </xf>
    <xf numFmtId="164" fontId="25" fillId="0" borderId="0" xfId="0" applyNumberFormat="1" applyFont="1" applyBorder="1" applyAlignment="1">
      <alignment horizontal="right"/>
    </xf>
    <xf numFmtId="164" fontId="19" fillId="0" borderId="0" xfId="0" applyNumberFormat="1" applyFont="1" applyBorder="1" applyAlignment="1">
      <alignment horizontal="right" wrapText="1"/>
    </xf>
    <xf numFmtId="164" fontId="23" fillId="33" borderId="0" xfId="0" applyNumberFormat="1" applyFont="1" applyFill="1" applyBorder="1" applyAlignment="1">
      <alignment horizontal="right"/>
    </xf>
    <xf numFmtId="0" fontId="18" fillId="0" borderId="0" xfId="0" applyFont="1" applyBorder="1" applyAlignment="1"/>
    <xf numFmtId="9" fontId="19" fillId="0" borderId="0" xfId="42" applyFont="1"/>
    <xf numFmtId="169" fontId="19" fillId="0" borderId="0" xfId="42" applyNumberFormat="1" applyFont="1"/>
    <xf numFmtId="9" fontId="19" fillId="0" borderId="0" xfId="42" applyNumberFormat="1" applyFont="1"/>
    <xf numFmtId="169" fontId="19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A912-AF50-4D5F-9102-1321B9151EA1}">
  <dimension ref="B2:E26"/>
  <sheetViews>
    <sheetView workbookViewId="0">
      <selection activeCell="C17" sqref="C17:C26"/>
    </sheetView>
  </sheetViews>
  <sheetFormatPr defaultRowHeight="15" x14ac:dyDescent="0.25"/>
  <cols>
    <col min="1" max="1" width="9.140625" style="3"/>
    <col min="2" max="2" width="36.42578125" style="3" bestFit="1" customWidth="1"/>
    <col min="3" max="16384" width="9.140625" style="3"/>
  </cols>
  <sheetData>
    <row r="2" spans="2:5" x14ac:dyDescent="0.25">
      <c r="C2" s="1" t="s">
        <v>99</v>
      </c>
      <c r="D2" s="1" t="s">
        <v>98</v>
      </c>
      <c r="E2" s="1" t="s">
        <v>100</v>
      </c>
    </row>
    <row r="3" spans="2:5" x14ac:dyDescent="0.25">
      <c r="B3" s="1" t="s">
        <v>104</v>
      </c>
      <c r="C3" s="3">
        <v>8224900</v>
      </c>
      <c r="D3" s="3">
        <v>2294400</v>
      </c>
      <c r="E3" s="3">
        <v>2212300</v>
      </c>
    </row>
    <row r="4" spans="2:5" x14ac:dyDescent="0.25">
      <c r="B4" s="76" t="s">
        <v>95</v>
      </c>
      <c r="C4" s="79">
        <v>0.88</v>
      </c>
      <c r="D4" s="79">
        <v>0.93</v>
      </c>
      <c r="E4" s="79">
        <v>0.74</v>
      </c>
    </row>
    <row r="5" spans="2:5" x14ac:dyDescent="0.25">
      <c r="B5" s="76" t="s">
        <v>96</v>
      </c>
      <c r="C5" s="78">
        <v>0.255</v>
      </c>
      <c r="D5" s="78">
        <v>0.23400000000000001</v>
      </c>
      <c r="E5" s="78">
        <v>0.253</v>
      </c>
    </row>
    <row r="6" spans="2:5" x14ac:dyDescent="0.25">
      <c r="B6" s="76" t="s">
        <v>97</v>
      </c>
      <c r="C6" s="78">
        <v>0.28699999999999998</v>
      </c>
      <c r="D6" s="78">
        <v>0.251</v>
      </c>
      <c r="E6" s="78">
        <v>0.32500000000000001</v>
      </c>
    </row>
    <row r="7" spans="2:5" x14ac:dyDescent="0.25">
      <c r="B7" s="76" t="s">
        <v>91</v>
      </c>
      <c r="C7" s="78">
        <f>1966062.189/C3</f>
        <v>0.23903782283067271</v>
      </c>
      <c r="D7" s="78">
        <f>1246991.81/D3</f>
        <v>0.54349364103905162</v>
      </c>
      <c r="E7" s="77">
        <v>0</v>
      </c>
    </row>
    <row r="8" spans="2:5" x14ac:dyDescent="0.25">
      <c r="B8" s="76" t="s">
        <v>92</v>
      </c>
      <c r="C8" s="78">
        <v>5.8427131703485756E-2</v>
      </c>
      <c r="D8" s="78">
        <v>0.27255989661087865</v>
      </c>
      <c r="E8" s="78">
        <v>0.80542253762419203</v>
      </c>
    </row>
    <row r="9" spans="2:5" x14ac:dyDescent="0.25">
      <c r="B9" s="76" t="s">
        <v>93</v>
      </c>
      <c r="C9" s="78">
        <v>7.9694220803170859E-2</v>
      </c>
      <c r="D9" s="78">
        <v>0</v>
      </c>
      <c r="E9" s="78">
        <v>0</v>
      </c>
    </row>
    <row r="10" spans="2:5" x14ac:dyDescent="0.25">
      <c r="B10" s="76" t="s">
        <v>94</v>
      </c>
      <c r="C10" s="78">
        <v>3.6303282482461792E-2</v>
      </c>
      <c r="D10" s="78">
        <v>3.73152089361053E-2</v>
      </c>
      <c r="E10" s="78">
        <v>0</v>
      </c>
    </row>
    <row r="11" spans="2:5" x14ac:dyDescent="0.25">
      <c r="B11" s="76" t="s">
        <v>101</v>
      </c>
      <c r="C11" s="78">
        <v>1.1483834030808885E-3</v>
      </c>
      <c r="D11" s="78">
        <v>8.2258837299511859E-4</v>
      </c>
      <c r="E11" s="78">
        <v>1.7101817642272749E-3</v>
      </c>
    </row>
    <row r="12" spans="2:5" x14ac:dyDescent="0.25">
      <c r="B12" s="76" t="s">
        <v>102</v>
      </c>
      <c r="C12" s="78">
        <v>1.0145567205923477E-2</v>
      </c>
      <c r="D12" s="78">
        <v>4.4297692596321478E-2</v>
      </c>
      <c r="E12" s="78">
        <v>0</v>
      </c>
    </row>
    <row r="13" spans="2:5" x14ac:dyDescent="0.25">
      <c r="B13" s="76" t="s">
        <v>103</v>
      </c>
      <c r="C13" s="78">
        <v>8.8161258117423914E-3</v>
      </c>
      <c r="D13" s="78">
        <v>2.5143819473064856E-2</v>
      </c>
      <c r="E13" s="78">
        <v>7.1151059221172527E-2</v>
      </c>
    </row>
    <row r="15" spans="2:5" x14ac:dyDescent="0.25">
      <c r="C15" s="1" t="s">
        <v>99</v>
      </c>
      <c r="D15" s="1" t="s">
        <v>98</v>
      </c>
      <c r="E15" s="1" t="s">
        <v>100</v>
      </c>
    </row>
    <row r="16" spans="2:5" x14ac:dyDescent="0.25">
      <c r="B16" s="1" t="s">
        <v>104</v>
      </c>
      <c r="C16" s="3">
        <v>8224900</v>
      </c>
      <c r="D16" s="3">
        <v>2294400</v>
      </c>
      <c r="E16" s="3">
        <v>2212300</v>
      </c>
    </row>
    <row r="17" spans="2:5" x14ac:dyDescent="0.25">
      <c r="B17" s="1" t="s">
        <v>95</v>
      </c>
      <c r="C17" s="78">
        <v>0.88</v>
      </c>
      <c r="D17" s="78">
        <v>0.93</v>
      </c>
      <c r="E17" s="78">
        <v>0.74</v>
      </c>
    </row>
    <row r="18" spans="2:5" x14ac:dyDescent="0.25">
      <c r="B18" s="1" t="s">
        <v>96</v>
      </c>
      <c r="C18" s="78">
        <v>0.255</v>
      </c>
      <c r="D18" s="78">
        <v>0.23400000000000001</v>
      </c>
      <c r="E18" s="78">
        <v>0.253</v>
      </c>
    </row>
    <row r="19" spans="2:5" x14ac:dyDescent="0.25">
      <c r="B19" s="1" t="s">
        <v>97</v>
      </c>
      <c r="C19" s="78">
        <v>0.28699999999999998</v>
      </c>
      <c r="D19" s="78">
        <v>0.251</v>
      </c>
      <c r="E19" s="78">
        <v>0.32500000000000001</v>
      </c>
    </row>
    <row r="20" spans="2:5" x14ac:dyDescent="0.25">
      <c r="B20" s="1" t="s">
        <v>91</v>
      </c>
      <c r="C20" s="78">
        <v>0.23903782283067271</v>
      </c>
      <c r="D20" s="78">
        <v>0.54349364103905162</v>
      </c>
      <c r="E20" s="78">
        <v>0</v>
      </c>
    </row>
    <row r="21" spans="2:5" x14ac:dyDescent="0.25">
      <c r="B21" s="1" t="s">
        <v>92</v>
      </c>
      <c r="C21" s="78">
        <v>5.8427131703485756E-2</v>
      </c>
      <c r="D21" s="78">
        <v>0.27255989661087865</v>
      </c>
      <c r="E21" s="78">
        <v>0.80542253762419203</v>
      </c>
    </row>
    <row r="22" spans="2:5" x14ac:dyDescent="0.25">
      <c r="B22" s="1" t="s">
        <v>93</v>
      </c>
      <c r="C22" s="78">
        <v>7.9694220803170859E-2</v>
      </c>
      <c r="D22" s="78">
        <v>0</v>
      </c>
      <c r="E22" s="78">
        <v>0</v>
      </c>
    </row>
    <row r="23" spans="2:5" x14ac:dyDescent="0.25">
      <c r="B23" s="1" t="s">
        <v>94</v>
      </c>
      <c r="C23" s="78">
        <v>3.6303282482461792E-2</v>
      </c>
      <c r="D23" s="78">
        <v>3.73152089361053E-2</v>
      </c>
      <c r="E23" s="78">
        <v>0</v>
      </c>
    </row>
    <row r="24" spans="2:5" x14ac:dyDescent="0.25">
      <c r="B24" s="1" t="s">
        <v>101</v>
      </c>
      <c r="C24" s="78">
        <v>1.1483834030808885E-3</v>
      </c>
      <c r="D24" s="78">
        <v>8.2258837299511859E-4</v>
      </c>
      <c r="E24" s="78">
        <v>1.7101817642272749E-3</v>
      </c>
    </row>
    <row r="25" spans="2:5" x14ac:dyDescent="0.25">
      <c r="B25" s="1" t="s">
        <v>102</v>
      </c>
      <c r="C25" s="78">
        <v>1.0145567205923477E-2</v>
      </c>
      <c r="D25" s="78">
        <v>4.4297692596321478E-2</v>
      </c>
      <c r="E25" s="78">
        <v>0</v>
      </c>
    </row>
    <row r="26" spans="2:5" x14ac:dyDescent="0.25">
      <c r="B26" s="1" t="s">
        <v>103</v>
      </c>
      <c r="C26" s="78">
        <v>8.8161258117423914E-3</v>
      </c>
      <c r="D26" s="78">
        <v>2.5143819473064856E-2</v>
      </c>
      <c r="E26" s="78">
        <v>7.1151059221172527E-2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6"/>
  <sheetViews>
    <sheetView tabSelected="1" workbookViewId="0">
      <selection activeCell="E6" sqref="E6"/>
    </sheetView>
  </sheetViews>
  <sheetFormatPr defaultRowHeight="15" x14ac:dyDescent="0.25"/>
  <cols>
    <col min="1" max="1" width="9.140625" style="3"/>
    <col min="2" max="3" width="13.7109375" style="3" customWidth="1"/>
    <col min="4" max="4" width="14.42578125" style="3" bestFit="1" customWidth="1"/>
    <col min="5" max="11" width="13.7109375" style="3" customWidth="1"/>
    <col min="12" max="12" width="12" style="3" bestFit="1" customWidth="1"/>
    <col min="13" max="13" width="12" style="2" bestFit="1" customWidth="1"/>
    <col min="14" max="14" width="12" style="3" bestFit="1" customWidth="1"/>
    <col min="15" max="15" width="14.28515625" style="3" bestFit="1" customWidth="1"/>
    <col min="16" max="16" width="12.42578125" style="3" bestFit="1" customWidth="1"/>
    <col min="17" max="18" width="11.5703125" style="3" bestFit="1" customWidth="1"/>
    <col min="19" max="19" width="16.85546875" style="3" bestFit="1" customWidth="1"/>
    <col min="20" max="20" width="14.5703125" style="3" bestFit="1" customWidth="1"/>
    <col min="21" max="21" width="10.85546875" style="3" bestFit="1" customWidth="1"/>
    <col min="22" max="16384" width="9.140625" style="3"/>
  </cols>
  <sheetData>
    <row r="1" spans="1:21" ht="43.5" x14ac:dyDescent="0.25">
      <c r="A1" s="56" t="s">
        <v>9</v>
      </c>
      <c r="B1" s="57" t="s">
        <v>95</v>
      </c>
      <c r="C1" s="57" t="s">
        <v>96</v>
      </c>
      <c r="D1" s="57" t="s">
        <v>97</v>
      </c>
      <c r="E1" s="57" t="s">
        <v>91</v>
      </c>
      <c r="F1" s="57" t="s">
        <v>92</v>
      </c>
      <c r="G1" s="57" t="s">
        <v>93</v>
      </c>
      <c r="H1" s="57" t="s">
        <v>94</v>
      </c>
      <c r="I1" s="57" t="s">
        <v>101</v>
      </c>
      <c r="J1" s="57" t="s">
        <v>102</v>
      </c>
      <c r="K1" s="57" t="s">
        <v>103</v>
      </c>
      <c r="L1" s="57" t="s">
        <v>1</v>
      </c>
      <c r="M1" s="58" t="s">
        <v>5</v>
      </c>
      <c r="N1" s="58" t="s">
        <v>0</v>
      </c>
      <c r="O1" s="58" t="s">
        <v>2</v>
      </c>
      <c r="P1" s="58" t="s">
        <v>6</v>
      </c>
      <c r="Q1" s="58" t="s">
        <v>3</v>
      </c>
      <c r="R1" s="58" t="s">
        <v>4</v>
      </c>
      <c r="S1" s="58" t="s">
        <v>77</v>
      </c>
      <c r="T1" s="58" t="s">
        <v>78</v>
      </c>
      <c r="U1" s="58" t="s">
        <v>79</v>
      </c>
    </row>
    <row r="2" spans="1:21" x14ac:dyDescent="0.25">
      <c r="A2" s="3" t="s">
        <v>10</v>
      </c>
      <c r="B2" s="78">
        <f>'Watershed characteristics'!$D$17</f>
        <v>0.93</v>
      </c>
      <c r="C2" s="80">
        <f>'Watershed characteristics'!$D$18</f>
        <v>0.23400000000000001</v>
      </c>
      <c r="D2" s="80">
        <f>'Watershed characteristics'!$D$19</f>
        <v>0.251</v>
      </c>
      <c r="E2" s="80">
        <f>'Watershed characteristics'!$D$20</f>
        <v>0.54349364103905162</v>
      </c>
      <c r="F2" s="80">
        <f>'Watershed characteristics'!$D$21</f>
        <v>0.27255989661087865</v>
      </c>
      <c r="G2" s="80">
        <f>'Watershed characteristics'!$D$22</f>
        <v>0</v>
      </c>
      <c r="H2" s="80">
        <f>'Watershed characteristics'!$D$23</f>
        <v>3.73152089361053E-2</v>
      </c>
      <c r="I2" s="80">
        <f>'Watershed characteristics'!$D$24</f>
        <v>8.2258837299511859E-4</v>
      </c>
      <c r="J2" s="80">
        <f>'Watershed characteristics'!$D$25</f>
        <v>4.4297692596321478E-2</v>
      </c>
      <c r="K2" s="80">
        <f>'Watershed characteristics'!$D$26</f>
        <v>2.5143819473064856E-2</v>
      </c>
      <c r="L2" s="4">
        <v>42083</v>
      </c>
      <c r="M2" s="2" t="s">
        <v>7</v>
      </c>
      <c r="N2" s="5">
        <v>6.0000000000000001E-3</v>
      </c>
      <c r="O2" s="5">
        <v>0.02</v>
      </c>
      <c r="P2" s="5">
        <v>2.5000000000000001E-2</v>
      </c>
      <c r="Q2" s="10">
        <v>1.6923076923078475</v>
      </c>
      <c r="R2" s="10">
        <v>1.2307692307690952</v>
      </c>
      <c r="S2" s="17">
        <v>1.37E-2</v>
      </c>
      <c r="T2" s="17">
        <v>50.979199999999999</v>
      </c>
      <c r="U2" s="18">
        <v>41.6</v>
      </c>
    </row>
    <row r="3" spans="1:21" x14ac:dyDescent="0.25">
      <c r="A3" s="3" t="s">
        <v>10</v>
      </c>
      <c r="B3" s="78">
        <f>'Watershed characteristics'!$D$17</f>
        <v>0.93</v>
      </c>
      <c r="C3" s="80">
        <f>'Watershed characteristics'!$D$18</f>
        <v>0.23400000000000001</v>
      </c>
      <c r="D3" s="80">
        <f>'Watershed characteristics'!$D$19</f>
        <v>0.251</v>
      </c>
      <c r="E3" s="80">
        <f>'Watershed characteristics'!$D$20</f>
        <v>0.54349364103905162</v>
      </c>
      <c r="F3" s="80">
        <f>'Watershed characteristics'!$D$21</f>
        <v>0.27255989661087865</v>
      </c>
      <c r="G3" s="80">
        <f>'Watershed characteristics'!$D$22</f>
        <v>0</v>
      </c>
      <c r="H3" s="80">
        <f>'Watershed characteristics'!$D$23</f>
        <v>3.73152089361053E-2</v>
      </c>
      <c r="I3" s="80">
        <f>'Watershed characteristics'!$D$24</f>
        <v>8.2258837299511859E-4</v>
      </c>
      <c r="J3" s="80">
        <f>'Watershed characteristics'!$D$25</f>
        <v>4.4297692596321478E-2</v>
      </c>
      <c r="K3" s="80">
        <f>'Watershed characteristics'!$D$26</f>
        <v>2.5143819473064856E-2</v>
      </c>
      <c r="L3" s="4">
        <v>42090</v>
      </c>
      <c r="M3" s="2" t="s">
        <v>7</v>
      </c>
      <c r="N3" s="5">
        <v>6.0000000000000001E-3</v>
      </c>
      <c r="O3" s="5">
        <v>0.02</v>
      </c>
      <c r="P3" s="5">
        <v>1.4E-2</v>
      </c>
      <c r="Q3" s="10">
        <v>0.5</v>
      </c>
      <c r="R3" s="10">
        <v>0.5</v>
      </c>
      <c r="S3" s="17">
        <v>4.1999999999999997E-3</v>
      </c>
      <c r="T3" s="17">
        <v>48.783700000000003</v>
      </c>
      <c r="U3" s="18">
        <v>40.799999999999997</v>
      </c>
    </row>
    <row r="4" spans="1:21" x14ac:dyDescent="0.25">
      <c r="A4" s="3" t="s">
        <v>10</v>
      </c>
      <c r="B4" s="78">
        <f>'Watershed characteristics'!$D$17</f>
        <v>0.93</v>
      </c>
      <c r="C4" s="80">
        <f>'Watershed characteristics'!$D$18</f>
        <v>0.23400000000000001</v>
      </c>
      <c r="D4" s="80">
        <f>'Watershed characteristics'!$D$19</f>
        <v>0.251</v>
      </c>
      <c r="E4" s="80">
        <f>'Watershed characteristics'!$D$20</f>
        <v>0.54349364103905162</v>
      </c>
      <c r="F4" s="80">
        <f>'Watershed characteristics'!$D$21</f>
        <v>0.27255989661087865</v>
      </c>
      <c r="G4" s="80">
        <f>'Watershed characteristics'!$D$22</f>
        <v>0</v>
      </c>
      <c r="H4" s="80">
        <f>'Watershed characteristics'!$D$23</f>
        <v>3.73152089361053E-2</v>
      </c>
      <c r="I4" s="80">
        <f>'Watershed characteristics'!$D$24</f>
        <v>8.2258837299511859E-4</v>
      </c>
      <c r="J4" s="80">
        <f>'Watershed characteristics'!$D$25</f>
        <v>4.4297692596321478E-2</v>
      </c>
      <c r="K4" s="80">
        <f>'Watershed characteristics'!$D$26</f>
        <v>2.5143819473064856E-2</v>
      </c>
      <c r="L4" s="4">
        <v>42097</v>
      </c>
      <c r="M4" s="2" t="s">
        <v>7</v>
      </c>
      <c r="N4" s="5">
        <v>2.4E-2</v>
      </c>
      <c r="O4" s="5">
        <v>1E-3</v>
      </c>
      <c r="P4" s="5">
        <v>1.4999999999999999E-2</v>
      </c>
      <c r="Q4" s="10">
        <v>1.2315270935964704</v>
      </c>
      <c r="R4" s="10">
        <v>1.9704433497534775</v>
      </c>
      <c r="S4" s="17">
        <v>5.5999999999999999E-3</v>
      </c>
      <c r="T4" s="17">
        <v>45.421100000000003</v>
      </c>
      <c r="U4" s="18">
        <v>42.8</v>
      </c>
    </row>
    <row r="5" spans="1:21" x14ac:dyDescent="0.25">
      <c r="A5" s="3" t="s">
        <v>10</v>
      </c>
      <c r="B5" s="78">
        <f>'Watershed characteristics'!$D$17</f>
        <v>0.93</v>
      </c>
      <c r="C5" s="80">
        <f>'Watershed characteristics'!$D$18</f>
        <v>0.23400000000000001</v>
      </c>
      <c r="D5" s="80">
        <f>'Watershed characteristics'!$D$19</f>
        <v>0.251</v>
      </c>
      <c r="E5" s="80">
        <f>'Watershed characteristics'!$D$20</f>
        <v>0.54349364103905162</v>
      </c>
      <c r="F5" s="80">
        <f>'Watershed characteristics'!$D$21</f>
        <v>0.27255989661087865</v>
      </c>
      <c r="G5" s="80">
        <f>'Watershed characteristics'!$D$22</f>
        <v>0</v>
      </c>
      <c r="H5" s="80">
        <f>'Watershed characteristics'!$D$23</f>
        <v>3.73152089361053E-2</v>
      </c>
      <c r="I5" s="80">
        <f>'Watershed characteristics'!$D$24</f>
        <v>8.2258837299511859E-4</v>
      </c>
      <c r="J5" s="80">
        <f>'Watershed characteristics'!$D$25</f>
        <v>4.4297692596321478E-2</v>
      </c>
      <c r="K5" s="80">
        <f>'Watershed characteristics'!$D$26</f>
        <v>2.5143819473064856E-2</v>
      </c>
      <c r="L5" s="4">
        <v>42105</v>
      </c>
      <c r="M5" s="2" t="s">
        <v>7</v>
      </c>
      <c r="N5" s="5">
        <v>2.4500000000000001E-2</v>
      </c>
      <c r="O5" s="5">
        <v>1.2E-2</v>
      </c>
      <c r="P5" s="5">
        <v>2.9000000000000001E-2</v>
      </c>
      <c r="Q5" s="10">
        <v>7.5403949730699837</v>
      </c>
      <c r="R5" s="10">
        <v>6.6427289048478606</v>
      </c>
      <c r="S5" s="17">
        <v>1.7399999999999999E-2</v>
      </c>
      <c r="T5" s="17">
        <v>46.576900000000002</v>
      </c>
      <c r="U5" s="18">
        <v>43</v>
      </c>
    </row>
    <row r="6" spans="1:21" x14ac:dyDescent="0.25">
      <c r="A6" s="3" t="s">
        <v>10</v>
      </c>
      <c r="B6" s="78">
        <f>'Watershed characteristics'!$D$17</f>
        <v>0.93</v>
      </c>
      <c r="C6" s="80">
        <f>'Watershed characteristics'!$D$18</f>
        <v>0.23400000000000001</v>
      </c>
      <c r="D6" s="80">
        <f>'Watershed characteristics'!$D$19</f>
        <v>0.251</v>
      </c>
      <c r="E6" s="80">
        <f>'Watershed characteristics'!$D$20</f>
        <v>0.54349364103905162</v>
      </c>
      <c r="F6" s="80">
        <f>'Watershed characteristics'!$D$21</f>
        <v>0.27255989661087865</v>
      </c>
      <c r="G6" s="80">
        <f>'Watershed characteristics'!$D$22</f>
        <v>0</v>
      </c>
      <c r="H6" s="80">
        <f>'Watershed characteristics'!$D$23</f>
        <v>3.73152089361053E-2</v>
      </c>
      <c r="I6" s="80">
        <f>'Watershed characteristics'!$D$24</f>
        <v>8.2258837299511859E-4</v>
      </c>
      <c r="J6" s="80">
        <f>'Watershed characteristics'!$D$25</f>
        <v>4.4297692596321478E-2</v>
      </c>
      <c r="K6" s="80">
        <f>'Watershed characteristics'!$D$26</f>
        <v>2.5143819473064856E-2</v>
      </c>
      <c r="L6" s="4">
        <v>42111</v>
      </c>
      <c r="M6" s="2" t="s">
        <v>7</v>
      </c>
      <c r="N6" s="5">
        <v>2.5000000000000001E-2</v>
      </c>
      <c r="O6" s="5">
        <v>1E-3</v>
      </c>
      <c r="P6" s="5">
        <v>1.6E-2</v>
      </c>
      <c r="Q6" s="10">
        <v>1.6917293233076669</v>
      </c>
      <c r="R6" s="10">
        <v>0.5</v>
      </c>
      <c r="S6" s="17">
        <v>1.66E-2</v>
      </c>
      <c r="T6" s="17">
        <v>48.271799999999999</v>
      </c>
      <c r="U6" s="18">
        <v>43</v>
      </c>
    </row>
    <row r="7" spans="1:21" x14ac:dyDescent="0.25">
      <c r="A7" s="3" t="s">
        <v>10</v>
      </c>
      <c r="B7" s="78">
        <f>'Watershed characteristics'!$D$17</f>
        <v>0.93</v>
      </c>
      <c r="C7" s="80">
        <f>'Watershed characteristics'!$D$18</f>
        <v>0.23400000000000001</v>
      </c>
      <c r="D7" s="80">
        <f>'Watershed characteristics'!$D$19</f>
        <v>0.251</v>
      </c>
      <c r="E7" s="80">
        <f>'Watershed characteristics'!$D$20</f>
        <v>0.54349364103905162</v>
      </c>
      <c r="F7" s="80">
        <f>'Watershed characteristics'!$D$21</f>
        <v>0.27255989661087865</v>
      </c>
      <c r="G7" s="80">
        <f>'Watershed characteristics'!$D$22</f>
        <v>0</v>
      </c>
      <c r="H7" s="80">
        <f>'Watershed characteristics'!$D$23</f>
        <v>3.73152089361053E-2</v>
      </c>
      <c r="I7" s="80">
        <f>'Watershed characteristics'!$D$24</f>
        <v>8.2258837299511859E-4</v>
      </c>
      <c r="J7" s="80">
        <f>'Watershed characteristics'!$D$25</f>
        <v>4.4297692596321478E-2</v>
      </c>
      <c r="K7" s="80">
        <f>'Watershed characteristics'!$D$26</f>
        <v>2.5143819473064856E-2</v>
      </c>
      <c r="L7" s="4">
        <v>42116</v>
      </c>
      <c r="M7" s="2" t="s">
        <v>7</v>
      </c>
      <c r="N7" s="5">
        <v>0</v>
      </c>
      <c r="O7" s="5">
        <v>4.4999999999999998E-2</v>
      </c>
      <c r="P7" s="5">
        <v>6.5000000000000002E-2</v>
      </c>
      <c r="Q7" s="10">
        <v>0.5</v>
      </c>
      <c r="R7" s="10">
        <v>0.5</v>
      </c>
      <c r="S7" s="17">
        <v>4.5100000000000001E-2</v>
      </c>
      <c r="T7" s="17">
        <v>45.674799999999998</v>
      </c>
      <c r="U7" s="18">
        <v>39.200000000000003</v>
      </c>
    </row>
    <row r="8" spans="1:21" x14ac:dyDescent="0.25">
      <c r="A8" s="3" t="s">
        <v>10</v>
      </c>
      <c r="B8" s="78">
        <f>'Watershed characteristics'!$D$17</f>
        <v>0.93</v>
      </c>
      <c r="C8" s="80">
        <f>'Watershed characteristics'!$D$18</f>
        <v>0.23400000000000001</v>
      </c>
      <c r="D8" s="80">
        <f>'Watershed characteristics'!$D$19</f>
        <v>0.251</v>
      </c>
      <c r="E8" s="80">
        <f>'Watershed characteristics'!$D$20</f>
        <v>0.54349364103905162</v>
      </c>
      <c r="F8" s="80">
        <f>'Watershed characteristics'!$D$21</f>
        <v>0.27255989661087865</v>
      </c>
      <c r="G8" s="80">
        <f>'Watershed characteristics'!$D$22</f>
        <v>0</v>
      </c>
      <c r="H8" s="80">
        <f>'Watershed characteristics'!$D$23</f>
        <v>3.73152089361053E-2</v>
      </c>
      <c r="I8" s="80">
        <f>'Watershed characteristics'!$D$24</f>
        <v>8.2258837299511859E-4</v>
      </c>
      <c r="J8" s="80">
        <f>'Watershed characteristics'!$D$25</f>
        <v>4.4297692596321478E-2</v>
      </c>
      <c r="K8" s="80">
        <f>'Watershed characteristics'!$D$26</f>
        <v>2.5143819473064856E-2</v>
      </c>
      <c r="L8" s="4">
        <v>42119</v>
      </c>
      <c r="M8" s="2" t="s">
        <v>7</v>
      </c>
      <c r="N8" s="5">
        <v>1.7000000000000001E-2</v>
      </c>
      <c r="O8" s="5">
        <v>1.4E-2</v>
      </c>
      <c r="P8" s="5">
        <v>1.7000000000000001E-2</v>
      </c>
      <c r="Q8" s="10">
        <v>1.2195121951218169</v>
      </c>
      <c r="R8" s="10">
        <v>1.2195121951218169</v>
      </c>
      <c r="S8" s="17">
        <v>4.87E-2</v>
      </c>
      <c r="T8" s="17">
        <v>44.704300000000003</v>
      </c>
      <c r="U8" s="18">
        <v>40</v>
      </c>
    </row>
    <row r="9" spans="1:21" x14ac:dyDescent="0.25">
      <c r="A9" s="3" t="s">
        <v>10</v>
      </c>
      <c r="B9" s="78">
        <f>'Watershed characteristics'!$D$17</f>
        <v>0.93</v>
      </c>
      <c r="C9" s="80">
        <f>'Watershed characteristics'!$D$18</f>
        <v>0.23400000000000001</v>
      </c>
      <c r="D9" s="80">
        <f>'Watershed characteristics'!$D$19</f>
        <v>0.251</v>
      </c>
      <c r="E9" s="80">
        <f>'Watershed characteristics'!$D$20</f>
        <v>0.54349364103905162</v>
      </c>
      <c r="F9" s="80">
        <f>'Watershed characteristics'!$D$21</f>
        <v>0.27255989661087865</v>
      </c>
      <c r="G9" s="80">
        <f>'Watershed characteristics'!$D$22</f>
        <v>0</v>
      </c>
      <c r="H9" s="80">
        <f>'Watershed characteristics'!$D$23</f>
        <v>3.73152089361053E-2</v>
      </c>
      <c r="I9" s="80">
        <f>'Watershed characteristics'!$D$24</f>
        <v>8.2258837299511859E-4</v>
      </c>
      <c r="J9" s="80">
        <f>'Watershed characteristics'!$D$25</f>
        <v>4.4297692596321478E-2</v>
      </c>
      <c r="K9" s="80">
        <f>'Watershed characteristics'!$D$26</f>
        <v>2.5143819473064856E-2</v>
      </c>
      <c r="L9" s="4">
        <v>42125</v>
      </c>
      <c r="M9" s="2" t="s">
        <v>7</v>
      </c>
      <c r="N9" s="5">
        <v>1.2966666666666666E-2</v>
      </c>
      <c r="O9" s="5">
        <v>5.0000000000000001E-3</v>
      </c>
      <c r="P9" s="5">
        <v>3.0000000000000001E-3</v>
      </c>
      <c r="Q9" s="10">
        <v>6.195158415272056</v>
      </c>
      <c r="R9" s="10">
        <v>5.147720085101394</v>
      </c>
      <c r="S9" s="17">
        <v>1.9599999999999999E-2</v>
      </c>
      <c r="T9" s="17">
        <v>46.440800000000003</v>
      </c>
      <c r="U9" s="18">
        <v>40</v>
      </c>
    </row>
    <row r="10" spans="1:21" x14ac:dyDescent="0.25">
      <c r="A10" s="3" t="s">
        <v>10</v>
      </c>
      <c r="B10" s="78">
        <f>'Watershed characteristics'!$D$17</f>
        <v>0.93</v>
      </c>
      <c r="C10" s="80">
        <f>'Watershed characteristics'!$D$18</f>
        <v>0.23400000000000001</v>
      </c>
      <c r="D10" s="80">
        <f>'Watershed characteristics'!$D$19</f>
        <v>0.251</v>
      </c>
      <c r="E10" s="80">
        <f>'Watershed characteristics'!$D$20</f>
        <v>0.54349364103905162</v>
      </c>
      <c r="F10" s="80">
        <f>'Watershed characteristics'!$D$21</f>
        <v>0.27255989661087865</v>
      </c>
      <c r="G10" s="80">
        <f>'Watershed characteristics'!$D$22</f>
        <v>0</v>
      </c>
      <c r="H10" s="80">
        <f>'Watershed characteristics'!$D$23</f>
        <v>3.73152089361053E-2</v>
      </c>
      <c r="I10" s="80">
        <f>'Watershed characteristics'!$D$24</f>
        <v>8.2258837299511859E-4</v>
      </c>
      <c r="J10" s="80">
        <f>'Watershed characteristics'!$D$25</f>
        <v>4.4297692596321478E-2</v>
      </c>
      <c r="K10" s="80">
        <f>'Watershed characteristics'!$D$26</f>
        <v>2.5143819473064856E-2</v>
      </c>
      <c r="L10" s="4">
        <v>42133</v>
      </c>
      <c r="M10" s="2" t="s">
        <v>7</v>
      </c>
      <c r="N10" s="5">
        <v>1.50625E-2</v>
      </c>
      <c r="O10" s="5">
        <v>7.0000000000000001E-3</v>
      </c>
      <c r="P10" s="5">
        <v>5.0000000000000001E-3</v>
      </c>
      <c r="Q10" s="10">
        <v>12.598236068179741</v>
      </c>
      <c r="R10" s="10">
        <v>10.6086349871238</v>
      </c>
      <c r="S10" s="17">
        <v>2.1100000000000001E-2</v>
      </c>
      <c r="T10" s="17">
        <v>45.126899999999999</v>
      </c>
      <c r="U10" s="18">
        <v>39.200000000000003</v>
      </c>
    </row>
    <row r="11" spans="1:21" x14ac:dyDescent="0.25">
      <c r="A11" s="3" t="s">
        <v>10</v>
      </c>
      <c r="B11" s="78">
        <f>'Watershed characteristics'!$D$17</f>
        <v>0.93</v>
      </c>
      <c r="C11" s="80">
        <f>'Watershed characteristics'!$D$18</f>
        <v>0.23400000000000001</v>
      </c>
      <c r="D11" s="80">
        <f>'Watershed characteristics'!$D$19</f>
        <v>0.251</v>
      </c>
      <c r="E11" s="80">
        <f>'Watershed characteristics'!$D$20</f>
        <v>0.54349364103905162</v>
      </c>
      <c r="F11" s="80">
        <f>'Watershed characteristics'!$D$21</f>
        <v>0.27255989661087865</v>
      </c>
      <c r="G11" s="80">
        <f>'Watershed characteristics'!$D$22</f>
        <v>0</v>
      </c>
      <c r="H11" s="80">
        <f>'Watershed characteristics'!$D$23</f>
        <v>3.73152089361053E-2</v>
      </c>
      <c r="I11" s="80">
        <f>'Watershed characteristics'!$D$24</f>
        <v>8.2258837299511859E-4</v>
      </c>
      <c r="J11" s="80">
        <f>'Watershed characteristics'!$D$25</f>
        <v>4.4297692596321478E-2</v>
      </c>
      <c r="K11" s="80">
        <f>'Watershed characteristics'!$D$26</f>
        <v>2.5143819473064856E-2</v>
      </c>
      <c r="L11" s="4">
        <v>42136</v>
      </c>
      <c r="M11" s="2" t="s">
        <v>7</v>
      </c>
      <c r="N11" s="5">
        <v>1.842254428341385E-2</v>
      </c>
      <c r="O11" s="5">
        <v>1.2E-2</v>
      </c>
      <c r="P11" s="5">
        <v>1.4E-2</v>
      </c>
      <c r="Q11" s="10">
        <v>1.3513513513506024</v>
      </c>
      <c r="R11" s="10">
        <v>0.5</v>
      </c>
      <c r="S11" s="17">
        <v>2.47E-2</v>
      </c>
      <c r="T11" s="17">
        <v>45.1464</v>
      </c>
      <c r="U11" s="18">
        <v>41.4</v>
      </c>
    </row>
    <row r="12" spans="1:21" x14ac:dyDescent="0.25">
      <c r="A12" s="3" t="s">
        <v>10</v>
      </c>
      <c r="B12" s="78">
        <f>'Watershed characteristics'!$D$17</f>
        <v>0.93</v>
      </c>
      <c r="C12" s="80">
        <f>'Watershed characteristics'!$D$18</f>
        <v>0.23400000000000001</v>
      </c>
      <c r="D12" s="80">
        <f>'Watershed characteristics'!$D$19</f>
        <v>0.251</v>
      </c>
      <c r="E12" s="80">
        <f>'Watershed characteristics'!$D$20</f>
        <v>0.54349364103905162</v>
      </c>
      <c r="F12" s="80">
        <f>'Watershed characteristics'!$D$21</f>
        <v>0.27255989661087865</v>
      </c>
      <c r="G12" s="80">
        <f>'Watershed characteristics'!$D$22</f>
        <v>0</v>
      </c>
      <c r="H12" s="80">
        <f>'Watershed characteristics'!$D$23</f>
        <v>3.73152089361053E-2</v>
      </c>
      <c r="I12" s="80">
        <f>'Watershed characteristics'!$D$24</f>
        <v>8.2258837299511859E-4</v>
      </c>
      <c r="J12" s="80">
        <f>'Watershed characteristics'!$D$25</f>
        <v>4.4297692596321478E-2</v>
      </c>
      <c r="K12" s="80">
        <f>'Watershed characteristics'!$D$26</f>
        <v>2.5143819473064856E-2</v>
      </c>
      <c r="L12" s="4">
        <v>42143</v>
      </c>
      <c r="M12" s="2" t="s">
        <v>7</v>
      </c>
      <c r="N12" s="5">
        <v>2.5499999999999998E-2</v>
      </c>
      <c r="O12" s="5">
        <v>5.0000000000000001E-3</v>
      </c>
      <c r="P12" s="5">
        <v>1.7000000000000001E-2</v>
      </c>
      <c r="Q12" s="10">
        <v>27.808576336302249</v>
      </c>
      <c r="R12" s="10">
        <v>23.991936134025593</v>
      </c>
      <c r="S12" s="17">
        <v>2E-3</v>
      </c>
      <c r="T12" s="17">
        <v>46.277799999999999</v>
      </c>
      <c r="U12" s="18">
        <v>39.6</v>
      </c>
    </row>
    <row r="13" spans="1:21" x14ac:dyDescent="0.25">
      <c r="A13" s="3" t="s">
        <v>10</v>
      </c>
      <c r="B13" s="78">
        <f>'Watershed characteristics'!$D$17</f>
        <v>0.93</v>
      </c>
      <c r="C13" s="80">
        <f>'Watershed characteristics'!$D$18</f>
        <v>0.23400000000000001</v>
      </c>
      <c r="D13" s="80">
        <f>'Watershed characteristics'!$D$19</f>
        <v>0.251</v>
      </c>
      <c r="E13" s="80">
        <f>'Watershed characteristics'!$D$20</f>
        <v>0.54349364103905162</v>
      </c>
      <c r="F13" s="80">
        <f>'Watershed characteristics'!$D$21</f>
        <v>0.27255989661087865</v>
      </c>
      <c r="G13" s="80">
        <f>'Watershed characteristics'!$D$22</f>
        <v>0</v>
      </c>
      <c r="H13" s="80">
        <f>'Watershed characteristics'!$D$23</f>
        <v>3.73152089361053E-2</v>
      </c>
      <c r="I13" s="80">
        <f>'Watershed characteristics'!$D$24</f>
        <v>8.2258837299511859E-4</v>
      </c>
      <c r="J13" s="80">
        <f>'Watershed characteristics'!$D$25</f>
        <v>4.4297692596321478E-2</v>
      </c>
      <c r="K13" s="80">
        <f>'Watershed characteristics'!$D$26</f>
        <v>2.5143819473064856E-2</v>
      </c>
      <c r="L13" s="4">
        <v>42150</v>
      </c>
      <c r="M13" s="2" t="s">
        <v>7</v>
      </c>
      <c r="N13" s="5">
        <v>1.5139999999999999E-2</v>
      </c>
      <c r="O13" s="5">
        <v>0.01</v>
      </c>
      <c r="P13" s="5">
        <v>4.4999999999999998E-2</v>
      </c>
      <c r="Q13" s="10">
        <v>20.782971962309592</v>
      </c>
      <c r="R13" s="10">
        <v>18.349612447435749</v>
      </c>
      <c r="S13" s="17">
        <v>1.7899999999999999E-2</v>
      </c>
      <c r="T13" s="17">
        <v>47.181199999999997</v>
      </c>
      <c r="U13" s="18">
        <v>49.8</v>
      </c>
    </row>
    <row r="14" spans="1:21" x14ac:dyDescent="0.25">
      <c r="A14" s="3" t="s">
        <v>10</v>
      </c>
      <c r="B14" s="78">
        <f>'Watershed characteristics'!$D$17</f>
        <v>0.93</v>
      </c>
      <c r="C14" s="80">
        <f>'Watershed characteristics'!$D$18</f>
        <v>0.23400000000000001</v>
      </c>
      <c r="D14" s="80">
        <f>'Watershed characteristics'!$D$19</f>
        <v>0.251</v>
      </c>
      <c r="E14" s="80">
        <f>'Watershed characteristics'!$D$20</f>
        <v>0.54349364103905162</v>
      </c>
      <c r="F14" s="80">
        <f>'Watershed characteristics'!$D$21</f>
        <v>0.27255989661087865</v>
      </c>
      <c r="G14" s="80">
        <f>'Watershed characteristics'!$D$22</f>
        <v>0</v>
      </c>
      <c r="H14" s="80">
        <f>'Watershed characteristics'!$D$23</f>
        <v>3.73152089361053E-2</v>
      </c>
      <c r="I14" s="80">
        <f>'Watershed characteristics'!$D$24</f>
        <v>8.2258837299511859E-4</v>
      </c>
      <c r="J14" s="80">
        <f>'Watershed characteristics'!$D$25</f>
        <v>4.4297692596321478E-2</v>
      </c>
      <c r="K14" s="80">
        <f>'Watershed characteristics'!$D$26</f>
        <v>2.5143819473064856E-2</v>
      </c>
      <c r="L14" s="4">
        <v>42157</v>
      </c>
      <c r="M14" s="2" t="s">
        <v>7</v>
      </c>
      <c r="N14" s="5">
        <v>1.5323809523809523E-2</v>
      </c>
      <c r="O14" s="5">
        <v>1E-3</v>
      </c>
      <c r="P14" s="5">
        <v>6.0000000000000001E-3</v>
      </c>
      <c r="Q14" s="10">
        <v>12.102303682552032</v>
      </c>
      <c r="R14" s="10">
        <v>6.7965424506235674</v>
      </c>
      <c r="S14" s="17">
        <v>1.23E-2</v>
      </c>
      <c r="T14" s="17">
        <v>42.431399999999996</v>
      </c>
      <c r="U14" s="18">
        <v>44</v>
      </c>
    </row>
    <row r="15" spans="1:21" x14ac:dyDescent="0.25">
      <c r="A15" s="3" t="s">
        <v>10</v>
      </c>
      <c r="B15" s="78">
        <f>'Watershed characteristics'!$D$17</f>
        <v>0.93</v>
      </c>
      <c r="C15" s="80">
        <f>'Watershed characteristics'!$D$18</f>
        <v>0.23400000000000001</v>
      </c>
      <c r="D15" s="80">
        <f>'Watershed characteristics'!$D$19</f>
        <v>0.251</v>
      </c>
      <c r="E15" s="80">
        <f>'Watershed characteristics'!$D$20</f>
        <v>0.54349364103905162</v>
      </c>
      <c r="F15" s="80">
        <f>'Watershed characteristics'!$D$21</f>
        <v>0.27255989661087865</v>
      </c>
      <c r="G15" s="80">
        <f>'Watershed characteristics'!$D$22</f>
        <v>0</v>
      </c>
      <c r="H15" s="80">
        <f>'Watershed characteristics'!$D$23</f>
        <v>3.73152089361053E-2</v>
      </c>
      <c r="I15" s="80">
        <f>'Watershed characteristics'!$D$24</f>
        <v>8.2258837299511859E-4</v>
      </c>
      <c r="J15" s="80">
        <f>'Watershed characteristics'!$D$25</f>
        <v>4.4297692596321478E-2</v>
      </c>
      <c r="K15" s="80">
        <f>'Watershed characteristics'!$D$26</f>
        <v>2.5143819473064856E-2</v>
      </c>
      <c r="L15" s="4">
        <v>42164</v>
      </c>
      <c r="M15" s="2" t="s">
        <v>7</v>
      </c>
      <c r="N15" s="5">
        <v>1.8182539682539682E-2</v>
      </c>
      <c r="O15" s="5">
        <v>1.4999999999999999E-2</v>
      </c>
      <c r="P15" s="5">
        <v>8.9999999999999993E-3</v>
      </c>
      <c r="Q15" s="10">
        <v>52.540287577215949</v>
      </c>
      <c r="R15" s="10">
        <v>37.630953472424473</v>
      </c>
      <c r="S15" s="17">
        <v>0.16980000000000001</v>
      </c>
      <c r="T15" s="17">
        <v>45.894500000000001</v>
      </c>
      <c r="U15" s="18">
        <v>45</v>
      </c>
    </row>
    <row r="16" spans="1:21" x14ac:dyDescent="0.25">
      <c r="A16" s="3" t="s">
        <v>10</v>
      </c>
      <c r="B16" s="78">
        <f>'Watershed characteristics'!$D$17</f>
        <v>0.93</v>
      </c>
      <c r="C16" s="80">
        <f>'Watershed characteristics'!$D$18</f>
        <v>0.23400000000000001</v>
      </c>
      <c r="D16" s="80">
        <f>'Watershed characteristics'!$D$19</f>
        <v>0.251</v>
      </c>
      <c r="E16" s="80">
        <f>'Watershed characteristics'!$D$20</f>
        <v>0.54349364103905162</v>
      </c>
      <c r="F16" s="80">
        <f>'Watershed characteristics'!$D$21</f>
        <v>0.27255989661087865</v>
      </c>
      <c r="G16" s="80">
        <f>'Watershed characteristics'!$D$22</f>
        <v>0</v>
      </c>
      <c r="H16" s="80">
        <f>'Watershed characteristics'!$D$23</f>
        <v>3.73152089361053E-2</v>
      </c>
      <c r="I16" s="80">
        <f>'Watershed characteristics'!$D$24</f>
        <v>8.2258837299511859E-4</v>
      </c>
      <c r="J16" s="80">
        <f>'Watershed characteristics'!$D$25</f>
        <v>4.4297692596321478E-2</v>
      </c>
      <c r="K16" s="80">
        <f>'Watershed characteristics'!$D$26</f>
        <v>2.5143819473064856E-2</v>
      </c>
      <c r="L16" s="4">
        <v>42171</v>
      </c>
      <c r="M16" s="2" t="s">
        <v>7</v>
      </c>
      <c r="N16" s="5">
        <v>1.4375238095238097E-2</v>
      </c>
      <c r="O16" s="5">
        <v>0.47499999999999998</v>
      </c>
      <c r="P16" s="5">
        <v>0.65400000000000003</v>
      </c>
      <c r="Q16" s="10">
        <v>748.99999999999955</v>
      </c>
      <c r="R16" s="10">
        <v>674.00000000000114</v>
      </c>
      <c r="S16" s="17">
        <v>3.5499999999999997E-2</v>
      </c>
      <c r="T16" s="17">
        <v>42.285699999999999</v>
      </c>
      <c r="U16" s="18">
        <v>36</v>
      </c>
    </row>
    <row r="17" spans="1:21" x14ac:dyDescent="0.25">
      <c r="A17" s="3" t="s">
        <v>10</v>
      </c>
      <c r="B17" s="78">
        <f>'Watershed characteristics'!$D$17</f>
        <v>0.93</v>
      </c>
      <c r="C17" s="80">
        <f>'Watershed characteristics'!$D$18</f>
        <v>0.23400000000000001</v>
      </c>
      <c r="D17" s="80">
        <f>'Watershed characteristics'!$D$19</f>
        <v>0.251</v>
      </c>
      <c r="E17" s="80">
        <f>'Watershed characteristics'!$D$20</f>
        <v>0.54349364103905162</v>
      </c>
      <c r="F17" s="80">
        <f>'Watershed characteristics'!$D$21</f>
        <v>0.27255989661087865</v>
      </c>
      <c r="G17" s="80">
        <f>'Watershed characteristics'!$D$22</f>
        <v>0</v>
      </c>
      <c r="H17" s="80">
        <f>'Watershed characteristics'!$D$23</f>
        <v>3.73152089361053E-2</v>
      </c>
      <c r="I17" s="80">
        <f>'Watershed characteristics'!$D$24</f>
        <v>8.2258837299511859E-4</v>
      </c>
      <c r="J17" s="80">
        <f>'Watershed characteristics'!$D$25</f>
        <v>4.4297692596321478E-2</v>
      </c>
      <c r="K17" s="80">
        <f>'Watershed characteristics'!$D$26</f>
        <v>2.5143819473064856E-2</v>
      </c>
      <c r="L17" s="4">
        <v>42177</v>
      </c>
      <c r="M17" s="2" t="s">
        <v>7</v>
      </c>
      <c r="N17" s="5">
        <v>4.7934523809523809E-2</v>
      </c>
      <c r="O17" s="5">
        <v>1.2999999999999999E-2</v>
      </c>
      <c r="P17" s="5">
        <v>7.0000000000000001E-3</v>
      </c>
      <c r="Q17" s="10">
        <v>12.999999999999309</v>
      </c>
      <c r="R17" s="10">
        <v>10.666666666665492</v>
      </c>
      <c r="S17" s="17">
        <v>2E-3</v>
      </c>
      <c r="T17" s="17">
        <v>47.126800000000003</v>
      </c>
      <c r="U17" s="18">
        <v>45</v>
      </c>
    </row>
    <row r="18" spans="1:21" x14ac:dyDescent="0.25">
      <c r="A18" s="3" t="s">
        <v>10</v>
      </c>
      <c r="B18" s="78">
        <f>'Watershed characteristics'!$D$17</f>
        <v>0.93</v>
      </c>
      <c r="C18" s="80">
        <f>'Watershed characteristics'!$D$18</f>
        <v>0.23400000000000001</v>
      </c>
      <c r="D18" s="80">
        <f>'Watershed characteristics'!$D$19</f>
        <v>0.251</v>
      </c>
      <c r="E18" s="80">
        <f>'Watershed characteristics'!$D$20</f>
        <v>0.54349364103905162</v>
      </c>
      <c r="F18" s="80">
        <f>'Watershed characteristics'!$D$21</f>
        <v>0.27255989661087865</v>
      </c>
      <c r="G18" s="80">
        <f>'Watershed characteristics'!$D$22</f>
        <v>0</v>
      </c>
      <c r="H18" s="80">
        <f>'Watershed characteristics'!$D$23</f>
        <v>3.73152089361053E-2</v>
      </c>
      <c r="I18" s="80">
        <f>'Watershed characteristics'!$D$24</f>
        <v>8.2258837299511859E-4</v>
      </c>
      <c r="J18" s="80">
        <f>'Watershed characteristics'!$D$25</f>
        <v>4.4297692596321478E-2</v>
      </c>
      <c r="K18" s="80">
        <f>'Watershed characteristics'!$D$26</f>
        <v>2.5143819473064856E-2</v>
      </c>
      <c r="L18" s="4">
        <v>42185</v>
      </c>
      <c r="M18" s="2" t="s">
        <v>7</v>
      </c>
      <c r="N18" s="5">
        <v>0.20171145685997172</v>
      </c>
      <c r="O18" s="5">
        <v>1E-3</v>
      </c>
      <c r="P18" s="5">
        <v>3.1E-2</v>
      </c>
      <c r="Q18" s="10">
        <v>37.222949999999997</v>
      </c>
      <c r="R18" s="10">
        <v>42.870750000000001</v>
      </c>
      <c r="S18" s="17">
        <v>2E-3</v>
      </c>
      <c r="T18" s="17">
        <v>23.3276</v>
      </c>
      <c r="U18" s="18">
        <v>29.4</v>
      </c>
    </row>
    <row r="19" spans="1:21" x14ac:dyDescent="0.25">
      <c r="A19" s="3" t="s">
        <v>10</v>
      </c>
      <c r="B19" s="78">
        <f>'Watershed characteristics'!$D$17</f>
        <v>0.93</v>
      </c>
      <c r="C19" s="80">
        <f>'Watershed characteristics'!$D$18</f>
        <v>0.23400000000000001</v>
      </c>
      <c r="D19" s="80">
        <f>'Watershed characteristics'!$D$19</f>
        <v>0.251</v>
      </c>
      <c r="E19" s="80">
        <f>'Watershed characteristics'!$D$20</f>
        <v>0.54349364103905162</v>
      </c>
      <c r="F19" s="80">
        <f>'Watershed characteristics'!$D$21</f>
        <v>0.27255989661087865</v>
      </c>
      <c r="G19" s="80">
        <f>'Watershed characteristics'!$D$22</f>
        <v>0</v>
      </c>
      <c r="H19" s="80">
        <f>'Watershed characteristics'!$D$23</f>
        <v>3.73152089361053E-2</v>
      </c>
      <c r="I19" s="80">
        <f>'Watershed characteristics'!$D$24</f>
        <v>8.2258837299511859E-4</v>
      </c>
      <c r="J19" s="80">
        <f>'Watershed characteristics'!$D$25</f>
        <v>4.4297692596321478E-2</v>
      </c>
      <c r="K19" s="80">
        <f>'Watershed characteristics'!$D$26</f>
        <v>2.5143819473064856E-2</v>
      </c>
      <c r="L19" s="4">
        <v>42192</v>
      </c>
      <c r="M19" s="2" t="s">
        <v>7</v>
      </c>
      <c r="N19" s="5">
        <v>2.7000000000000003E-2</v>
      </c>
      <c r="O19" s="5">
        <v>5.0000000000000001E-3</v>
      </c>
      <c r="P19" s="5">
        <v>6.3E-2</v>
      </c>
      <c r="Q19" s="10">
        <v>60.373350000000002</v>
      </c>
      <c r="R19" s="10">
        <v>62.878749999999997</v>
      </c>
      <c r="S19" s="17">
        <v>2E-3</v>
      </c>
      <c r="T19" s="17">
        <v>22.0045</v>
      </c>
      <c r="U19" s="18">
        <v>21.8</v>
      </c>
    </row>
    <row r="20" spans="1:21" x14ac:dyDescent="0.25">
      <c r="A20" s="3" t="s">
        <v>10</v>
      </c>
      <c r="B20" s="78">
        <f>'Watershed characteristics'!$D$17</f>
        <v>0.93</v>
      </c>
      <c r="C20" s="80">
        <f>'Watershed characteristics'!$D$18</f>
        <v>0.23400000000000001</v>
      </c>
      <c r="D20" s="80">
        <f>'Watershed characteristics'!$D$19</f>
        <v>0.251</v>
      </c>
      <c r="E20" s="80">
        <f>'Watershed characteristics'!$D$20</f>
        <v>0.54349364103905162</v>
      </c>
      <c r="F20" s="80">
        <f>'Watershed characteristics'!$D$21</f>
        <v>0.27255989661087865</v>
      </c>
      <c r="G20" s="80">
        <f>'Watershed characteristics'!$D$22</f>
        <v>0</v>
      </c>
      <c r="H20" s="80">
        <f>'Watershed characteristics'!$D$23</f>
        <v>3.73152089361053E-2</v>
      </c>
      <c r="I20" s="80">
        <f>'Watershed characteristics'!$D$24</f>
        <v>8.2258837299511859E-4</v>
      </c>
      <c r="J20" s="80">
        <f>'Watershed characteristics'!$D$25</f>
        <v>4.4297692596321478E-2</v>
      </c>
      <c r="K20" s="80">
        <f>'Watershed characteristics'!$D$26</f>
        <v>2.5143819473064856E-2</v>
      </c>
      <c r="L20" s="4">
        <v>42199</v>
      </c>
      <c r="M20" s="2" t="s">
        <v>7</v>
      </c>
      <c r="N20" s="5">
        <v>1.7000000000000001E-2</v>
      </c>
      <c r="O20" s="5">
        <v>1E-3</v>
      </c>
      <c r="P20" s="5">
        <v>0.104</v>
      </c>
      <c r="Q20" s="10">
        <v>90.03479999999999</v>
      </c>
      <c r="R20" s="10">
        <v>88.513999999999996</v>
      </c>
      <c r="S20" s="17">
        <v>0.18890000000000001</v>
      </c>
      <c r="T20" s="17">
        <v>24.350999999999999</v>
      </c>
      <c r="U20" s="18">
        <v>28.6</v>
      </c>
    </row>
    <row r="21" spans="1:21" x14ac:dyDescent="0.25">
      <c r="A21" s="3" t="s">
        <v>10</v>
      </c>
      <c r="B21" s="78">
        <f>'Watershed characteristics'!$D$17</f>
        <v>0.93</v>
      </c>
      <c r="C21" s="80">
        <f>'Watershed characteristics'!$D$18</f>
        <v>0.23400000000000001</v>
      </c>
      <c r="D21" s="80">
        <f>'Watershed characteristics'!$D$19</f>
        <v>0.251</v>
      </c>
      <c r="E21" s="80">
        <f>'Watershed characteristics'!$D$20</f>
        <v>0.54349364103905162</v>
      </c>
      <c r="F21" s="80">
        <f>'Watershed characteristics'!$D$21</f>
        <v>0.27255989661087865</v>
      </c>
      <c r="G21" s="80">
        <f>'Watershed characteristics'!$D$22</f>
        <v>0</v>
      </c>
      <c r="H21" s="80">
        <f>'Watershed characteristics'!$D$23</f>
        <v>3.73152089361053E-2</v>
      </c>
      <c r="I21" s="80">
        <f>'Watershed characteristics'!$D$24</f>
        <v>8.2258837299511859E-4</v>
      </c>
      <c r="J21" s="80">
        <f>'Watershed characteristics'!$D$25</f>
        <v>4.4297692596321478E-2</v>
      </c>
      <c r="K21" s="80">
        <f>'Watershed characteristics'!$D$26</f>
        <v>2.5143819473064856E-2</v>
      </c>
      <c r="L21" s="4">
        <v>42206</v>
      </c>
      <c r="M21" s="2" t="s">
        <v>7</v>
      </c>
      <c r="N21" s="5">
        <v>5.5894444444444448E-2</v>
      </c>
      <c r="O21" s="5">
        <v>1E-3</v>
      </c>
      <c r="P21" s="5">
        <v>0.55600000000000005</v>
      </c>
      <c r="Q21" s="10">
        <v>668.00000000000057</v>
      </c>
      <c r="R21" s="10">
        <v>604.66666666666674</v>
      </c>
      <c r="S21" s="17">
        <v>4.36E-2</v>
      </c>
      <c r="T21" s="17">
        <v>27.974399999999999</v>
      </c>
      <c r="U21" s="18">
        <v>32.200000000000003</v>
      </c>
    </row>
    <row r="22" spans="1:21" x14ac:dyDescent="0.25">
      <c r="A22" s="3" t="s">
        <v>10</v>
      </c>
      <c r="B22" s="78">
        <f>'Watershed characteristics'!$D$17</f>
        <v>0.93</v>
      </c>
      <c r="C22" s="80">
        <f>'Watershed characteristics'!$D$18</f>
        <v>0.23400000000000001</v>
      </c>
      <c r="D22" s="80">
        <f>'Watershed characteristics'!$D$19</f>
        <v>0.251</v>
      </c>
      <c r="E22" s="80">
        <f>'Watershed characteristics'!$D$20</f>
        <v>0.54349364103905162</v>
      </c>
      <c r="F22" s="80">
        <f>'Watershed characteristics'!$D$21</f>
        <v>0.27255989661087865</v>
      </c>
      <c r="G22" s="80">
        <f>'Watershed characteristics'!$D$22</f>
        <v>0</v>
      </c>
      <c r="H22" s="80">
        <f>'Watershed characteristics'!$D$23</f>
        <v>3.73152089361053E-2</v>
      </c>
      <c r="I22" s="80">
        <f>'Watershed characteristics'!$D$24</f>
        <v>8.2258837299511859E-4</v>
      </c>
      <c r="J22" s="80">
        <f>'Watershed characteristics'!$D$25</f>
        <v>4.4297692596321478E-2</v>
      </c>
      <c r="K22" s="80">
        <f>'Watershed characteristics'!$D$26</f>
        <v>2.5143819473064856E-2</v>
      </c>
      <c r="L22" s="4">
        <v>42213</v>
      </c>
      <c r="M22" s="2" t="s">
        <v>7</v>
      </c>
      <c r="N22" s="5">
        <v>2.5652199617457832E-2</v>
      </c>
      <c r="O22" s="5">
        <v>3.0000000000000001E-3</v>
      </c>
      <c r="P22" s="5">
        <v>3.5000000000000003E-2</v>
      </c>
      <c r="Q22" s="10">
        <v>20.666666666665872</v>
      </c>
      <c r="R22" s="10">
        <v>15.999999999999719</v>
      </c>
      <c r="S22" s="17">
        <v>2.4299999999999999E-2</v>
      </c>
      <c r="T22" s="17">
        <v>33.421100000000003</v>
      </c>
      <c r="U22" s="18">
        <v>36.6</v>
      </c>
    </row>
    <row r="23" spans="1:21" x14ac:dyDescent="0.25">
      <c r="A23" s="3" t="s">
        <v>10</v>
      </c>
      <c r="B23" s="78">
        <f>'Watershed characteristics'!$D$17</f>
        <v>0.93</v>
      </c>
      <c r="C23" s="80">
        <f>'Watershed characteristics'!$D$18</f>
        <v>0.23400000000000001</v>
      </c>
      <c r="D23" s="80">
        <f>'Watershed characteristics'!$D$19</f>
        <v>0.251</v>
      </c>
      <c r="E23" s="80">
        <f>'Watershed characteristics'!$D$20</f>
        <v>0.54349364103905162</v>
      </c>
      <c r="F23" s="80">
        <f>'Watershed characteristics'!$D$21</f>
        <v>0.27255989661087865</v>
      </c>
      <c r="G23" s="80">
        <f>'Watershed characteristics'!$D$22</f>
        <v>0</v>
      </c>
      <c r="H23" s="80">
        <f>'Watershed characteristics'!$D$23</f>
        <v>3.73152089361053E-2</v>
      </c>
      <c r="I23" s="80">
        <f>'Watershed characteristics'!$D$24</f>
        <v>8.2258837299511859E-4</v>
      </c>
      <c r="J23" s="80">
        <f>'Watershed characteristics'!$D$25</f>
        <v>4.4297692596321478E-2</v>
      </c>
      <c r="K23" s="80">
        <f>'Watershed characteristics'!$D$26</f>
        <v>2.5143819473064856E-2</v>
      </c>
      <c r="L23" s="4">
        <v>42220</v>
      </c>
      <c r="M23" s="2" t="s">
        <v>7</v>
      </c>
      <c r="N23" s="5">
        <v>2.5000000000000005E-2</v>
      </c>
      <c r="O23" s="5">
        <v>4.0000000000000001E-3</v>
      </c>
      <c r="P23" s="5">
        <v>0.127</v>
      </c>
      <c r="Q23" s="10">
        <v>110.99999999999888</v>
      </c>
      <c r="R23" s="10">
        <v>61.666666666666536</v>
      </c>
      <c r="S23" s="17">
        <v>6.7900000000000002E-2</v>
      </c>
      <c r="T23" s="17">
        <v>32.496899999999997</v>
      </c>
      <c r="U23" s="18">
        <v>34.200000000000003</v>
      </c>
    </row>
    <row r="24" spans="1:21" x14ac:dyDescent="0.25">
      <c r="A24" s="3" t="s">
        <v>10</v>
      </c>
      <c r="B24" s="78">
        <f>'Watershed characteristics'!$D$17</f>
        <v>0.93</v>
      </c>
      <c r="C24" s="80">
        <f>'Watershed characteristics'!$D$18</f>
        <v>0.23400000000000001</v>
      </c>
      <c r="D24" s="80">
        <f>'Watershed characteristics'!$D$19</f>
        <v>0.251</v>
      </c>
      <c r="E24" s="80">
        <f>'Watershed characteristics'!$D$20</f>
        <v>0.54349364103905162</v>
      </c>
      <c r="F24" s="80">
        <f>'Watershed characteristics'!$D$21</f>
        <v>0.27255989661087865</v>
      </c>
      <c r="G24" s="80">
        <f>'Watershed characteristics'!$D$22</f>
        <v>0</v>
      </c>
      <c r="H24" s="80">
        <f>'Watershed characteristics'!$D$23</f>
        <v>3.73152089361053E-2</v>
      </c>
      <c r="I24" s="80">
        <f>'Watershed characteristics'!$D$24</f>
        <v>8.2258837299511859E-4</v>
      </c>
      <c r="J24" s="80">
        <f>'Watershed characteristics'!$D$25</f>
        <v>4.4297692596321478E-2</v>
      </c>
      <c r="K24" s="80">
        <f>'Watershed characteristics'!$D$26</f>
        <v>2.5143819473064856E-2</v>
      </c>
      <c r="L24" s="4">
        <v>42227</v>
      </c>
      <c r="M24" s="2" t="s">
        <v>7</v>
      </c>
      <c r="N24" s="5">
        <v>2.6666666666666666E-3</v>
      </c>
      <c r="O24" s="5">
        <v>2E-3</v>
      </c>
      <c r="P24" s="5">
        <v>1.419</v>
      </c>
      <c r="Q24" s="10">
        <v>852.00000000000387</v>
      </c>
      <c r="R24" s="10">
        <v>736.00000000000773</v>
      </c>
      <c r="S24" s="17">
        <v>0.39</v>
      </c>
      <c r="T24" s="17">
        <v>16.7912</v>
      </c>
      <c r="U24" s="18">
        <v>20.2</v>
      </c>
    </row>
    <row r="25" spans="1:21" x14ac:dyDescent="0.25">
      <c r="A25" s="3" t="s">
        <v>10</v>
      </c>
      <c r="B25" s="78">
        <f>'Watershed characteristics'!$D$17</f>
        <v>0.93</v>
      </c>
      <c r="C25" s="80">
        <f>'Watershed characteristics'!$D$18</f>
        <v>0.23400000000000001</v>
      </c>
      <c r="D25" s="80">
        <f>'Watershed characteristics'!$D$19</f>
        <v>0.251</v>
      </c>
      <c r="E25" s="80">
        <f>'Watershed characteristics'!$D$20</f>
        <v>0.54349364103905162</v>
      </c>
      <c r="F25" s="80">
        <f>'Watershed characteristics'!$D$21</f>
        <v>0.27255989661087865</v>
      </c>
      <c r="G25" s="80">
        <f>'Watershed characteristics'!$D$22</f>
        <v>0</v>
      </c>
      <c r="H25" s="80">
        <f>'Watershed characteristics'!$D$23</f>
        <v>3.73152089361053E-2</v>
      </c>
      <c r="I25" s="80">
        <f>'Watershed characteristics'!$D$24</f>
        <v>8.2258837299511859E-4</v>
      </c>
      <c r="J25" s="80">
        <f>'Watershed characteristics'!$D$25</f>
        <v>4.4297692596321478E-2</v>
      </c>
      <c r="K25" s="80">
        <f>'Watershed characteristics'!$D$26</f>
        <v>2.5143819473064856E-2</v>
      </c>
      <c r="L25" s="4">
        <v>42248</v>
      </c>
      <c r="M25" s="2" t="s">
        <v>7</v>
      </c>
      <c r="N25" s="5">
        <v>7.0648148148148154E-2</v>
      </c>
      <c r="O25" s="5">
        <v>1E-3</v>
      </c>
      <c r="P25" s="5">
        <v>0.02</v>
      </c>
      <c r="Q25" s="10">
        <v>19.000000000000128</v>
      </c>
      <c r="R25" s="10">
        <v>14.666666666666533</v>
      </c>
      <c r="S25" s="17">
        <v>6.4600000000000005E-2</v>
      </c>
      <c r="T25" s="17">
        <v>35.554400000000001</v>
      </c>
      <c r="U25" s="18">
        <v>35.799999999999997</v>
      </c>
    </row>
    <row r="26" spans="1:21" x14ac:dyDescent="0.25">
      <c r="A26" s="3" t="s">
        <v>10</v>
      </c>
      <c r="B26" s="78">
        <f>'Watershed characteristics'!$D$17</f>
        <v>0.93</v>
      </c>
      <c r="C26" s="80">
        <f>'Watershed characteristics'!$D$18</f>
        <v>0.23400000000000001</v>
      </c>
      <c r="D26" s="80">
        <f>'Watershed characteristics'!$D$19</f>
        <v>0.251</v>
      </c>
      <c r="E26" s="80">
        <f>'Watershed characteristics'!$D$20</f>
        <v>0.54349364103905162</v>
      </c>
      <c r="F26" s="80">
        <f>'Watershed characteristics'!$D$21</f>
        <v>0.27255989661087865</v>
      </c>
      <c r="G26" s="80">
        <f>'Watershed characteristics'!$D$22</f>
        <v>0</v>
      </c>
      <c r="H26" s="80">
        <f>'Watershed characteristics'!$D$23</f>
        <v>3.73152089361053E-2</v>
      </c>
      <c r="I26" s="80">
        <f>'Watershed characteristics'!$D$24</f>
        <v>8.2258837299511859E-4</v>
      </c>
      <c r="J26" s="80">
        <f>'Watershed characteristics'!$D$25</f>
        <v>4.4297692596321478E-2</v>
      </c>
      <c r="K26" s="80">
        <f>'Watershed characteristics'!$D$26</f>
        <v>2.5143819473064856E-2</v>
      </c>
      <c r="L26" s="4">
        <v>42248</v>
      </c>
      <c r="M26" s="2" t="s">
        <v>7</v>
      </c>
      <c r="N26" s="5">
        <v>7.0648148148148154E-2</v>
      </c>
      <c r="O26" s="5">
        <v>1E-3</v>
      </c>
      <c r="P26" s="5">
        <v>0.02</v>
      </c>
      <c r="Q26" s="10">
        <v>19.000000000000128</v>
      </c>
      <c r="R26" s="10">
        <v>14.666666666666533</v>
      </c>
      <c r="S26" s="17">
        <v>6.4600000000000005E-2</v>
      </c>
      <c r="T26" s="17">
        <v>35.554400000000001</v>
      </c>
      <c r="U26" s="18">
        <v>35.799999999999997</v>
      </c>
    </row>
    <row r="27" spans="1:21" x14ac:dyDescent="0.25">
      <c r="A27" s="3" t="s">
        <v>10</v>
      </c>
      <c r="B27" s="78">
        <f>'Watershed characteristics'!$D$17</f>
        <v>0.93</v>
      </c>
      <c r="C27" s="80">
        <f>'Watershed characteristics'!$D$18</f>
        <v>0.23400000000000001</v>
      </c>
      <c r="D27" s="80">
        <f>'Watershed characteristics'!$D$19</f>
        <v>0.251</v>
      </c>
      <c r="E27" s="80">
        <f>'Watershed characteristics'!$D$20</f>
        <v>0.54349364103905162</v>
      </c>
      <c r="F27" s="80">
        <f>'Watershed characteristics'!$D$21</f>
        <v>0.27255989661087865</v>
      </c>
      <c r="G27" s="80">
        <f>'Watershed characteristics'!$D$22</f>
        <v>0</v>
      </c>
      <c r="H27" s="80">
        <f>'Watershed characteristics'!$D$23</f>
        <v>3.73152089361053E-2</v>
      </c>
      <c r="I27" s="80">
        <f>'Watershed characteristics'!$D$24</f>
        <v>8.2258837299511859E-4</v>
      </c>
      <c r="J27" s="80">
        <f>'Watershed characteristics'!$D$25</f>
        <v>4.4297692596321478E-2</v>
      </c>
      <c r="K27" s="80">
        <f>'Watershed characteristics'!$D$26</f>
        <v>2.5143819473064856E-2</v>
      </c>
      <c r="L27" s="4">
        <v>42255</v>
      </c>
      <c r="M27" s="2" t="s">
        <v>7</v>
      </c>
      <c r="N27" s="5">
        <v>4.1929629628034648E-2</v>
      </c>
      <c r="O27" s="5">
        <v>1E-3</v>
      </c>
      <c r="P27" s="5">
        <v>3.2000000000000001E-2</v>
      </c>
      <c r="Q27" s="10">
        <v>8.6666666666671937</v>
      </c>
      <c r="R27" s="10">
        <v>3.0000000000004099</v>
      </c>
      <c r="S27" s="17">
        <v>2.9700000000000001E-2</v>
      </c>
      <c r="T27" s="17">
        <v>30.5809</v>
      </c>
      <c r="U27" s="18">
        <v>44</v>
      </c>
    </row>
    <row r="28" spans="1:21" x14ac:dyDescent="0.25">
      <c r="A28" s="3" t="s">
        <v>10</v>
      </c>
      <c r="B28" s="78">
        <f>'Watershed characteristics'!$D$17</f>
        <v>0.93</v>
      </c>
      <c r="C28" s="80">
        <f>'Watershed characteristics'!$D$18</f>
        <v>0.23400000000000001</v>
      </c>
      <c r="D28" s="80">
        <f>'Watershed characteristics'!$D$19</f>
        <v>0.251</v>
      </c>
      <c r="E28" s="80">
        <f>'Watershed characteristics'!$D$20</f>
        <v>0.54349364103905162</v>
      </c>
      <c r="F28" s="80">
        <f>'Watershed characteristics'!$D$21</f>
        <v>0.27255989661087865</v>
      </c>
      <c r="G28" s="80">
        <f>'Watershed characteristics'!$D$22</f>
        <v>0</v>
      </c>
      <c r="H28" s="80">
        <f>'Watershed characteristics'!$D$23</f>
        <v>3.73152089361053E-2</v>
      </c>
      <c r="I28" s="80">
        <f>'Watershed characteristics'!$D$24</f>
        <v>8.2258837299511859E-4</v>
      </c>
      <c r="J28" s="80">
        <f>'Watershed characteristics'!$D$25</f>
        <v>4.4297692596321478E-2</v>
      </c>
      <c r="K28" s="80">
        <f>'Watershed characteristics'!$D$26</f>
        <v>2.5143819473064856E-2</v>
      </c>
      <c r="L28" s="4">
        <v>42262</v>
      </c>
      <c r="M28" s="2" t="s">
        <v>7</v>
      </c>
      <c r="N28" s="5">
        <v>3.6418750004422761E-2</v>
      </c>
      <c r="O28" s="5">
        <v>2E-3</v>
      </c>
      <c r="P28" s="5">
        <v>1.7000000000000001E-2</v>
      </c>
      <c r="Q28" s="10">
        <v>4.6666666666661527</v>
      </c>
      <c r="R28" s="10">
        <v>4.6666666666661527</v>
      </c>
      <c r="S28" s="17">
        <v>2.1299999999999999E-2</v>
      </c>
      <c r="T28" s="17">
        <v>34.133899999999997</v>
      </c>
      <c r="U28" s="18">
        <v>47</v>
      </c>
    </row>
    <row r="29" spans="1:21" x14ac:dyDescent="0.25">
      <c r="A29" s="3" t="s">
        <v>10</v>
      </c>
      <c r="B29" s="78">
        <f>'Watershed characteristics'!$D$17</f>
        <v>0.93</v>
      </c>
      <c r="C29" s="80">
        <f>'Watershed characteristics'!$D$18</f>
        <v>0.23400000000000001</v>
      </c>
      <c r="D29" s="80">
        <f>'Watershed characteristics'!$D$19</f>
        <v>0.251</v>
      </c>
      <c r="E29" s="80">
        <f>'Watershed characteristics'!$D$20</f>
        <v>0.54349364103905162</v>
      </c>
      <c r="F29" s="80">
        <f>'Watershed characteristics'!$D$21</f>
        <v>0.27255989661087865</v>
      </c>
      <c r="G29" s="80">
        <f>'Watershed characteristics'!$D$22</f>
        <v>0</v>
      </c>
      <c r="H29" s="80">
        <f>'Watershed characteristics'!$D$23</f>
        <v>3.73152089361053E-2</v>
      </c>
      <c r="I29" s="80">
        <f>'Watershed characteristics'!$D$24</f>
        <v>8.2258837299511859E-4</v>
      </c>
      <c r="J29" s="80">
        <f>'Watershed characteristics'!$D$25</f>
        <v>4.4297692596321478E-2</v>
      </c>
      <c r="K29" s="80">
        <f>'Watershed characteristics'!$D$26</f>
        <v>2.5143819473064856E-2</v>
      </c>
      <c r="L29" s="4">
        <v>42276</v>
      </c>
      <c r="M29" s="2" t="s">
        <v>7</v>
      </c>
      <c r="N29" s="5">
        <v>4.5575246291863006E-2</v>
      </c>
      <c r="O29" s="5">
        <v>8.0000000000000002E-3</v>
      </c>
      <c r="P29" s="5">
        <v>7.8E-2</v>
      </c>
      <c r="Q29" s="10">
        <v>106.33333333333421</v>
      </c>
      <c r="R29" s="10">
        <v>86.666666666667481</v>
      </c>
      <c r="S29" s="17">
        <v>0.25779999999999997</v>
      </c>
      <c r="T29" s="17">
        <v>34.707000000000001</v>
      </c>
      <c r="U29" s="18">
        <v>40.200000000000003</v>
      </c>
    </row>
    <row r="30" spans="1:21" x14ac:dyDescent="0.25">
      <c r="A30" s="3" t="s">
        <v>10</v>
      </c>
      <c r="B30" s="78">
        <f>'Watershed characteristics'!$D$17</f>
        <v>0.93</v>
      </c>
      <c r="C30" s="80">
        <f>'Watershed characteristics'!$D$18</f>
        <v>0.23400000000000001</v>
      </c>
      <c r="D30" s="80">
        <f>'Watershed characteristics'!$D$19</f>
        <v>0.251</v>
      </c>
      <c r="E30" s="80">
        <f>'Watershed characteristics'!$D$20</f>
        <v>0.54349364103905162</v>
      </c>
      <c r="F30" s="80">
        <f>'Watershed characteristics'!$D$21</f>
        <v>0.27255989661087865</v>
      </c>
      <c r="G30" s="80">
        <f>'Watershed characteristics'!$D$22</f>
        <v>0</v>
      </c>
      <c r="H30" s="80">
        <f>'Watershed characteristics'!$D$23</f>
        <v>3.73152089361053E-2</v>
      </c>
      <c r="I30" s="80">
        <f>'Watershed characteristics'!$D$24</f>
        <v>8.2258837299511859E-4</v>
      </c>
      <c r="J30" s="80">
        <f>'Watershed characteristics'!$D$25</f>
        <v>4.4297692596321478E-2</v>
      </c>
      <c r="K30" s="80">
        <f>'Watershed characteristics'!$D$26</f>
        <v>2.5143819473064856E-2</v>
      </c>
      <c r="L30" s="4">
        <v>42283</v>
      </c>
      <c r="M30" s="2" t="s">
        <v>7</v>
      </c>
      <c r="N30" s="5">
        <v>3.5620105818079825E-2</v>
      </c>
      <c r="O30" s="5">
        <v>1.2999999999999999E-2</v>
      </c>
      <c r="P30" s="5">
        <v>0.22500000000000001</v>
      </c>
      <c r="Q30" s="10">
        <v>19.999999999999279</v>
      </c>
      <c r="R30" s="10">
        <v>15.666666666665682</v>
      </c>
      <c r="S30" s="17">
        <v>0.25119999999999998</v>
      </c>
      <c r="T30" s="17">
        <v>37.396299999999997</v>
      </c>
      <c r="U30" s="18">
        <v>42.4</v>
      </c>
    </row>
    <row r="31" spans="1:21" x14ac:dyDescent="0.25">
      <c r="A31" s="3" t="s">
        <v>10</v>
      </c>
      <c r="B31" s="78">
        <f>'Watershed characteristics'!$D$17</f>
        <v>0.93</v>
      </c>
      <c r="C31" s="80">
        <f>'Watershed characteristics'!$D$18</f>
        <v>0.23400000000000001</v>
      </c>
      <c r="D31" s="80">
        <f>'Watershed characteristics'!$D$19</f>
        <v>0.251</v>
      </c>
      <c r="E31" s="80">
        <f>'Watershed characteristics'!$D$20</f>
        <v>0.54349364103905162</v>
      </c>
      <c r="F31" s="80">
        <f>'Watershed characteristics'!$D$21</f>
        <v>0.27255989661087865</v>
      </c>
      <c r="G31" s="80">
        <f>'Watershed characteristics'!$D$22</f>
        <v>0</v>
      </c>
      <c r="H31" s="80">
        <f>'Watershed characteristics'!$D$23</f>
        <v>3.73152089361053E-2</v>
      </c>
      <c r="I31" s="80">
        <f>'Watershed characteristics'!$D$24</f>
        <v>8.2258837299511859E-4</v>
      </c>
      <c r="J31" s="80">
        <f>'Watershed characteristics'!$D$25</f>
        <v>4.4297692596321478E-2</v>
      </c>
      <c r="K31" s="80">
        <f>'Watershed characteristics'!$D$26</f>
        <v>2.5143819473064856E-2</v>
      </c>
      <c r="L31" s="4">
        <v>42297</v>
      </c>
      <c r="M31" s="2" t="s">
        <v>7</v>
      </c>
      <c r="N31" s="5">
        <v>3.9857894737830725E-2</v>
      </c>
      <c r="O31" s="5">
        <v>1E-3</v>
      </c>
      <c r="P31" s="5">
        <v>0.2</v>
      </c>
      <c r="Q31" s="10">
        <v>166.00000000000037</v>
      </c>
      <c r="R31" s="10">
        <v>166</v>
      </c>
      <c r="S31" s="17">
        <v>1.55E-2</v>
      </c>
      <c r="T31" s="17">
        <v>40.144300000000001</v>
      </c>
      <c r="U31" s="18">
        <v>43.6</v>
      </c>
    </row>
    <row r="32" spans="1:21" x14ac:dyDescent="0.25">
      <c r="A32" s="3" t="s">
        <v>10</v>
      </c>
      <c r="B32" s="78">
        <f>'Watershed characteristics'!$D$17</f>
        <v>0.93</v>
      </c>
      <c r="C32" s="80">
        <f>'Watershed characteristics'!$D$18</f>
        <v>0.23400000000000001</v>
      </c>
      <c r="D32" s="80">
        <f>'Watershed characteristics'!$D$19</f>
        <v>0.251</v>
      </c>
      <c r="E32" s="80">
        <f>'Watershed characteristics'!$D$20</f>
        <v>0.54349364103905162</v>
      </c>
      <c r="F32" s="80">
        <f>'Watershed characteristics'!$D$21</f>
        <v>0.27255989661087865</v>
      </c>
      <c r="G32" s="80">
        <f>'Watershed characteristics'!$D$22</f>
        <v>0</v>
      </c>
      <c r="H32" s="80">
        <f>'Watershed characteristics'!$D$23</f>
        <v>3.73152089361053E-2</v>
      </c>
      <c r="I32" s="80">
        <f>'Watershed characteristics'!$D$24</f>
        <v>8.2258837299511859E-4</v>
      </c>
      <c r="J32" s="80">
        <f>'Watershed characteristics'!$D$25</f>
        <v>4.4297692596321478E-2</v>
      </c>
      <c r="K32" s="80">
        <f>'Watershed characteristics'!$D$26</f>
        <v>2.5143819473064856E-2</v>
      </c>
      <c r="L32" s="4">
        <v>42327</v>
      </c>
      <c r="M32" s="2" t="s">
        <v>7</v>
      </c>
      <c r="N32" s="5">
        <v>7.3819658120470658E-2</v>
      </c>
      <c r="O32" s="5">
        <v>5.0000000000000001E-3</v>
      </c>
      <c r="P32" s="5">
        <v>1.5E-3</v>
      </c>
      <c r="Q32" s="10">
        <v>165.33333333333289</v>
      </c>
      <c r="R32" s="10">
        <v>164.33333333333377</v>
      </c>
      <c r="S32" s="17">
        <v>4.5900000000000003E-2</v>
      </c>
      <c r="T32" s="17">
        <v>39.693399999999997</v>
      </c>
      <c r="U32" s="18">
        <v>39</v>
      </c>
    </row>
    <row r="33" spans="1:21" x14ac:dyDescent="0.25">
      <c r="A33" s="3" t="s">
        <v>10</v>
      </c>
      <c r="B33" s="78">
        <f>'Watershed characteristics'!$D$17</f>
        <v>0.93</v>
      </c>
      <c r="C33" s="80">
        <f>'Watershed characteristics'!$D$18</f>
        <v>0.23400000000000001</v>
      </c>
      <c r="D33" s="80">
        <f>'Watershed characteristics'!$D$19</f>
        <v>0.251</v>
      </c>
      <c r="E33" s="80">
        <f>'Watershed characteristics'!$D$20</f>
        <v>0.54349364103905162</v>
      </c>
      <c r="F33" s="80">
        <f>'Watershed characteristics'!$D$21</f>
        <v>0.27255989661087865</v>
      </c>
      <c r="G33" s="80">
        <f>'Watershed characteristics'!$D$22</f>
        <v>0</v>
      </c>
      <c r="H33" s="80">
        <f>'Watershed characteristics'!$D$23</f>
        <v>3.73152089361053E-2</v>
      </c>
      <c r="I33" s="80">
        <f>'Watershed characteristics'!$D$24</f>
        <v>8.2258837299511859E-4</v>
      </c>
      <c r="J33" s="80">
        <f>'Watershed characteristics'!$D$25</f>
        <v>4.4297692596321478E-2</v>
      </c>
      <c r="K33" s="80">
        <f>'Watershed characteristics'!$D$26</f>
        <v>2.5143819473064856E-2</v>
      </c>
      <c r="L33" s="4">
        <v>42460</v>
      </c>
      <c r="M33" s="2" t="s">
        <v>7</v>
      </c>
      <c r="N33" s="5">
        <v>2.5511111111806498E-2</v>
      </c>
      <c r="O33" s="5">
        <v>1E-3</v>
      </c>
      <c r="P33" s="5">
        <v>0.29299999999999998</v>
      </c>
      <c r="Q33" s="10">
        <v>18.666666666664611</v>
      </c>
      <c r="R33" s="10">
        <v>13.99999999999994</v>
      </c>
      <c r="S33" s="17">
        <v>2.1999999999999999E-2</v>
      </c>
      <c r="T33" s="17">
        <v>35.3001</v>
      </c>
      <c r="U33" s="18">
        <v>34.256</v>
      </c>
    </row>
    <row r="34" spans="1:21" x14ac:dyDescent="0.25">
      <c r="A34" s="3" t="s">
        <v>10</v>
      </c>
      <c r="B34" s="78">
        <f>'Watershed characteristics'!$D$17</f>
        <v>0.93</v>
      </c>
      <c r="C34" s="80">
        <f>'Watershed characteristics'!$D$18</f>
        <v>0.23400000000000001</v>
      </c>
      <c r="D34" s="80">
        <f>'Watershed characteristics'!$D$19</f>
        <v>0.251</v>
      </c>
      <c r="E34" s="80">
        <f>'Watershed characteristics'!$D$20</f>
        <v>0.54349364103905162</v>
      </c>
      <c r="F34" s="80">
        <f>'Watershed characteristics'!$D$21</f>
        <v>0.27255989661087865</v>
      </c>
      <c r="G34" s="80">
        <f>'Watershed characteristics'!$D$22</f>
        <v>0</v>
      </c>
      <c r="H34" s="80">
        <f>'Watershed characteristics'!$D$23</f>
        <v>3.73152089361053E-2</v>
      </c>
      <c r="I34" s="80">
        <f>'Watershed characteristics'!$D$24</f>
        <v>8.2258837299511859E-4</v>
      </c>
      <c r="J34" s="80">
        <f>'Watershed characteristics'!$D$25</f>
        <v>4.4297692596321478E-2</v>
      </c>
      <c r="K34" s="80">
        <f>'Watershed characteristics'!$D$26</f>
        <v>2.5143819473064856E-2</v>
      </c>
      <c r="L34" s="4">
        <v>42474</v>
      </c>
      <c r="M34" s="2" t="s">
        <v>7</v>
      </c>
      <c r="N34" s="5">
        <v>4.1794308948336995E-2</v>
      </c>
      <c r="O34" s="5">
        <v>1.2999999999999999E-2</v>
      </c>
      <c r="P34" s="5">
        <v>0.04</v>
      </c>
      <c r="Q34" s="10">
        <v>2.0000000000012603</v>
      </c>
      <c r="R34" s="10">
        <v>3.3333333333344468</v>
      </c>
      <c r="S34" s="17">
        <v>2E-3</v>
      </c>
      <c r="T34" s="17">
        <v>31.765599999999999</v>
      </c>
      <c r="U34" s="18">
        <v>31.765599999999999</v>
      </c>
    </row>
    <row r="35" spans="1:21" x14ac:dyDescent="0.25">
      <c r="A35" s="3" t="s">
        <v>10</v>
      </c>
      <c r="B35" s="78">
        <f>'Watershed characteristics'!$D$17</f>
        <v>0.93</v>
      </c>
      <c r="C35" s="80">
        <f>'Watershed characteristics'!$D$18</f>
        <v>0.23400000000000001</v>
      </c>
      <c r="D35" s="80">
        <f>'Watershed characteristics'!$D$19</f>
        <v>0.251</v>
      </c>
      <c r="E35" s="80">
        <f>'Watershed characteristics'!$D$20</f>
        <v>0.54349364103905162</v>
      </c>
      <c r="F35" s="80">
        <f>'Watershed characteristics'!$D$21</f>
        <v>0.27255989661087865</v>
      </c>
      <c r="G35" s="80">
        <f>'Watershed characteristics'!$D$22</f>
        <v>0</v>
      </c>
      <c r="H35" s="80">
        <f>'Watershed characteristics'!$D$23</f>
        <v>3.73152089361053E-2</v>
      </c>
      <c r="I35" s="80">
        <f>'Watershed characteristics'!$D$24</f>
        <v>8.2258837299511859E-4</v>
      </c>
      <c r="J35" s="80">
        <f>'Watershed characteristics'!$D$25</f>
        <v>4.4297692596321478E-2</v>
      </c>
      <c r="K35" s="80">
        <f>'Watershed characteristics'!$D$26</f>
        <v>2.5143819473064856E-2</v>
      </c>
      <c r="L35" s="4">
        <v>42488</v>
      </c>
      <c r="M35" s="2" t="s">
        <v>7</v>
      </c>
      <c r="N35" s="5">
        <v>7.8277777775327365E-2</v>
      </c>
      <c r="O35" s="5">
        <v>1E-3</v>
      </c>
      <c r="P35" s="5">
        <v>0.129</v>
      </c>
      <c r="Q35" s="10">
        <v>39.333333333333442</v>
      </c>
      <c r="R35" s="10">
        <v>31.333333333334323</v>
      </c>
      <c r="S35" s="17">
        <v>2E-3</v>
      </c>
      <c r="T35" s="17">
        <v>30.518799999999999</v>
      </c>
      <c r="U35" s="18">
        <v>30.361000000000001</v>
      </c>
    </row>
    <row r="36" spans="1:21" x14ac:dyDescent="0.25">
      <c r="A36" s="3" t="s">
        <v>10</v>
      </c>
      <c r="B36" s="78">
        <f>'Watershed characteristics'!$D$17</f>
        <v>0.93</v>
      </c>
      <c r="C36" s="80">
        <f>'Watershed characteristics'!$D$18</f>
        <v>0.23400000000000001</v>
      </c>
      <c r="D36" s="80">
        <f>'Watershed characteristics'!$D$19</f>
        <v>0.251</v>
      </c>
      <c r="E36" s="80">
        <f>'Watershed characteristics'!$D$20</f>
        <v>0.54349364103905162</v>
      </c>
      <c r="F36" s="80">
        <f>'Watershed characteristics'!$D$21</f>
        <v>0.27255989661087865</v>
      </c>
      <c r="G36" s="80">
        <f>'Watershed characteristics'!$D$22</f>
        <v>0</v>
      </c>
      <c r="H36" s="80">
        <f>'Watershed characteristics'!$D$23</f>
        <v>3.73152089361053E-2</v>
      </c>
      <c r="I36" s="80">
        <f>'Watershed characteristics'!$D$24</f>
        <v>8.2258837299511859E-4</v>
      </c>
      <c r="J36" s="80">
        <f>'Watershed characteristics'!$D$25</f>
        <v>4.4297692596321478E-2</v>
      </c>
      <c r="K36" s="80">
        <f>'Watershed characteristics'!$D$26</f>
        <v>2.5143819473064856E-2</v>
      </c>
      <c r="L36" s="4">
        <v>42507</v>
      </c>
      <c r="M36" s="2" t="s">
        <v>7</v>
      </c>
      <c r="N36" s="5">
        <v>6.4980160857237707E-2</v>
      </c>
      <c r="O36" s="5">
        <v>1E-3</v>
      </c>
      <c r="P36" s="5">
        <v>0.17699999999999999</v>
      </c>
      <c r="Q36" s="10">
        <v>63.333333333333762</v>
      </c>
      <c r="R36" s="10">
        <v>37.333333333332185</v>
      </c>
      <c r="S36" s="17">
        <v>2E-3</v>
      </c>
      <c r="T36" s="17">
        <v>22.9285</v>
      </c>
      <c r="U36" s="18">
        <v>23.268000000000001</v>
      </c>
    </row>
    <row r="37" spans="1:21" x14ac:dyDescent="0.25">
      <c r="A37" s="3" t="s">
        <v>10</v>
      </c>
      <c r="B37" s="78">
        <f>'Watershed characteristics'!$D$17</f>
        <v>0.93</v>
      </c>
      <c r="C37" s="80">
        <f>'Watershed characteristics'!$D$18</f>
        <v>0.23400000000000001</v>
      </c>
      <c r="D37" s="80">
        <f>'Watershed characteristics'!$D$19</f>
        <v>0.251</v>
      </c>
      <c r="E37" s="80">
        <f>'Watershed characteristics'!$D$20</f>
        <v>0.54349364103905162</v>
      </c>
      <c r="F37" s="80">
        <f>'Watershed characteristics'!$D$21</f>
        <v>0.27255989661087865</v>
      </c>
      <c r="G37" s="80">
        <f>'Watershed characteristics'!$D$22</f>
        <v>0</v>
      </c>
      <c r="H37" s="80">
        <f>'Watershed characteristics'!$D$23</f>
        <v>3.73152089361053E-2</v>
      </c>
      <c r="I37" s="80">
        <f>'Watershed characteristics'!$D$24</f>
        <v>8.2258837299511859E-4</v>
      </c>
      <c r="J37" s="80">
        <f>'Watershed characteristics'!$D$25</f>
        <v>4.4297692596321478E-2</v>
      </c>
      <c r="K37" s="80">
        <f>'Watershed characteristics'!$D$26</f>
        <v>2.5143819473064856E-2</v>
      </c>
      <c r="L37" s="4">
        <v>42507</v>
      </c>
      <c r="M37" s="2" t="s">
        <v>7</v>
      </c>
      <c r="N37" s="5">
        <v>6.4980160857237707E-2</v>
      </c>
      <c r="O37" s="5">
        <v>1E-3</v>
      </c>
      <c r="P37" s="5">
        <v>0.17699999999999999</v>
      </c>
      <c r="Q37" s="10">
        <v>63.333333333333762</v>
      </c>
      <c r="R37" s="10">
        <v>37.333333333332185</v>
      </c>
      <c r="S37" s="17">
        <v>2E-3</v>
      </c>
      <c r="T37" s="17">
        <v>22.9285</v>
      </c>
      <c r="U37" s="18">
        <v>23.268000000000001</v>
      </c>
    </row>
    <row r="38" spans="1:21" x14ac:dyDescent="0.25">
      <c r="A38" s="3" t="s">
        <v>10</v>
      </c>
      <c r="B38" s="78">
        <f>'Watershed characteristics'!$D$17</f>
        <v>0.93</v>
      </c>
      <c r="C38" s="80">
        <f>'Watershed characteristics'!$D$18</f>
        <v>0.23400000000000001</v>
      </c>
      <c r="D38" s="80">
        <f>'Watershed characteristics'!$D$19</f>
        <v>0.251</v>
      </c>
      <c r="E38" s="80">
        <f>'Watershed characteristics'!$D$20</f>
        <v>0.54349364103905162</v>
      </c>
      <c r="F38" s="80">
        <f>'Watershed characteristics'!$D$21</f>
        <v>0.27255989661087865</v>
      </c>
      <c r="G38" s="80">
        <f>'Watershed characteristics'!$D$22</f>
        <v>0</v>
      </c>
      <c r="H38" s="80">
        <f>'Watershed characteristics'!$D$23</f>
        <v>3.73152089361053E-2</v>
      </c>
      <c r="I38" s="80">
        <f>'Watershed characteristics'!$D$24</f>
        <v>8.2258837299511859E-4</v>
      </c>
      <c r="J38" s="80">
        <f>'Watershed characteristics'!$D$25</f>
        <v>4.4297692596321478E-2</v>
      </c>
      <c r="K38" s="80">
        <f>'Watershed characteristics'!$D$26</f>
        <v>2.5143819473064856E-2</v>
      </c>
      <c r="L38" s="4">
        <v>42521</v>
      </c>
      <c r="M38" s="2" t="s">
        <v>7</v>
      </c>
      <c r="N38" s="5">
        <v>5.2347293449394046E-2</v>
      </c>
      <c r="O38" s="5">
        <v>1E-3</v>
      </c>
      <c r="P38" s="5">
        <v>1.7000000000000001E-2</v>
      </c>
      <c r="Q38" s="10">
        <v>1.6666666666672234</v>
      </c>
      <c r="R38" s="10">
        <v>1.0000000000006302</v>
      </c>
      <c r="S38" s="17">
        <v>1.9E-2</v>
      </c>
      <c r="T38" s="17">
        <v>15.634499999999999</v>
      </c>
      <c r="U38" s="18">
        <v>14.282</v>
      </c>
    </row>
    <row r="39" spans="1:21" x14ac:dyDescent="0.25">
      <c r="A39" s="3" t="s">
        <v>10</v>
      </c>
      <c r="B39" s="78">
        <f>'Watershed characteristics'!$D$17</f>
        <v>0.93</v>
      </c>
      <c r="C39" s="80">
        <f>'Watershed characteristics'!$D$18</f>
        <v>0.23400000000000001</v>
      </c>
      <c r="D39" s="80">
        <f>'Watershed characteristics'!$D$19</f>
        <v>0.251</v>
      </c>
      <c r="E39" s="80">
        <f>'Watershed characteristics'!$D$20</f>
        <v>0.54349364103905162</v>
      </c>
      <c r="F39" s="80">
        <f>'Watershed characteristics'!$D$21</f>
        <v>0.27255989661087865</v>
      </c>
      <c r="G39" s="80">
        <f>'Watershed characteristics'!$D$22</f>
        <v>0</v>
      </c>
      <c r="H39" s="80">
        <f>'Watershed characteristics'!$D$23</f>
        <v>3.73152089361053E-2</v>
      </c>
      <c r="I39" s="80">
        <f>'Watershed characteristics'!$D$24</f>
        <v>8.2258837299511859E-4</v>
      </c>
      <c r="J39" s="80">
        <f>'Watershed characteristics'!$D$25</f>
        <v>4.4297692596321478E-2</v>
      </c>
      <c r="K39" s="80">
        <f>'Watershed characteristics'!$D$26</f>
        <v>2.5143819473064856E-2</v>
      </c>
      <c r="L39" s="4">
        <v>42533</v>
      </c>
      <c r="M39" s="2" t="s">
        <v>7</v>
      </c>
      <c r="N39" s="5">
        <v>2.5640740737407297E-2</v>
      </c>
      <c r="O39" s="5">
        <v>1E-3</v>
      </c>
      <c r="P39" s="5">
        <v>8.0000000000000002E-3</v>
      </c>
      <c r="Q39" s="10">
        <v>3.9999999999995595</v>
      </c>
      <c r="R39" s="10">
        <v>0.5</v>
      </c>
      <c r="S39" s="17">
        <v>5.3900000000000003E-2</v>
      </c>
      <c r="T39" s="17">
        <v>18.044699999999999</v>
      </c>
      <c r="U39" s="18">
        <v>17.919</v>
      </c>
    </row>
    <row r="40" spans="1:21" x14ac:dyDescent="0.25">
      <c r="A40" s="3" t="s">
        <v>10</v>
      </c>
      <c r="B40" s="78">
        <f>'Watershed characteristics'!$D$17</f>
        <v>0.93</v>
      </c>
      <c r="C40" s="80">
        <f>'Watershed characteristics'!$D$18</f>
        <v>0.23400000000000001</v>
      </c>
      <c r="D40" s="80">
        <f>'Watershed characteristics'!$D$19</f>
        <v>0.251</v>
      </c>
      <c r="E40" s="80">
        <f>'Watershed characteristics'!$D$20</f>
        <v>0.54349364103905162</v>
      </c>
      <c r="F40" s="80">
        <f>'Watershed characteristics'!$D$21</f>
        <v>0.27255989661087865</v>
      </c>
      <c r="G40" s="80">
        <f>'Watershed characteristics'!$D$22</f>
        <v>0</v>
      </c>
      <c r="H40" s="80">
        <f>'Watershed characteristics'!$D$23</f>
        <v>3.73152089361053E-2</v>
      </c>
      <c r="I40" s="80">
        <f>'Watershed characteristics'!$D$24</f>
        <v>8.2258837299511859E-4</v>
      </c>
      <c r="J40" s="80">
        <f>'Watershed characteristics'!$D$25</f>
        <v>4.4297692596321478E-2</v>
      </c>
      <c r="K40" s="80">
        <f>'Watershed characteristics'!$D$26</f>
        <v>2.5143819473064856E-2</v>
      </c>
      <c r="L40" s="4">
        <v>42549</v>
      </c>
      <c r="M40" s="2" t="s">
        <v>7</v>
      </c>
      <c r="N40" s="5">
        <v>1.641055555450999E-2</v>
      </c>
      <c r="O40" s="5">
        <v>1E-3</v>
      </c>
      <c r="P40" s="5">
        <v>1.5E-3</v>
      </c>
      <c r="Q40" s="10">
        <v>3.0000000000004099</v>
      </c>
      <c r="R40" s="10">
        <v>1.6666666666672234</v>
      </c>
      <c r="S40" s="17">
        <v>5.5899999999999998E-2</v>
      </c>
      <c r="T40" s="17">
        <v>28.116499999999998</v>
      </c>
      <c r="U40" s="18">
        <v>26.411999999999999</v>
      </c>
    </row>
    <row r="41" spans="1:21" x14ac:dyDescent="0.25">
      <c r="A41" s="3" t="s">
        <v>10</v>
      </c>
      <c r="B41" s="78">
        <f>'Watershed characteristics'!$D$17</f>
        <v>0.93</v>
      </c>
      <c r="C41" s="80">
        <f>'Watershed characteristics'!$D$18</f>
        <v>0.23400000000000001</v>
      </c>
      <c r="D41" s="80">
        <f>'Watershed characteristics'!$D$19</f>
        <v>0.251</v>
      </c>
      <c r="E41" s="80">
        <f>'Watershed characteristics'!$D$20</f>
        <v>0.54349364103905162</v>
      </c>
      <c r="F41" s="80">
        <f>'Watershed characteristics'!$D$21</f>
        <v>0.27255989661087865</v>
      </c>
      <c r="G41" s="80">
        <f>'Watershed characteristics'!$D$22</f>
        <v>0</v>
      </c>
      <c r="H41" s="80">
        <f>'Watershed characteristics'!$D$23</f>
        <v>3.73152089361053E-2</v>
      </c>
      <c r="I41" s="80">
        <f>'Watershed characteristics'!$D$24</f>
        <v>8.2258837299511859E-4</v>
      </c>
      <c r="J41" s="80">
        <f>'Watershed characteristics'!$D$25</f>
        <v>4.4297692596321478E-2</v>
      </c>
      <c r="K41" s="80">
        <f>'Watershed characteristics'!$D$26</f>
        <v>2.5143819473064856E-2</v>
      </c>
      <c r="L41" s="4">
        <v>42559</v>
      </c>
      <c r="M41" s="2" t="s">
        <v>7</v>
      </c>
      <c r="N41" s="5">
        <v>1.3694444444759028E-2</v>
      </c>
      <c r="O41" s="5">
        <v>2.5999999999999999E-2</v>
      </c>
      <c r="P41" s="5">
        <v>6.7000000000000004E-2</v>
      </c>
      <c r="Q41" s="10">
        <v>13.499999999999623</v>
      </c>
      <c r="R41" s="10">
        <v>9.5000000000000639</v>
      </c>
      <c r="S41" s="17">
        <v>6.4799999999999996E-2</v>
      </c>
      <c r="T41" s="17">
        <v>27.944299999999998</v>
      </c>
      <c r="U41" s="18">
        <v>27.6</v>
      </c>
    </row>
    <row r="42" spans="1:21" x14ac:dyDescent="0.25">
      <c r="A42" s="3" t="s">
        <v>10</v>
      </c>
      <c r="B42" s="78">
        <f>'Watershed characteristics'!$D$17</f>
        <v>0.93</v>
      </c>
      <c r="C42" s="80">
        <f>'Watershed characteristics'!$D$18</f>
        <v>0.23400000000000001</v>
      </c>
      <c r="D42" s="80">
        <f>'Watershed characteristics'!$D$19</f>
        <v>0.251</v>
      </c>
      <c r="E42" s="80">
        <f>'Watershed characteristics'!$D$20</f>
        <v>0.54349364103905162</v>
      </c>
      <c r="F42" s="80">
        <f>'Watershed characteristics'!$D$21</f>
        <v>0.27255989661087865</v>
      </c>
      <c r="G42" s="80">
        <f>'Watershed characteristics'!$D$22</f>
        <v>0</v>
      </c>
      <c r="H42" s="80">
        <f>'Watershed characteristics'!$D$23</f>
        <v>3.73152089361053E-2</v>
      </c>
      <c r="I42" s="80">
        <f>'Watershed characteristics'!$D$24</f>
        <v>8.2258837299511859E-4</v>
      </c>
      <c r="J42" s="80">
        <f>'Watershed characteristics'!$D$25</f>
        <v>4.4297692596321478E-2</v>
      </c>
      <c r="K42" s="80">
        <f>'Watershed characteristics'!$D$26</f>
        <v>2.5143819473064856E-2</v>
      </c>
      <c r="L42" s="4">
        <v>42577</v>
      </c>
      <c r="M42" s="2" t="s">
        <v>7</v>
      </c>
      <c r="N42" s="5">
        <v>2.8033632000000002E-3</v>
      </c>
      <c r="O42" s="5">
        <v>2.9000000000000001E-2</v>
      </c>
      <c r="P42" s="5">
        <v>3.5000000000000003E-2</v>
      </c>
      <c r="Q42" s="10">
        <v>8.6666666666657122</v>
      </c>
      <c r="R42" s="10">
        <v>6.3333333333333766</v>
      </c>
      <c r="S42" s="17">
        <v>2E-3</v>
      </c>
      <c r="T42" s="17">
        <v>25.2773</v>
      </c>
      <c r="U42" s="18">
        <v>23.692</v>
      </c>
    </row>
    <row r="43" spans="1:21" x14ac:dyDescent="0.25">
      <c r="A43" s="3" t="s">
        <v>10</v>
      </c>
      <c r="B43" s="78">
        <f>'Watershed characteristics'!$D$17</f>
        <v>0.93</v>
      </c>
      <c r="C43" s="80">
        <f>'Watershed characteristics'!$D$18</f>
        <v>0.23400000000000001</v>
      </c>
      <c r="D43" s="80">
        <f>'Watershed characteristics'!$D$19</f>
        <v>0.251</v>
      </c>
      <c r="E43" s="80">
        <f>'Watershed characteristics'!$D$20</f>
        <v>0.54349364103905162</v>
      </c>
      <c r="F43" s="80">
        <f>'Watershed characteristics'!$D$21</f>
        <v>0.27255989661087865</v>
      </c>
      <c r="G43" s="80">
        <f>'Watershed characteristics'!$D$22</f>
        <v>0</v>
      </c>
      <c r="H43" s="80">
        <f>'Watershed characteristics'!$D$23</f>
        <v>3.73152089361053E-2</v>
      </c>
      <c r="I43" s="80">
        <f>'Watershed characteristics'!$D$24</f>
        <v>8.2258837299511859E-4</v>
      </c>
      <c r="J43" s="80">
        <f>'Watershed characteristics'!$D$25</f>
        <v>4.4297692596321478E-2</v>
      </c>
      <c r="K43" s="80">
        <f>'Watershed characteristics'!$D$26</f>
        <v>2.5143819473064856E-2</v>
      </c>
      <c r="L43" s="4">
        <v>42591</v>
      </c>
      <c r="M43" s="2" t="s">
        <v>7</v>
      </c>
      <c r="N43" s="5">
        <v>7.9048375891606728E-4</v>
      </c>
      <c r="O43" s="5">
        <v>1.6E-2</v>
      </c>
      <c r="P43" s="5">
        <v>0.17499999999999999</v>
      </c>
      <c r="Q43" s="10">
        <v>78.000000000001776</v>
      </c>
      <c r="R43" s="10">
        <v>70.000000000002657</v>
      </c>
      <c r="S43" s="17">
        <v>8.8000000000000005E-3</v>
      </c>
      <c r="T43" s="17">
        <v>23.077100000000002</v>
      </c>
      <c r="U43" s="18">
        <v>23.155000000000001</v>
      </c>
    </row>
    <row r="44" spans="1:21" x14ac:dyDescent="0.25">
      <c r="A44" s="3" t="s">
        <v>10</v>
      </c>
      <c r="B44" s="78">
        <f>'Watershed characteristics'!$D$17</f>
        <v>0.93</v>
      </c>
      <c r="C44" s="80">
        <f>'Watershed characteristics'!$D$18</f>
        <v>0.23400000000000001</v>
      </c>
      <c r="D44" s="80">
        <f>'Watershed characteristics'!$D$19</f>
        <v>0.251</v>
      </c>
      <c r="E44" s="80">
        <f>'Watershed characteristics'!$D$20</f>
        <v>0.54349364103905162</v>
      </c>
      <c r="F44" s="80">
        <f>'Watershed characteristics'!$D$21</f>
        <v>0.27255989661087865</v>
      </c>
      <c r="G44" s="80">
        <f>'Watershed characteristics'!$D$22</f>
        <v>0</v>
      </c>
      <c r="H44" s="80">
        <f>'Watershed characteristics'!$D$23</f>
        <v>3.73152089361053E-2</v>
      </c>
      <c r="I44" s="80">
        <f>'Watershed characteristics'!$D$24</f>
        <v>8.2258837299511859E-4</v>
      </c>
      <c r="J44" s="80">
        <f>'Watershed characteristics'!$D$25</f>
        <v>4.4297692596321478E-2</v>
      </c>
      <c r="K44" s="80">
        <f>'Watershed characteristics'!$D$26</f>
        <v>2.5143819473064856E-2</v>
      </c>
      <c r="L44" s="4">
        <v>42608</v>
      </c>
      <c r="M44" s="2" t="s">
        <v>7</v>
      </c>
      <c r="N44" s="5">
        <v>1.1921212120632635E-2</v>
      </c>
      <c r="O44" s="5">
        <v>1E-3</v>
      </c>
      <c r="P44" s="5">
        <v>3.2000000000000001E-2</v>
      </c>
      <c r="Q44" s="10">
        <v>24.00000000000032</v>
      </c>
      <c r="R44" s="10">
        <v>18.666666666667574</v>
      </c>
      <c r="S44" s="17">
        <v>6.1899999999999997E-2</v>
      </c>
      <c r="T44" s="17">
        <v>18.023099999999999</v>
      </c>
      <c r="U44" s="18">
        <v>16.864000000000001</v>
      </c>
    </row>
    <row r="45" spans="1:21" x14ac:dyDescent="0.25">
      <c r="A45" s="3" t="s">
        <v>10</v>
      </c>
      <c r="B45" s="78">
        <f>'Watershed characteristics'!$D$17</f>
        <v>0.93</v>
      </c>
      <c r="C45" s="80">
        <f>'Watershed characteristics'!$D$18</f>
        <v>0.23400000000000001</v>
      </c>
      <c r="D45" s="80">
        <f>'Watershed characteristics'!$D$19</f>
        <v>0.251</v>
      </c>
      <c r="E45" s="80">
        <f>'Watershed characteristics'!$D$20</f>
        <v>0.54349364103905162</v>
      </c>
      <c r="F45" s="80">
        <f>'Watershed characteristics'!$D$21</f>
        <v>0.27255989661087865</v>
      </c>
      <c r="G45" s="80">
        <f>'Watershed characteristics'!$D$22</f>
        <v>0</v>
      </c>
      <c r="H45" s="80">
        <f>'Watershed characteristics'!$D$23</f>
        <v>3.73152089361053E-2</v>
      </c>
      <c r="I45" s="80">
        <f>'Watershed characteristics'!$D$24</f>
        <v>8.2258837299511859E-4</v>
      </c>
      <c r="J45" s="80">
        <f>'Watershed characteristics'!$D$25</f>
        <v>4.4297692596321478E-2</v>
      </c>
      <c r="K45" s="80">
        <f>'Watershed characteristics'!$D$26</f>
        <v>2.5143819473064856E-2</v>
      </c>
      <c r="L45" s="4">
        <v>42650</v>
      </c>
      <c r="M45" s="2" t="s">
        <v>7</v>
      </c>
      <c r="N45" s="5">
        <v>1.8060000000938773E-2</v>
      </c>
      <c r="O45" s="5">
        <v>4.0000000000000001E-3</v>
      </c>
      <c r="P45" s="5">
        <v>3.1E-2</v>
      </c>
      <c r="Q45" s="10">
        <v>1.3333333333346669</v>
      </c>
      <c r="R45" s="10">
        <v>1.3333333333346669</v>
      </c>
      <c r="S45" s="17">
        <v>6.5199999999999994E-2</v>
      </c>
      <c r="T45" s="17">
        <v>21.255500000000001</v>
      </c>
      <c r="U45" s="18">
        <v>22.734000000000002</v>
      </c>
    </row>
    <row r="46" spans="1:21" x14ac:dyDescent="0.25">
      <c r="A46" s="3" t="s">
        <v>10</v>
      </c>
      <c r="B46" s="78">
        <f>'Watershed characteristics'!$D$17</f>
        <v>0.93</v>
      </c>
      <c r="C46" s="80">
        <f>'Watershed characteristics'!$D$18</f>
        <v>0.23400000000000001</v>
      </c>
      <c r="D46" s="80">
        <f>'Watershed characteristics'!$D$19</f>
        <v>0.251</v>
      </c>
      <c r="E46" s="80">
        <f>'Watershed characteristics'!$D$20</f>
        <v>0.54349364103905162</v>
      </c>
      <c r="F46" s="80">
        <f>'Watershed characteristics'!$D$21</f>
        <v>0.27255989661087865</v>
      </c>
      <c r="G46" s="80">
        <f>'Watershed characteristics'!$D$22</f>
        <v>0</v>
      </c>
      <c r="H46" s="80">
        <f>'Watershed characteristics'!$D$23</f>
        <v>3.73152089361053E-2</v>
      </c>
      <c r="I46" s="80">
        <f>'Watershed characteristics'!$D$24</f>
        <v>8.2258837299511859E-4</v>
      </c>
      <c r="J46" s="80">
        <f>'Watershed characteristics'!$D$25</f>
        <v>4.4297692596321478E-2</v>
      </c>
      <c r="K46" s="80">
        <f>'Watershed characteristics'!$D$26</f>
        <v>2.5143819473064856E-2</v>
      </c>
      <c r="L46" s="4">
        <v>42665</v>
      </c>
      <c r="M46" s="2" t="s">
        <v>7</v>
      </c>
      <c r="N46" s="5">
        <v>2.2452087910873223E-2</v>
      </c>
      <c r="O46" s="5">
        <v>1E-3</v>
      </c>
      <c r="P46" s="5">
        <v>5.8999999999999997E-2</v>
      </c>
      <c r="Q46" s="10">
        <v>27.500000000000302</v>
      </c>
      <c r="R46" s="10">
        <v>24.500000000000632</v>
      </c>
      <c r="S46" s="17">
        <v>8.6E-3</v>
      </c>
      <c r="T46" s="17">
        <v>22.342099999999999</v>
      </c>
      <c r="U46" s="18">
        <v>22.053000000000001</v>
      </c>
    </row>
    <row r="47" spans="1:21" x14ac:dyDescent="0.25">
      <c r="A47" s="3" t="s">
        <v>10</v>
      </c>
      <c r="B47" s="78">
        <f>'Watershed characteristics'!$D$17</f>
        <v>0.93</v>
      </c>
      <c r="C47" s="80">
        <f>'Watershed characteristics'!$D$18</f>
        <v>0.23400000000000001</v>
      </c>
      <c r="D47" s="80">
        <f>'Watershed characteristics'!$D$19</f>
        <v>0.251</v>
      </c>
      <c r="E47" s="80">
        <f>'Watershed characteristics'!$D$20</f>
        <v>0.54349364103905162</v>
      </c>
      <c r="F47" s="80">
        <f>'Watershed characteristics'!$D$21</f>
        <v>0.27255989661087865</v>
      </c>
      <c r="G47" s="80">
        <f>'Watershed characteristics'!$D$22</f>
        <v>0</v>
      </c>
      <c r="H47" s="80">
        <f>'Watershed characteristics'!$D$23</f>
        <v>3.73152089361053E-2</v>
      </c>
      <c r="I47" s="80">
        <f>'Watershed characteristics'!$D$24</f>
        <v>8.2258837299511859E-4</v>
      </c>
      <c r="J47" s="80">
        <f>'Watershed characteristics'!$D$25</f>
        <v>4.4297692596321478E-2</v>
      </c>
      <c r="K47" s="80">
        <f>'Watershed characteristics'!$D$26</f>
        <v>2.5143819473064856E-2</v>
      </c>
      <c r="L47" s="4">
        <v>42678</v>
      </c>
      <c r="M47" s="2" t="s">
        <v>7</v>
      </c>
      <c r="N47" s="5">
        <v>1.9240000000000004E-2</v>
      </c>
      <c r="O47" s="5">
        <v>1E-3</v>
      </c>
      <c r="P47" s="5">
        <v>3.5999999999999997E-2</v>
      </c>
      <c r="Q47" s="10">
        <v>12.333333333334195</v>
      </c>
      <c r="R47" s="10">
        <v>8.9999999999997495</v>
      </c>
      <c r="S47" s="17">
        <v>2E-3</v>
      </c>
      <c r="T47" s="17">
        <v>24.0261</v>
      </c>
      <c r="U47" s="18">
        <v>23.536999999999999</v>
      </c>
    </row>
    <row r="48" spans="1:21" x14ac:dyDescent="0.25">
      <c r="A48" s="3" t="s">
        <v>10</v>
      </c>
      <c r="B48" s="78">
        <f>'Watershed characteristics'!$D$17</f>
        <v>0.93</v>
      </c>
      <c r="C48" s="80">
        <f>'Watershed characteristics'!$D$18</f>
        <v>0.23400000000000001</v>
      </c>
      <c r="D48" s="80">
        <f>'Watershed characteristics'!$D$19</f>
        <v>0.251</v>
      </c>
      <c r="E48" s="80">
        <f>'Watershed characteristics'!$D$20</f>
        <v>0.54349364103905162</v>
      </c>
      <c r="F48" s="80">
        <f>'Watershed characteristics'!$D$21</f>
        <v>0.27255989661087865</v>
      </c>
      <c r="G48" s="80">
        <f>'Watershed characteristics'!$D$22</f>
        <v>0</v>
      </c>
      <c r="H48" s="80">
        <f>'Watershed characteristics'!$D$23</f>
        <v>3.73152089361053E-2</v>
      </c>
      <c r="I48" s="80">
        <f>'Watershed characteristics'!$D$24</f>
        <v>8.2258837299511859E-4</v>
      </c>
      <c r="J48" s="80">
        <f>'Watershed characteristics'!$D$25</f>
        <v>4.4297692596321478E-2</v>
      </c>
      <c r="K48" s="80">
        <f>'Watershed characteristics'!$D$26</f>
        <v>2.5143819473064856E-2</v>
      </c>
      <c r="L48" s="4">
        <v>42692</v>
      </c>
      <c r="M48" s="2" t="s">
        <v>7</v>
      </c>
      <c r="N48" s="5">
        <v>1.4605000000350176E-2</v>
      </c>
      <c r="O48" s="5">
        <v>3.0000000000000001E-3</v>
      </c>
      <c r="P48" s="5">
        <v>0.115</v>
      </c>
      <c r="Q48" s="10">
        <v>16.666666666666313</v>
      </c>
      <c r="R48" s="10">
        <v>10.00000000000038</v>
      </c>
      <c r="S48" s="17">
        <v>2E-3</v>
      </c>
      <c r="T48" s="17">
        <v>23.235399999999998</v>
      </c>
      <c r="U48" s="18">
        <v>25.251000000000001</v>
      </c>
    </row>
    <row r="49" spans="1:21" x14ac:dyDescent="0.25">
      <c r="A49" s="3" t="s">
        <v>10</v>
      </c>
      <c r="B49" s="78">
        <f>'Watershed characteristics'!$D$17</f>
        <v>0.93</v>
      </c>
      <c r="C49" s="80">
        <f>'Watershed characteristics'!$D$18</f>
        <v>0.23400000000000001</v>
      </c>
      <c r="D49" s="80">
        <f>'Watershed characteristics'!$D$19</f>
        <v>0.251</v>
      </c>
      <c r="E49" s="80">
        <f>'Watershed characteristics'!$D$20</f>
        <v>0.54349364103905162</v>
      </c>
      <c r="F49" s="80">
        <f>'Watershed characteristics'!$D$21</f>
        <v>0.27255989661087865</v>
      </c>
      <c r="G49" s="80">
        <f>'Watershed characteristics'!$D$22</f>
        <v>0</v>
      </c>
      <c r="H49" s="80">
        <f>'Watershed characteristics'!$D$23</f>
        <v>3.73152089361053E-2</v>
      </c>
      <c r="I49" s="80">
        <f>'Watershed characteristics'!$D$24</f>
        <v>8.2258837299511859E-4</v>
      </c>
      <c r="J49" s="80">
        <f>'Watershed characteristics'!$D$25</f>
        <v>4.4297692596321478E-2</v>
      </c>
      <c r="K49" s="80">
        <f>'Watershed characteristics'!$D$26</f>
        <v>2.5143819473064856E-2</v>
      </c>
      <c r="L49" s="4">
        <v>42817</v>
      </c>
      <c r="M49" s="2" t="s">
        <v>7</v>
      </c>
      <c r="N49" s="5">
        <v>2.4937941998821475E-2</v>
      </c>
      <c r="O49" s="5">
        <v>2.1999999999999999E-2</v>
      </c>
      <c r="P49" s="5">
        <v>4.2000000000000003E-2</v>
      </c>
      <c r="Q49" s="10">
        <v>2.9999999999989297</v>
      </c>
      <c r="R49" s="10">
        <v>2.9999999999989297</v>
      </c>
      <c r="S49" s="17">
        <v>8.3999999999999995E-3</v>
      </c>
      <c r="T49" s="17">
        <v>25.1663</v>
      </c>
      <c r="U49" s="18">
        <v>35.884999999999998</v>
      </c>
    </row>
    <row r="50" spans="1:21" x14ac:dyDescent="0.25">
      <c r="A50" s="3" t="s">
        <v>10</v>
      </c>
      <c r="B50" s="78">
        <f>'Watershed characteristics'!$D$17</f>
        <v>0.93</v>
      </c>
      <c r="C50" s="80">
        <f>'Watershed characteristics'!$D$18</f>
        <v>0.23400000000000001</v>
      </c>
      <c r="D50" s="80">
        <f>'Watershed characteristics'!$D$19</f>
        <v>0.251</v>
      </c>
      <c r="E50" s="80">
        <f>'Watershed characteristics'!$D$20</f>
        <v>0.54349364103905162</v>
      </c>
      <c r="F50" s="80">
        <f>'Watershed characteristics'!$D$21</f>
        <v>0.27255989661087865</v>
      </c>
      <c r="G50" s="80">
        <f>'Watershed characteristics'!$D$22</f>
        <v>0</v>
      </c>
      <c r="H50" s="80">
        <f>'Watershed characteristics'!$D$23</f>
        <v>3.73152089361053E-2</v>
      </c>
      <c r="I50" s="80">
        <f>'Watershed characteristics'!$D$24</f>
        <v>8.2258837299511859E-4</v>
      </c>
      <c r="J50" s="80">
        <f>'Watershed characteristics'!$D$25</f>
        <v>4.4297692596321478E-2</v>
      </c>
      <c r="K50" s="80">
        <f>'Watershed characteristics'!$D$26</f>
        <v>2.5143819473064856E-2</v>
      </c>
      <c r="L50" s="4">
        <v>42831</v>
      </c>
      <c r="M50" s="2" t="s">
        <v>7</v>
      </c>
      <c r="N50" s="5">
        <v>4.2205918908387575E-2</v>
      </c>
      <c r="O50" s="5">
        <v>1.7999999999999999E-2</v>
      </c>
      <c r="P50" s="5">
        <v>4.5999999999999999E-2</v>
      </c>
      <c r="Q50" s="10">
        <v>10.666666666666973</v>
      </c>
      <c r="R50" s="10">
        <v>9.6666666666663428</v>
      </c>
      <c r="S50" s="17">
        <v>2E-3</v>
      </c>
      <c r="T50" s="17">
        <v>27.2654</v>
      </c>
      <c r="U50" s="18">
        <v>37.526000000000003</v>
      </c>
    </row>
    <row r="51" spans="1:21" x14ac:dyDescent="0.25">
      <c r="A51" s="3" t="s">
        <v>10</v>
      </c>
      <c r="B51" s="78">
        <f>'Watershed characteristics'!$D$17</f>
        <v>0.93</v>
      </c>
      <c r="C51" s="80">
        <f>'Watershed characteristics'!$D$18</f>
        <v>0.23400000000000001</v>
      </c>
      <c r="D51" s="80">
        <f>'Watershed characteristics'!$D$19</f>
        <v>0.251</v>
      </c>
      <c r="E51" s="80">
        <f>'Watershed characteristics'!$D$20</f>
        <v>0.54349364103905162</v>
      </c>
      <c r="F51" s="80">
        <f>'Watershed characteristics'!$D$21</f>
        <v>0.27255989661087865</v>
      </c>
      <c r="G51" s="80">
        <f>'Watershed characteristics'!$D$22</f>
        <v>0</v>
      </c>
      <c r="H51" s="80">
        <f>'Watershed characteristics'!$D$23</f>
        <v>3.73152089361053E-2</v>
      </c>
      <c r="I51" s="80">
        <f>'Watershed characteristics'!$D$24</f>
        <v>8.2258837299511859E-4</v>
      </c>
      <c r="J51" s="80">
        <f>'Watershed characteristics'!$D$25</f>
        <v>4.4297692596321478E-2</v>
      </c>
      <c r="K51" s="80">
        <f>'Watershed characteristics'!$D$26</f>
        <v>2.5143819473064856E-2</v>
      </c>
      <c r="L51" s="4">
        <v>42845</v>
      </c>
      <c r="M51" s="2" t="s">
        <v>7</v>
      </c>
      <c r="N51" s="5">
        <v>7.3711111109013905E-2</v>
      </c>
      <c r="O51" s="5">
        <v>1E-3</v>
      </c>
      <c r="P51" s="5">
        <v>0.02</v>
      </c>
      <c r="Q51" s="10">
        <v>13.000000000000789</v>
      </c>
      <c r="R51" s="10">
        <v>9.3333333333337869</v>
      </c>
      <c r="S51" s="17">
        <v>2E-3</v>
      </c>
      <c r="T51" s="17">
        <v>23.418299999999999</v>
      </c>
      <c r="U51" s="18">
        <v>30.376999999999999</v>
      </c>
    </row>
    <row r="52" spans="1:21" x14ac:dyDescent="0.25">
      <c r="A52" s="3" t="s">
        <v>10</v>
      </c>
      <c r="B52" s="78">
        <f>'Watershed characteristics'!$D$17</f>
        <v>0.93</v>
      </c>
      <c r="C52" s="80">
        <f>'Watershed characteristics'!$D$18</f>
        <v>0.23400000000000001</v>
      </c>
      <c r="D52" s="80">
        <f>'Watershed characteristics'!$D$19</f>
        <v>0.251</v>
      </c>
      <c r="E52" s="80">
        <f>'Watershed characteristics'!$D$20</f>
        <v>0.54349364103905162</v>
      </c>
      <c r="F52" s="80">
        <f>'Watershed characteristics'!$D$21</f>
        <v>0.27255989661087865</v>
      </c>
      <c r="G52" s="80">
        <f>'Watershed characteristics'!$D$22</f>
        <v>0</v>
      </c>
      <c r="H52" s="80">
        <f>'Watershed characteristics'!$D$23</f>
        <v>3.73152089361053E-2</v>
      </c>
      <c r="I52" s="80">
        <f>'Watershed characteristics'!$D$24</f>
        <v>8.2258837299511859E-4</v>
      </c>
      <c r="J52" s="80">
        <f>'Watershed characteristics'!$D$25</f>
        <v>4.4297692596321478E-2</v>
      </c>
      <c r="K52" s="80">
        <f>'Watershed characteristics'!$D$26</f>
        <v>2.5143819473064856E-2</v>
      </c>
      <c r="L52" s="4">
        <v>42859</v>
      </c>
      <c r="M52" s="2" t="s">
        <v>7</v>
      </c>
      <c r="N52" s="5">
        <v>7.8992222223693301E-2</v>
      </c>
      <c r="O52" s="5">
        <v>1E-3</v>
      </c>
      <c r="P52" s="5">
        <v>1.9E-2</v>
      </c>
      <c r="Q52" s="10">
        <v>11.333333333333567</v>
      </c>
      <c r="R52" s="10">
        <v>10.333333333332936</v>
      </c>
      <c r="S52" s="17">
        <v>4.1999999999999997E-3</v>
      </c>
      <c r="T52" s="17">
        <v>22.851800000000001</v>
      </c>
      <c r="U52" s="18">
        <v>33.712000000000003</v>
      </c>
    </row>
    <row r="53" spans="1:21" x14ac:dyDescent="0.25">
      <c r="A53" s="3" t="s">
        <v>10</v>
      </c>
      <c r="B53" s="78">
        <f>'Watershed characteristics'!$D$17</f>
        <v>0.93</v>
      </c>
      <c r="C53" s="80">
        <f>'Watershed characteristics'!$D$18</f>
        <v>0.23400000000000001</v>
      </c>
      <c r="D53" s="80">
        <f>'Watershed characteristics'!$D$19</f>
        <v>0.251</v>
      </c>
      <c r="E53" s="80">
        <f>'Watershed characteristics'!$D$20</f>
        <v>0.54349364103905162</v>
      </c>
      <c r="F53" s="80">
        <f>'Watershed characteristics'!$D$21</f>
        <v>0.27255989661087865</v>
      </c>
      <c r="G53" s="80">
        <f>'Watershed characteristics'!$D$22</f>
        <v>0</v>
      </c>
      <c r="H53" s="80">
        <f>'Watershed characteristics'!$D$23</f>
        <v>3.73152089361053E-2</v>
      </c>
      <c r="I53" s="80">
        <f>'Watershed characteristics'!$D$24</f>
        <v>8.2258837299511859E-4</v>
      </c>
      <c r="J53" s="80">
        <f>'Watershed characteristics'!$D$25</f>
        <v>4.4297692596321478E-2</v>
      </c>
      <c r="K53" s="80">
        <f>'Watershed characteristics'!$D$26</f>
        <v>2.5143819473064856E-2</v>
      </c>
      <c r="L53" s="4">
        <v>42872</v>
      </c>
      <c r="M53" s="2" t="s">
        <v>7</v>
      </c>
      <c r="N53" s="5">
        <v>7.4925793651397982E-2</v>
      </c>
      <c r="O53" s="5">
        <v>1E-3</v>
      </c>
      <c r="P53" s="5">
        <v>0.04</v>
      </c>
      <c r="Q53" s="10">
        <v>22.00000000000054</v>
      </c>
      <c r="R53" s="10">
        <v>19.000000000000128</v>
      </c>
      <c r="S53" s="17">
        <v>9.9000000000000008E-3</v>
      </c>
      <c r="T53" s="17">
        <v>23.713999999999999</v>
      </c>
      <c r="U53" s="18">
        <v>36.805999999999997</v>
      </c>
    </row>
    <row r="54" spans="1:21" x14ac:dyDescent="0.25">
      <c r="A54" s="3" t="s">
        <v>10</v>
      </c>
      <c r="B54" s="78">
        <f>'Watershed characteristics'!$D$17</f>
        <v>0.93</v>
      </c>
      <c r="C54" s="80">
        <f>'Watershed characteristics'!$D$18</f>
        <v>0.23400000000000001</v>
      </c>
      <c r="D54" s="80">
        <f>'Watershed characteristics'!$D$19</f>
        <v>0.251</v>
      </c>
      <c r="E54" s="80">
        <f>'Watershed characteristics'!$D$20</f>
        <v>0.54349364103905162</v>
      </c>
      <c r="F54" s="80">
        <f>'Watershed characteristics'!$D$21</f>
        <v>0.27255989661087865</v>
      </c>
      <c r="G54" s="80">
        <f>'Watershed characteristics'!$D$22</f>
        <v>0</v>
      </c>
      <c r="H54" s="80">
        <f>'Watershed characteristics'!$D$23</f>
        <v>3.73152089361053E-2</v>
      </c>
      <c r="I54" s="80">
        <f>'Watershed characteristics'!$D$24</f>
        <v>8.2258837299511859E-4</v>
      </c>
      <c r="J54" s="80">
        <f>'Watershed characteristics'!$D$25</f>
        <v>4.4297692596321478E-2</v>
      </c>
      <c r="K54" s="80">
        <f>'Watershed characteristics'!$D$26</f>
        <v>2.5143819473064856E-2</v>
      </c>
      <c r="L54" s="4">
        <v>42886</v>
      </c>
      <c r="M54" s="2" t="s">
        <v>7</v>
      </c>
      <c r="N54" s="5">
        <v>9.5245396821567463E-2</v>
      </c>
      <c r="O54" s="5">
        <v>2.1000000000000001E-2</v>
      </c>
      <c r="P54" s="5">
        <v>0.58699999999999997</v>
      </c>
      <c r="Q54" s="10">
        <v>808.9999999999975</v>
      </c>
      <c r="R54" s="10">
        <v>720.00000000000057</v>
      </c>
      <c r="S54" s="17">
        <v>0.72109999999999996</v>
      </c>
      <c r="T54" s="17">
        <v>21.893599999999999</v>
      </c>
      <c r="U54" s="18">
        <v>36.796999999999997</v>
      </c>
    </row>
    <row r="55" spans="1:21" x14ac:dyDescent="0.25">
      <c r="A55" s="3" t="s">
        <v>10</v>
      </c>
      <c r="B55" s="78">
        <f>'Watershed characteristics'!$D$17</f>
        <v>0.93</v>
      </c>
      <c r="C55" s="80">
        <f>'Watershed characteristics'!$D$18</f>
        <v>0.23400000000000001</v>
      </c>
      <c r="D55" s="80">
        <f>'Watershed characteristics'!$D$19</f>
        <v>0.251</v>
      </c>
      <c r="E55" s="80">
        <f>'Watershed characteristics'!$D$20</f>
        <v>0.54349364103905162</v>
      </c>
      <c r="F55" s="80">
        <f>'Watershed characteristics'!$D$21</f>
        <v>0.27255989661087865</v>
      </c>
      <c r="G55" s="80">
        <f>'Watershed characteristics'!$D$22</f>
        <v>0</v>
      </c>
      <c r="H55" s="80">
        <f>'Watershed characteristics'!$D$23</f>
        <v>3.73152089361053E-2</v>
      </c>
      <c r="I55" s="80">
        <f>'Watershed characteristics'!$D$24</f>
        <v>8.2258837299511859E-4</v>
      </c>
      <c r="J55" s="80">
        <f>'Watershed characteristics'!$D$25</f>
        <v>4.4297692596321478E-2</v>
      </c>
      <c r="K55" s="80">
        <f>'Watershed characteristics'!$D$26</f>
        <v>2.5143819473064856E-2</v>
      </c>
      <c r="L55" s="4">
        <v>42886</v>
      </c>
      <c r="M55" s="2" t="s">
        <v>7</v>
      </c>
      <c r="N55" s="5">
        <v>9.5245396821567463E-2</v>
      </c>
      <c r="O55" s="5">
        <v>2.1999999999999999E-2</v>
      </c>
      <c r="P55" s="5">
        <v>8.7999999999999995E-2</v>
      </c>
      <c r="Q55" s="10">
        <v>49.333333333333826</v>
      </c>
      <c r="R55" s="10">
        <v>42.333333333333854</v>
      </c>
      <c r="S55" s="17">
        <v>0.13109999999999999</v>
      </c>
      <c r="T55" s="17">
        <v>28.946999999999999</v>
      </c>
      <c r="U55" s="18">
        <v>31.646000000000001</v>
      </c>
    </row>
    <row r="56" spans="1:21" x14ac:dyDescent="0.25">
      <c r="A56" s="3" t="s">
        <v>10</v>
      </c>
      <c r="B56" s="78">
        <f>'Watershed characteristics'!$D$17</f>
        <v>0.93</v>
      </c>
      <c r="C56" s="80">
        <f>'Watershed characteristics'!$D$18</f>
        <v>0.23400000000000001</v>
      </c>
      <c r="D56" s="80">
        <f>'Watershed characteristics'!$D$19</f>
        <v>0.251</v>
      </c>
      <c r="E56" s="80">
        <f>'Watershed characteristics'!$D$20</f>
        <v>0.54349364103905162</v>
      </c>
      <c r="F56" s="80">
        <f>'Watershed characteristics'!$D$21</f>
        <v>0.27255989661087865</v>
      </c>
      <c r="G56" s="80">
        <f>'Watershed characteristics'!$D$22</f>
        <v>0</v>
      </c>
      <c r="H56" s="80">
        <f>'Watershed characteristics'!$D$23</f>
        <v>3.73152089361053E-2</v>
      </c>
      <c r="I56" s="80">
        <f>'Watershed characteristics'!$D$24</f>
        <v>8.2258837299511859E-4</v>
      </c>
      <c r="J56" s="80">
        <f>'Watershed characteristics'!$D$25</f>
        <v>4.4297692596321478E-2</v>
      </c>
      <c r="K56" s="80">
        <f>'Watershed characteristics'!$D$26</f>
        <v>2.5143819473064856E-2</v>
      </c>
      <c r="L56" s="4">
        <v>42900</v>
      </c>
      <c r="M56" s="2" t="s">
        <v>7</v>
      </c>
      <c r="N56" s="5">
        <v>4.7855555555100238E-2</v>
      </c>
      <c r="O56" s="5">
        <v>2.1999999999999999E-2</v>
      </c>
      <c r="P56" s="5">
        <v>8.7999999999999995E-2</v>
      </c>
      <c r="Q56" s="10">
        <v>49.333333333333826</v>
      </c>
      <c r="R56" s="10">
        <v>42.333333333333854</v>
      </c>
      <c r="S56" s="17">
        <v>0.13109999999999999</v>
      </c>
      <c r="T56" s="17">
        <v>28.946999999999999</v>
      </c>
      <c r="U56" s="18">
        <v>31.646000000000001</v>
      </c>
    </row>
    <row r="57" spans="1:21" x14ac:dyDescent="0.25">
      <c r="A57" s="3" t="s">
        <v>10</v>
      </c>
      <c r="B57" s="78">
        <f>'Watershed characteristics'!$D$17</f>
        <v>0.93</v>
      </c>
      <c r="C57" s="80">
        <f>'Watershed characteristics'!$D$18</f>
        <v>0.23400000000000001</v>
      </c>
      <c r="D57" s="80">
        <f>'Watershed characteristics'!$D$19</f>
        <v>0.251</v>
      </c>
      <c r="E57" s="80">
        <f>'Watershed characteristics'!$D$20</f>
        <v>0.54349364103905162</v>
      </c>
      <c r="F57" s="80">
        <f>'Watershed characteristics'!$D$21</f>
        <v>0.27255989661087865</v>
      </c>
      <c r="G57" s="80">
        <f>'Watershed characteristics'!$D$22</f>
        <v>0</v>
      </c>
      <c r="H57" s="80">
        <f>'Watershed characteristics'!$D$23</f>
        <v>3.73152089361053E-2</v>
      </c>
      <c r="I57" s="80">
        <f>'Watershed characteristics'!$D$24</f>
        <v>8.2258837299511859E-4</v>
      </c>
      <c r="J57" s="80">
        <f>'Watershed characteristics'!$D$25</f>
        <v>4.4297692596321478E-2</v>
      </c>
      <c r="K57" s="80">
        <f>'Watershed characteristics'!$D$26</f>
        <v>2.5143819473064856E-2</v>
      </c>
      <c r="L57" s="4">
        <v>42900</v>
      </c>
      <c r="M57" s="2" t="s">
        <v>7</v>
      </c>
      <c r="N57" s="5">
        <v>4.4409181096440077E-2</v>
      </c>
      <c r="O57" s="5">
        <v>1.6E-2</v>
      </c>
      <c r="P57" s="5">
        <v>2.7E-2</v>
      </c>
      <c r="Q57" s="10">
        <v>2.9999999999989297</v>
      </c>
      <c r="R57" s="10">
        <v>1.9999999999997797</v>
      </c>
      <c r="S57" s="17">
        <v>5.7000000000000002E-3</v>
      </c>
      <c r="T57" s="17">
        <v>28.415099999999999</v>
      </c>
      <c r="U57" s="18">
        <v>29.960999999999999</v>
      </c>
    </row>
    <row r="58" spans="1:21" x14ac:dyDescent="0.25">
      <c r="A58" s="3" t="s">
        <v>10</v>
      </c>
      <c r="B58" s="78">
        <f>'Watershed characteristics'!$D$17</f>
        <v>0.93</v>
      </c>
      <c r="C58" s="80">
        <f>'Watershed characteristics'!$D$18</f>
        <v>0.23400000000000001</v>
      </c>
      <c r="D58" s="80">
        <f>'Watershed characteristics'!$D$19</f>
        <v>0.251</v>
      </c>
      <c r="E58" s="80">
        <f>'Watershed characteristics'!$D$20</f>
        <v>0.54349364103905162</v>
      </c>
      <c r="F58" s="80">
        <f>'Watershed characteristics'!$D$21</f>
        <v>0.27255989661087865</v>
      </c>
      <c r="G58" s="80">
        <f>'Watershed characteristics'!$D$22</f>
        <v>0</v>
      </c>
      <c r="H58" s="80">
        <f>'Watershed characteristics'!$D$23</f>
        <v>3.73152089361053E-2</v>
      </c>
      <c r="I58" s="80">
        <f>'Watershed characteristics'!$D$24</f>
        <v>8.2258837299511859E-4</v>
      </c>
      <c r="J58" s="80">
        <f>'Watershed characteristics'!$D$25</f>
        <v>4.4297692596321478E-2</v>
      </c>
      <c r="K58" s="80">
        <f>'Watershed characteristics'!$D$26</f>
        <v>2.5143819473064856E-2</v>
      </c>
      <c r="L58" s="4">
        <v>42915</v>
      </c>
      <c r="M58" s="2" t="s">
        <v>7</v>
      </c>
      <c r="N58" s="5">
        <v>3.3144444450073779E-2</v>
      </c>
      <c r="O58" s="5">
        <v>1E-3</v>
      </c>
      <c r="P58" s="5">
        <v>0.01</v>
      </c>
      <c r="Q58" s="10">
        <v>7.9999999999991189</v>
      </c>
      <c r="R58" s="10">
        <v>3.5000000000007248</v>
      </c>
      <c r="S58" s="17">
        <v>0.1457</v>
      </c>
      <c r="T58" s="17">
        <v>24.301400000000001</v>
      </c>
      <c r="U58" s="18">
        <v>24.875</v>
      </c>
    </row>
    <row r="59" spans="1:21" x14ac:dyDescent="0.25">
      <c r="A59" s="3" t="s">
        <v>10</v>
      </c>
      <c r="B59" s="78">
        <f>'Watershed characteristics'!$D$17</f>
        <v>0.93</v>
      </c>
      <c r="C59" s="80">
        <f>'Watershed characteristics'!$D$18</f>
        <v>0.23400000000000001</v>
      </c>
      <c r="D59" s="80">
        <f>'Watershed characteristics'!$D$19</f>
        <v>0.251</v>
      </c>
      <c r="E59" s="80">
        <f>'Watershed characteristics'!$D$20</f>
        <v>0.54349364103905162</v>
      </c>
      <c r="F59" s="80">
        <f>'Watershed characteristics'!$D$21</f>
        <v>0.27255989661087865</v>
      </c>
      <c r="G59" s="80">
        <f>'Watershed characteristics'!$D$22</f>
        <v>0</v>
      </c>
      <c r="H59" s="80">
        <f>'Watershed characteristics'!$D$23</f>
        <v>3.73152089361053E-2</v>
      </c>
      <c r="I59" s="80">
        <f>'Watershed characteristics'!$D$24</f>
        <v>8.2258837299511859E-4</v>
      </c>
      <c r="J59" s="80">
        <f>'Watershed characteristics'!$D$25</f>
        <v>4.4297692596321478E-2</v>
      </c>
      <c r="K59" s="80">
        <f>'Watershed characteristics'!$D$26</f>
        <v>2.5143819473064856E-2</v>
      </c>
      <c r="L59" s="4">
        <v>42915</v>
      </c>
      <c r="M59" s="2" t="s">
        <v>7</v>
      </c>
      <c r="N59" s="5">
        <v>6.863498595296573E-2</v>
      </c>
      <c r="O59" s="5">
        <v>2.3E-2</v>
      </c>
      <c r="P59" s="5">
        <v>0.02</v>
      </c>
      <c r="Q59" s="10">
        <v>10.333333333332936</v>
      </c>
      <c r="R59" s="10">
        <v>6.6666666666659324</v>
      </c>
      <c r="S59" s="17">
        <v>2E-3</v>
      </c>
      <c r="T59" s="17">
        <v>28.529199999999999</v>
      </c>
      <c r="U59" s="18">
        <v>27.611000000000001</v>
      </c>
    </row>
    <row r="60" spans="1:21" x14ac:dyDescent="0.25">
      <c r="A60" s="3" t="s">
        <v>10</v>
      </c>
      <c r="B60" s="78">
        <f>'Watershed characteristics'!$D$17</f>
        <v>0.93</v>
      </c>
      <c r="C60" s="80">
        <f>'Watershed characteristics'!$D$18</f>
        <v>0.23400000000000001</v>
      </c>
      <c r="D60" s="80">
        <f>'Watershed characteristics'!$D$19</f>
        <v>0.251</v>
      </c>
      <c r="E60" s="80">
        <f>'Watershed characteristics'!$D$20</f>
        <v>0.54349364103905162</v>
      </c>
      <c r="F60" s="80">
        <f>'Watershed characteristics'!$D$21</f>
        <v>0.27255989661087865</v>
      </c>
      <c r="G60" s="80">
        <f>'Watershed characteristics'!$D$22</f>
        <v>0</v>
      </c>
      <c r="H60" s="80">
        <f>'Watershed characteristics'!$D$23</f>
        <v>3.73152089361053E-2</v>
      </c>
      <c r="I60" s="80">
        <f>'Watershed characteristics'!$D$24</f>
        <v>8.2258837299511859E-4</v>
      </c>
      <c r="J60" s="80">
        <f>'Watershed characteristics'!$D$25</f>
        <v>4.4297692596321478E-2</v>
      </c>
      <c r="K60" s="80">
        <f>'Watershed characteristics'!$D$26</f>
        <v>2.5143819473064856E-2</v>
      </c>
      <c r="L60" s="4">
        <v>42928</v>
      </c>
      <c r="M60" s="2" t="s">
        <v>7</v>
      </c>
      <c r="N60" s="5">
        <v>1.6799999999602636E-2</v>
      </c>
      <c r="O60" s="5">
        <v>2E-3</v>
      </c>
      <c r="P60" s="5">
        <v>2.9000000000000001E-2</v>
      </c>
      <c r="Q60" s="10">
        <v>8.9999999999997495</v>
      </c>
      <c r="R60" s="10">
        <v>5.6666666666667833</v>
      </c>
      <c r="S60" s="17">
        <v>1.8200000000000001E-2</v>
      </c>
      <c r="T60" s="17">
        <v>26.9024</v>
      </c>
      <c r="U60" s="18">
        <v>24.809000000000001</v>
      </c>
    </row>
    <row r="61" spans="1:21" x14ac:dyDescent="0.25">
      <c r="A61" s="3" t="s">
        <v>10</v>
      </c>
      <c r="B61" s="78">
        <f>'Watershed characteristics'!$D$17</f>
        <v>0.93</v>
      </c>
      <c r="C61" s="80">
        <f>'Watershed characteristics'!$D$18</f>
        <v>0.23400000000000001</v>
      </c>
      <c r="D61" s="80">
        <f>'Watershed characteristics'!$D$19</f>
        <v>0.251</v>
      </c>
      <c r="E61" s="80">
        <f>'Watershed characteristics'!$D$20</f>
        <v>0.54349364103905162</v>
      </c>
      <c r="F61" s="80">
        <f>'Watershed characteristics'!$D$21</f>
        <v>0.27255989661087865</v>
      </c>
      <c r="G61" s="80">
        <f>'Watershed characteristics'!$D$22</f>
        <v>0</v>
      </c>
      <c r="H61" s="80">
        <f>'Watershed characteristics'!$D$23</f>
        <v>3.73152089361053E-2</v>
      </c>
      <c r="I61" s="80">
        <f>'Watershed characteristics'!$D$24</f>
        <v>8.2258837299511859E-4</v>
      </c>
      <c r="J61" s="80">
        <f>'Watershed characteristics'!$D$25</f>
        <v>4.4297692596321478E-2</v>
      </c>
      <c r="K61" s="80">
        <f>'Watershed characteristics'!$D$26</f>
        <v>2.5143819473064856E-2</v>
      </c>
      <c r="L61" s="4">
        <v>42944</v>
      </c>
      <c r="M61" s="2" t="s">
        <v>7</v>
      </c>
      <c r="N61" s="5">
        <v>6.0000000000000001E-3</v>
      </c>
      <c r="O61" s="5">
        <v>1E-3</v>
      </c>
      <c r="P61" s="5">
        <v>3.2000000000000001E-2</v>
      </c>
      <c r="Q61" s="10">
        <v>10.333333333332936</v>
      </c>
      <c r="R61" s="10">
        <v>5.333333333332746</v>
      </c>
      <c r="S61" s="17">
        <v>1.6199999999999999E-2</v>
      </c>
      <c r="T61" s="17">
        <v>21.2361</v>
      </c>
      <c r="U61" s="18">
        <v>19.731000000000002</v>
      </c>
    </row>
    <row r="62" spans="1:21" x14ac:dyDescent="0.25">
      <c r="A62" s="3" t="s">
        <v>10</v>
      </c>
      <c r="B62" s="78">
        <f>'Watershed characteristics'!$D$17</f>
        <v>0.93</v>
      </c>
      <c r="C62" s="80">
        <f>'Watershed characteristics'!$D$18</f>
        <v>0.23400000000000001</v>
      </c>
      <c r="D62" s="80">
        <f>'Watershed characteristics'!$D$19</f>
        <v>0.251</v>
      </c>
      <c r="E62" s="80">
        <f>'Watershed characteristics'!$D$20</f>
        <v>0.54349364103905162</v>
      </c>
      <c r="F62" s="80">
        <f>'Watershed characteristics'!$D$21</f>
        <v>0.27255989661087865</v>
      </c>
      <c r="G62" s="80">
        <f>'Watershed characteristics'!$D$22</f>
        <v>0</v>
      </c>
      <c r="H62" s="80">
        <f>'Watershed characteristics'!$D$23</f>
        <v>3.73152089361053E-2</v>
      </c>
      <c r="I62" s="80">
        <f>'Watershed characteristics'!$D$24</f>
        <v>8.2258837299511859E-4</v>
      </c>
      <c r="J62" s="80">
        <f>'Watershed characteristics'!$D$25</f>
        <v>4.4297692596321478E-2</v>
      </c>
      <c r="K62" s="80">
        <f>'Watershed characteristics'!$D$26</f>
        <v>2.5143819473064856E-2</v>
      </c>
      <c r="L62" s="4">
        <v>43027</v>
      </c>
      <c r="M62" s="2" t="s">
        <v>7</v>
      </c>
      <c r="N62" s="5">
        <v>8.1999999988675108E-3</v>
      </c>
      <c r="O62" s="5">
        <v>1E-3</v>
      </c>
      <c r="P62" s="5">
        <v>5.6000000000000001E-2</v>
      </c>
      <c r="Q62" s="10">
        <v>33.000000000000071</v>
      </c>
      <c r="R62" s="10">
        <v>23.666666666666281</v>
      </c>
      <c r="S62" s="17">
        <v>2E-3</v>
      </c>
      <c r="T62" s="17">
        <v>17.736999999999998</v>
      </c>
      <c r="U62" s="18">
        <v>16.440000000000001</v>
      </c>
    </row>
    <row r="63" spans="1:21" x14ac:dyDescent="0.25">
      <c r="A63" s="3" t="s">
        <v>10</v>
      </c>
      <c r="B63" s="78">
        <f>'Watershed characteristics'!$D$17</f>
        <v>0.93</v>
      </c>
      <c r="C63" s="80">
        <f>'Watershed characteristics'!$D$18</f>
        <v>0.23400000000000001</v>
      </c>
      <c r="D63" s="80">
        <f>'Watershed characteristics'!$D$19</f>
        <v>0.251</v>
      </c>
      <c r="E63" s="80">
        <f>'Watershed characteristics'!$D$20</f>
        <v>0.54349364103905162</v>
      </c>
      <c r="F63" s="80">
        <f>'Watershed characteristics'!$D$21</f>
        <v>0.27255989661087865</v>
      </c>
      <c r="G63" s="80">
        <f>'Watershed characteristics'!$D$22</f>
        <v>0</v>
      </c>
      <c r="H63" s="80">
        <f>'Watershed characteristics'!$D$23</f>
        <v>3.73152089361053E-2</v>
      </c>
      <c r="I63" s="80">
        <f>'Watershed characteristics'!$D$24</f>
        <v>8.2258837299511859E-4</v>
      </c>
      <c r="J63" s="80">
        <f>'Watershed characteristics'!$D$25</f>
        <v>4.4297692596321478E-2</v>
      </c>
      <c r="K63" s="80">
        <f>'Watershed characteristics'!$D$26</f>
        <v>2.5143819473064856E-2</v>
      </c>
      <c r="L63" s="4">
        <v>43045</v>
      </c>
      <c r="M63" s="2" t="s">
        <v>7</v>
      </c>
      <c r="N63" s="5">
        <v>1.3933333333482343E-2</v>
      </c>
      <c r="O63" s="5">
        <v>2E-3</v>
      </c>
      <c r="P63" s="5">
        <v>9.5000000000000001E-2</v>
      </c>
      <c r="Q63" s="10">
        <v>55.200000000001026</v>
      </c>
      <c r="R63" s="10">
        <v>39.60000000000008</v>
      </c>
      <c r="S63" s="17">
        <v>4.2299999999999997E-2</v>
      </c>
      <c r="T63" s="17">
        <v>16.135000000000002</v>
      </c>
      <c r="U63" s="18">
        <v>19.055</v>
      </c>
    </row>
    <row r="64" spans="1:21" x14ac:dyDescent="0.25">
      <c r="A64" s="3" t="s">
        <v>10</v>
      </c>
      <c r="B64" s="78">
        <f>'Watershed characteristics'!$D$17</f>
        <v>0.93</v>
      </c>
      <c r="C64" s="80">
        <f>'Watershed characteristics'!$D$18</f>
        <v>0.23400000000000001</v>
      </c>
      <c r="D64" s="80">
        <f>'Watershed characteristics'!$D$19</f>
        <v>0.251</v>
      </c>
      <c r="E64" s="80">
        <f>'Watershed characteristics'!$D$20</f>
        <v>0.54349364103905162</v>
      </c>
      <c r="F64" s="80">
        <f>'Watershed characteristics'!$D$21</f>
        <v>0.27255989661087865</v>
      </c>
      <c r="G64" s="80">
        <f>'Watershed characteristics'!$D$22</f>
        <v>0</v>
      </c>
      <c r="H64" s="80">
        <f>'Watershed characteristics'!$D$23</f>
        <v>3.73152089361053E-2</v>
      </c>
      <c r="I64" s="80">
        <f>'Watershed characteristics'!$D$24</f>
        <v>8.2258837299511859E-4</v>
      </c>
      <c r="J64" s="80">
        <f>'Watershed characteristics'!$D$25</f>
        <v>4.4297692596321478E-2</v>
      </c>
      <c r="K64" s="80">
        <f>'Watershed characteristics'!$D$26</f>
        <v>2.5143819473064856E-2</v>
      </c>
      <c r="L64" s="4">
        <v>43054</v>
      </c>
      <c r="M64" s="2" t="s">
        <v>7</v>
      </c>
      <c r="N64" s="5">
        <v>1.0999999999999999E-2</v>
      </c>
      <c r="O64" s="5">
        <v>4.0000000000000001E-3</v>
      </c>
      <c r="P64" s="5">
        <v>0.215</v>
      </c>
      <c r="Q64" s="10">
        <v>414.54545454544927</v>
      </c>
      <c r="R64" s="10">
        <v>221.81818181818161</v>
      </c>
      <c r="S64" s="17">
        <v>0.12659999999999999</v>
      </c>
      <c r="T64" s="17">
        <v>17.414999999999999</v>
      </c>
      <c r="U64" s="18">
        <v>19.309000000000001</v>
      </c>
    </row>
    <row r="65" spans="1:21" x14ac:dyDescent="0.25">
      <c r="A65" s="3" t="s">
        <v>10</v>
      </c>
      <c r="B65" s="78">
        <f>'Watershed characteristics'!$D$17</f>
        <v>0.93</v>
      </c>
      <c r="C65" s="80">
        <f>'Watershed characteristics'!$D$18</f>
        <v>0.23400000000000001</v>
      </c>
      <c r="D65" s="80">
        <f>'Watershed characteristics'!$D$19</f>
        <v>0.251</v>
      </c>
      <c r="E65" s="80">
        <f>'Watershed characteristics'!$D$20</f>
        <v>0.54349364103905162</v>
      </c>
      <c r="F65" s="80">
        <f>'Watershed characteristics'!$D$21</f>
        <v>0.27255989661087865</v>
      </c>
      <c r="G65" s="80">
        <f>'Watershed characteristics'!$D$22</f>
        <v>0</v>
      </c>
      <c r="H65" s="80">
        <f>'Watershed characteristics'!$D$23</f>
        <v>3.73152089361053E-2</v>
      </c>
      <c r="I65" s="80">
        <f>'Watershed characteristics'!$D$24</f>
        <v>8.2258837299511859E-4</v>
      </c>
      <c r="J65" s="80">
        <f>'Watershed characteristics'!$D$25</f>
        <v>4.4297692596321478E-2</v>
      </c>
      <c r="K65" s="80">
        <f>'Watershed characteristics'!$D$26</f>
        <v>2.5143819473064856E-2</v>
      </c>
      <c r="L65" s="4">
        <v>43186</v>
      </c>
      <c r="M65" s="2" t="s">
        <v>7</v>
      </c>
      <c r="N65" s="5">
        <v>3.4959013464367403E-2</v>
      </c>
      <c r="O65" s="5">
        <v>3.3000000000000002E-2</v>
      </c>
      <c r="P65" s="5">
        <v>2.7E-2</v>
      </c>
      <c r="Q65" s="10">
        <v>2.0000000000012603</v>
      </c>
      <c r="R65" s="10">
        <v>2.0000000000012603</v>
      </c>
      <c r="S65" s="17">
        <v>2E-3</v>
      </c>
      <c r="T65" s="17">
        <v>26.911000000000001</v>
      </c>
      <c r="U65" s="18">
        <v>25.026</v>
      </c>
    </row>
    <row r="66" spans="1:21" x14ac:dyDescent="0.25">
      <c r="A66" s="3" t="s">
        <v>10</v>
      </c>
      <c r="B66" s="78">
        <f>'Watershed characteristics'!$D$17</f>
        <v>0.93</v>
      </c>
      <c r="C66" s="80">
        <f>'Watershed characteristics'!$D$18</f>
        <v>0.23400000000000001</v>
      </c>
      <c r="D66" s="80">
        <f>'Watershed characteristics'!$D$19</f>
        <v>0.251</v>
      </c>
      <c r="E66" s="80">
        <f>'Watershed characteristics'!$D$20</f>
        <v>0.54349364103905162</v>
      </c>
      <c r="F66" s="80">
        <f>'Watershed characteristics'!$D$21</f>
        <v>0.27255989661087865</v>
      </c>
      <c r="G66" s="80">
        <f>'Watershed characteristics'!$D$22</f>
        <v>0</v>
      </c>
      <c r="H66" s="80">
        <f>'Watershed characteristics'!$D$23</f>
        <v>3.73152089361053E-2</v>
      </c>
      <c r="I66" s="80">
        <f>'Watershed characteristics'!$D$24</f>
        <v>8.2258837299511859E-4</v>
      </c>
      <c r="J66" s="80">
        <f>'Watershed characteristics'!$D$25</f>
        <v>4.4297692596321478E-2</v>
      </c>
      <c r="K66" s="80">
        <f>'Watershed characteristics'!$D$26</f>
        <v>2.5143819473064856E-2</v>
      </c>
      <c r="L66" s="4">
        <v>43195</v>
      </c>
      <c r="M66" s="2" t="s">
        <v>7</v>
      </c>
      <c r="N66" s="5">
        <v>2.5579262410837338E-2</v>
      </c>
      <c r="O66" s="5">
        <v>0.02</v>
      </c>
      <c r="P66" s="5">
        <v>1.6E-2</v>
      </c>
      <c r="Q66" s="10">
        <v>1.0000000000006302</v>
      </c>
      <c r="R66" s="10">
        <v>0.5</v>
      </c>
      <c r="S66" s="17">
        <v>2E-3</v>
      </c>
      <c r="T66" s="17">
        <v>25.190999999999999</v>
      </c>
      <c r="U66" s="18">
        <v>25.381</v>
      </c>
    </row>
    <row r="67" spans="1:21" x14ac:dyDescent="0.25">
      <c r="A67" s="3" t="s">
        <v>10</v>
      </c>
      <c r="B67" s="78">
        <f>'Watershed characteristics'!$D$17</f>
        <v>0.93</v>
      </c>
      <c r="C67" s="80">
        <f>'Watershed characteristics'!$D$18</f>
        <v>0.23400000000000001</v>
      </c>
      <c r="D67" s="80">
        <f>'Watershed characteristics'!$D$19</f>
        <v>0.251</v>
      </c>
      <c r="E67" s="80">
        <f>'Watershed characteristics'!$D$20</f>
        <v>0.54349364103905162</v>
      </c>
      <c r="F67" s="80">
        <f>'Watershed characteristics'!$D$21</f>
        <v>0.27255989661087865</v>
      </c>
      <c r="G67" s="80">
        <f>'Watershed characteristics'!$D$22</f>
        <v>0</v>
      </c>
      <c r="H67" s="80">
        <f>'Watershed characteristics'!$D$23</f>
        <v>3.73152089361053E-2</v>
      </c>
      <c r="I67" s="80">
        <f>'Watershed characteristics'!$D$24</f>
        <v>8.2258837299511859E-4</v>
      </c>
      <c r="J67" s="80">
        <f>'Watershed characteristics'!$D$25</f>
        <v>4.4297692596321478E-2</v>
      </c>
      <c r="K67" s="80">
        <f>'Watershed characteristics'!$D$26</f>
        <v>2.5143819473064856E-2</v>
      </c>
      <c r="L67" s="4">
        <v>43201</v>
      </c>
      <c r="M67" s="2" t="s">
        <v>7</v>
      </c>
      <c r="N67" s="5">
        <v>2.8832418461281688E-2</v>
      </c>
      <c r="O67" s="5">
        <v>0.01</v>
      </c>
      <c r="P67" s="5">
        <v>1.2999999999999999E-2</v>
      </c>
      <c r="Q67" s="10">
        <v>0.5</v>
      </c>
      <c r="R67" s="10">
        <v>0.5</v>
      </c>
      <c r="S67" s="17">
        <v>2E-3</v>
      </c>
      <c r="T67" s="17">
        <v>24.634</v>
      </c>
      <c r="U67" s="18">
        <v>24.998999999999999</v>
      </c>
    </row>
    <row r="68" spans="1:21" x14ac:dyDescent="0.25">
      <c r="A68" s="3" t="s">
        <v>10</v>
      </c>
      <c r="B68" s="78">
        <f>'Watershed characteristics'!$D$17</f>
        <v>0.93</v>
      </c>
      <c r="C68" s="80">
        <f>'Watershed characteristics'!$D$18</f>
        <v>0.23400000000000001</v>
      </c>
      <c r="D68" s="80">
        <f>'Watershed characteristics'!$D$19</f>
        <v>0.251</v>
      </c>
      <c r="E68" s="80">
        <f>'Watershed characteristics'!$D$20</f>
        <v>0.54349364103905162</v>
      </c>
      <c r="F68" s="80">
        <f>'Watershed characteristics'!$D$21</f>
        <v>0.27255989661087865</v>
      </c>
      <c r="G68" s="80">
        <f>'Watershed characteristics'!$D$22</f>
        <v>0</v>
      </c>
      <c r="H68" s="80">
        <f>'Watershed characteristics'!$D$23</f>
        <v>3.73152089361053E-2</v>
      </c>
      <c r="I68" s="80">
        <f>'Watershed characteristics'!$D$24</f>
        <v>8.2258837299511859E-4</v>
      </c>
      <c r="J68" s="80">
        <f>'Watershed characteristics'!$D$25</f>
        <v>4.4297692596321478E-2</v>
      </c>
      <c r="K68" s="80">
        <f>'Watershed characteristics'!$D$26</f>
        <v>2.5143819473064856E-2</v>
      </c>
      <c r="L68" s="4">
        <v>43213</v>
      </c>
      <c r="M68" s="2" t="s">
        <v>7</v>
      </c>
      <c r="N68" s="5">
        <v>3.3799159663841123E-2</v>
      </c>
      <c r="O68" s="5">
        <v>1E-3</v>
      </c>
      <c r="P68" s="5">
        <v>2.5999999999999999E-2</v>
      </c>
      <c r="Q68" s="10">
        <v>16.333333333332277</v>
      </c>
      <c r="R68" s="10">
        <v>12.333333333332716</v>
      </c>
      <c r="S68" s="17">
        <v>5.2400000000000002E-2</v>
      </c>
      <c r="T68" s="17">
        <v>24.326000000000001</v>
      </c>
      <c r="U68" s="18">
        <v>25.068000000000001</v>
      </c>
    </row>
    <row r="69" spans="1:21" x14ac:dyDescent="0.25">
      <c r="A69" s="3" t="s">
        <v>10</v>
      </c>
      <c r="B69" s="78">
        <f>'Watershed characteristics'!$D$17</f>
        <v>0.93</v>
      </c>
      <c r="C69" s="80">
        <f>'Watershed characteristics'!$D$18</f>
        <v>0.23400000000000001</v>
      </c>
      <c r="D69" s="80">
        <f>'Watershed characteristics'!$D$19</f>
        <v>0.251</v>
      </c>
      <c r="E69" s="80">
        <f>'Watershed characteristics'!$D$20</f>
        <v>0.54349364103905162</v>
      </c>
      <c r="F69" s="80">
        <f>'Watershed characteristics'!$D$21</f>
        <v>0.27255989661087865</v>
      </c>
      <c r="G69" s="80">
        <f>'Watershed characteristics'!$D$22</f>
        <v>0</v>
      </c>
      <c r="H69" s="80">
        <f>'Watershed characteristics'!$D$23</f>
        <v>3.73152089361053E-2</v>
      </c>
      <c r="I69" s="80">
        <f>'Watershed characteristics'!$D$24</f>
        <v>8.2258837299511859E-4</v>
      </c>
      <c r="J69" s="80">
        <f>'Watershed characteristics'!$D$25</f>
        <v>4.4297692596321478E-2</v>
      </c>
      <c r="K69" s="80">
        <f>'Watershed characteristics'!$D$26</f>
        <v>2.5143819473064856E-2</v>
      </c>
      <c r="L69" s="4">
        <v>43227</v>
      </c>
      <c r="M69" s="2" t="s">
        <v>7</v>
      </c>
      <c r="N69" s="5">
        <v>2.458888889274663E-2</v>
      </c>
      <c r="O69" s="5">
        <v>1E-3</v>
      </c>
      <c r="P69" s="5">
        <v>1.7000000000000001E-2</v>
      </c>
      <c r="Q69" s="10">
        <v>12.666666666666753</v>
      </c>
      <c r="R69" s="10">
        <v>8.0000000000006004</v>
      </c>
      <c r="S69" s="17">
        <v>2E-3</v>
      </c>
      <c r="T69" s="17">
        <v>27.042999999999999</v>
      </c>
      <c r="U69" s="18">
        <v>28.163</v>
      </c>
    </row>
    <row r="70" spans="1:21" x14ac:dyDescent="0.25">
      <c r="A70" s="3" t="s">
        <v>10</v>
      </c>
      <c r="B70" s="78">
        <f>'Watershed characteristics'!$D$17</f>
        <v>0.93</v>
      </c>
      <c r="C70" s="80">
        <f>'Watershed characteristics'!$D$18</f>
        <v>0.23400000000000001</v>
      </c>
      <c r="D70" s="80">
        <f>'Watershed characteristics'!$D$19</f>
        <v>0.251</v>
      </c>
      <c r="E70" s="80">
        <f>'Watershed characteristics'!$D$20</f>
        <v>0.54349364103905162</v>
      </c>
      <c r="F70" s="80">
        <f>'Watershed characteristics'!$D$21</f>
        <v>0.27255989661087865</v>
      </c>
      <c r="G70" s="80">
        <f>'Watershed characteristics'!$D$22</f>
        <v>0</v>
      </c>
      <c r="H70" s="80">
        <f>'Watershed characteristics'!$D$23</f>
        <v>3.73152089361053E-2</v>
      </c>
      <c r="I70" s="80">
        <f>'Watershed characteristics'!$D$24</f>
        <v>8.2258837299511859E-4</v>
      </c>
      <c r="J70" s="80">
        <f>'Watershed characteristics'!$D$25</f>
        <v>4.4297692596321478E-2</v>
      </c>
      <c r="K70" s="80">
        <f>'Watershed characteristics'!$D$26</f>
        <v>2.5143819473064856E-2</v>
      </c>
      <c r="L70" s="4">
        <v>43243</v>
      </c>
      <c r="M70" s="2" t="s">
        <v>7</v>
      </c>
      <c r="N70" s="5">
        <v>3.1564682540134899E-2</v>
      </c>
      <c r="O70" s="5">
        <v>3.0000000000000001E-3</v>
      </c>
      <c r="P70" s="5">
        <v>4.7E-2</v>
      </c>
      <c r="Q70" s="10">
        <v>1.3333333333331865</v>
      </c>
      <c r="R70" s="10">
        <v>1.3333333333331865</v>
      </c>
      <c r="S70" s="17">
        <v>2.0799999999999999E-2</v>
      </c>
      <c r="T70" s="17">
        <v>26.384</v>
      </c>
      <c r="U70" s="18">
        <v>27.640999999999998</v>
      </c>
    </row>
    <row r="71" spans="1:21" x14ac:dyDescent="0.25">
      <c r="A71" s="3" t="s">
        <v>10</v>
      </c>
      <c r="B71" s="78">
        <f>'Watershed characteristics'!$D$17</f>
        <v>0.93</v>
      </c>
      <c r="C71" s="80">
        <f>'Watershed characteristics'!$D$18</f>
        <v>0.23400000000000001</v>
      </c>
      <c r="D71" s="80">
        <f>'Watershed characteristics'!$D$19</f>
        <v>0.251</v>
      </c>
      <c r="E71" s="80">
        <f>'Watershed characteristics'!$D$20</f>
        <v>0.54349364103905162</v>
      </c>
      <c r="F71" s="80">
        <f>'Watershed characteristics'!$D$21</f>
        <v>0.27255989661087865</v>
      </c>
      <c r="G71" s="80">
        <f>'Watershed characteristics'!$D$22</f>
        <v>0</v>
      </c>
      <c r="H71" s="80">
        <f>'Watershed characteristics'!$D$23</f>
        <v>3.73152089361053E-2</v>
      </c>
      <c r="I71" s="80">
        <f>'Watershed characteristics'!$D$24</f>
        <v>8.2258837299511859E-4</v>
      </c>
      <c r="J71" s="80">
        <f>'Watershed characteristics'!$D$25</f>
        <v>4.4297692596321478E-2</v>
      </c>
      <c r="K71" s="80">
        <f>'Watershed characteristics'!$D$26</f>
        <v>2.5143819473064856E-2</v>
      </c>
      <c r="L71" s="4">
        <v>43257</v>
      </c>
      <c r="M71" s="2" t="s">
        <v>7</v>
      </c>
      <c r="N71" s="5">
        <v>2.1652809853746499E-2</v>
      </c>
      <c r="O71" s="5">
        <v>4.0000000000000001E-3</v>
      </c>
      <c r="P71" s="5">
        <v>2.1000000000000001E-2</v>
      </c>
      <c r="Q71" s="10">
        <v>1.0000000000006302</v>
      </c>
      <c r="R71" s="10">
        <v>1.0000000000006302</v>
      </c>
      <c r="S71" s="17">
        <v>2E-3</v>
      </c>
      <c r="T71" s="17">
        <v>27.431999999999999</v>
      </c>
      <c r="U71" s="18">
        <v>29.571000000000002</v>
      </c>
    </row>
    <row r="72" spans="1:21" x14ac:dyDescent="0.25">
      <c r="A72" s="3" t="s">
        <v>10</v>
      </c>
      <c r="B72" s="78">
        <f>'Watershed characteristics'!$D$17</f>
        <v>0.93</v>
      </c>
      <c r="C72" s="80">
        <f>'Watershed characteristics'!$D$18</f>
        <v>0.23400000000000001</v>
      </c>
      <c r="D72" s="80">
        <f>'Watershed characteristics'!$D$19</f>
        <v>0.251</v>
      </c>
      <c r="E72" s="80">
        <f>'Watershed characteristics'!$D$20</f>
        <v>0.54349364103905162</v>
      </c>
      <c r="F72" s="80">
        <f>'Watershed characteristics'!$D$21</f>
        <v>0.27255989661087865</v>
      </c>
      <c r="G72" s="80">
        <f>'Watershed characteristics'!$D$22</f>
        <v>0</v>
      </c>
      <c r="H72" s="80">
        <f>'Watershed characteristics'!$D$23</f>
        <v>3.73152089361053E-2</v>
      </c>
      <c r="I72" s="80">
        <f>'Watershed characteristics'!$D$24</f>
        <v>8.2258837299511859E-4</v>
      </c>
      <c r="J72" s="80">
        <f>'Watershed characteristics'!$D$25</f>
        <v>4.4297692596321478E-2</v>
      </c>
      <c r="K72" s="80">
        <f>'Watershed characteristics'!$D$26</f>
        <v>2.5143819473064856E-2</v>
      </c>
      <c r="L72" s="4">
        <v>43271</v>
      </c>
      <c r="M72" s="2" t="s">
        <v>7</v>
      </c>
      <c r="N72" s="5">
        <v>1.9924999998658897E-2</v>
      </c>
      <c r="O72" s="5">
        <v>2.5999999999999999E-2</v>
      </c>
      <c r="P72" s="5">
        <v>3.4000000000000002E-2</v>
      </c>
      <c r="Q72" s="10">
        <v>1.6666666666672234</v>
      </c>
      <c r="R72" s="10">
        <v>1.6666666666672234</v>
      </c>
      <c r="S72" s="17">
        <v>2E-3</v>
      </c>
      <c r="T72" s="17">
        <v>27.670999999999999</v>
      </c>
      <c r="U72" s="18">
        <v>28.367000000000001</v>
      </c>
    </row>
    <row r="73" spans="1:21" x14ac:dyDescent="0.25">
      <c r="A73" s="3" t="s">
        <v>10</v>
      </c>
      <c r="B73" s="78">
        <f>'Watershed characteristics'!$D$17</f>
        <v>0.93</v>
      </c>
      <c r="C73" s="80">
        <f>'Watershed characteristics'!$D$18</f>
        <v>0.23400000000000001</v>
      </c>
      <c r="D73" s="80">
        <f>'Watershed characteristics'!$D$19</f>
        <v>0.251</v>
      </c>
      <c r="E73" s="80">
        <f>'Watershed characteristics'!$D$20</f>
        <v>0.54349364103905162</v>
      </c>
      <c r="F73" s="80">
        <f>'Watershed characteristics'!$D$21</f>
        <v>0.27255989661087865</v>
      </c>
      <c r="G73" s="80">
        <f>'Watershed characteristics'!$D$22</f>
        <v>0</v>
      </c>
      <c r="H73" s="80">
        <f>'Watershed characteristics'!$D$23</f>
        <v>3.73152089361053E-2</v>
      </c>
      <c r="I73" s="80">
        <f>'Watershed characteristics'!$D$24</f>
        <v>8.2258837299511859E-4</v>
      </c>
      <c r="J73" s="80">
        <f>'Watershed characteristics'!$D$25</f>
        <v>4.4297692596321478E-2</v>
      </c>
      <c r="K73" s="80">
        <f>'Watershed characteristics'!$D$26</f>
        <v>2.5143819473064856E-2</v>
      </c>
      <c r="L73" s="4">
        <v>43283</v>
      </c>
      <c r="M73" s="2" t="s">
        <v>7</v>
      </c>
      <c r="N73" s="5">
        <v>7.2733333331886266E-2</v>
      </c>
      <c r="O73" s="5">
        <v>3.2000000000000001E-2</v>
      </c>
      <c r="P73" s="5">
        <v>8.3000000000000004E-2</v>
      </c>
      <c r="Q73" s="10">
        <v>106.99999999999932</v>
      </c>
      <c r="R73" s="10">
        <v>92.499999999999801</v>
      </c>
      <c r="S73" s="17">
        <v>9.4200000000000006E-2</v>
      </c>
      <c r="T73" s="17">
        <v>26.04</v>
      </c>
      <c r="U73" s="18">
        <v>25.018000000000001</v>
      </c>
    </row>
    <row r="74" spans="1:21" x14ac:dyDescent="0.25">
      <c r="A74" s="3" t="s">
        <v>10</v>
      </c>
      <c r="B74" s="78">
        <f>'Watershed characteristics'!$D$17</f>
        <v>0.93</v>
      </c>
      <c r="C74" s="80">
        <f>'Watershed characteristics'!$D$18</f>
        <v>0.23400000000000001</v>
      </c>
      <c r="D74" s="80">
        <f>'Watershed characteristics'!$D$19</f>
        <v>0.251</v>
      </c>
      <c r="E74" s="80">
        <f>'Watershed characteristics'!$D$20</f>
        <v>0.54349364103905162</v>
      </c>
      <c r="F74" s="80">
        <f>'Watershed characteristics'!$D$21</f>
        <v>0.27255989661087865</v>
      </c>
      <c r="G74" s="80">
        <f>'Watershed characteristics'!$D$22</f>
        <v>0</v>
      </c>
      <c r="H74" s="80">
        <f>'Watershed characteristics'!$D$23</f>
        <v>3.73152089361053E-2</v>
      </c>
      <c r="I74" s="80">
        <f>'Watershed characteristics'!$D$24</f>
        <v>8.2258837299511859E-4</v>
      </c>
      <c r="J74" s="80">
        <f>'Watershed characteristics'!$D$25</f>
        <v>4.4297692596321478E-2</v>
      </c>
      <c r="K74" s="80">
        <f>'Watershed characteristics'!$D$26</f>
        <v>2.5143819473064856E-2</v>
      </c>
      <c r="L74" s="4">
        <v>43283</v>
      </c>
      <c r="M74" s="2" t="s">
        <v>7</v>
      </c>
      <c r="N74" s="5">
        <v>7.2733333331886266E-2</v>
      </c>
      <c r="O74" s="5">
        <v>3.2000000000000001E-2</v>
      </c>
      <c r="P74" s="5">
        <v>8.3000000000000004E-2</v>
      </c>
      <c r="Q74" s="10">
        <v>106.99999999999932</v>
      </c>
      <c r="R74" s="10">
        <v>92.499999999999801</v>
      </c>
      <c r="S74" s="17">
        <v>9.4200000000000006E-2</v>
      </c>
      <c r="T74" s="17">
        <v>26.04</v>
      </c>
      <c r="U74" s="18">
        <v>25.018000000000001</v>
      </c>
    </row>
    <row r="75" spans="1:21" x14ac:dyDescent="0.25">
      <c r="A75" s="3" t="s">
        <v>10</v>
      </c>
      <c r="B75" s="78">
        <f>'Watershed characteristics'!$D$17</f>
        <v>0.93</v>
      </c>
      <c r="C75" s="80">
        <f>'Watershed characteristics'!$D$18</f>
        <v>0.23400000000000001</v>
      </c>
      <c r="D75" s="80">
        <f>'Watershed characteristics'!$D$19</f>
        <v>0.251</v>
      </c>
      <c r="E75" s="80">
        <f>'Watershed characteristics'!$D$20</f>
        <v>0.54349364103905162</v>
      </c>
      <c r="F75" s="80">
        <f>'Watershed characteristics'!$D$21</f>
        <v>0.27255989661087865</v>
      </c>
      <c r="G75" s="80">
        <f>'Watershed characteristics'!$D$22</f>
        <v>0</v>
      </c>
      <c r="H75" s="80">
        <f>'Watershed characteristics'!$D$23</f>
        <v>3.73152089361053E-2</v>
      </c>
      <c r="I75" s="80">
        <f>'Watershed characteristics'!$D$24</f>
        <v>8.2258837299511859E-4</v>
      </c>
      <c r="J75" s="80">
        <f>'Watershed characteristics'!$D$25</f>
        <v>4.4297692596321478E-2</v>
      </c>
      <c r="K75" s="80">
        <f>'Watershed characteristics'!$D$26</f>
        <v>2.5143819473064856E-2</v>
      </c>
      <c r="L75" s="4">
        <v>43292</v>
      </c>
      <c r="M75" s="2" t="s">
        <v>7</v>
      </c>
      <c r="N75" s="5">
        <v>1.5666666667295825E-2</v>
      </c>
      <c r="O75" s="5">
        <v>1E-3</v>
      </c>
      <c r="P75" s="5">
        <v>2.9000000000000001E-2</v>
      </c>
      <c r="Q75" s="10">
        <v>10.666666666666973</v>
      </c>
      <c r="R75" s="10">
        <v>5.0000000000001901</v>
      </c>
      <c r="S75" s="17">
        <v>6.5600000000000006E-2</v>
      </c>
      <c r="T75" s="17">
        <v>21.779</v>
      </c>
      <c r="U75" s="18">
        <v>23.99</v>
      </c>
    </row>
    <row r="76" spans="1:21" x14ac:dyDescent="0.25">
      <c r="A76" s="3" t="s">
        <v>10</v>
      </c>
      <c r="B76" s="78">
        <f>'Watershed characteristics'!$D$17</f>
        <v>0.93</v>
      </c>
      <c r="C76" s="80">
        <f>'Watershed characteristics'!$D$18</f>
        <v>0.23400000000000001</v>
      </c>
      <c r="D76" s="80">
        <f>'Watershed characteristics'!$D$19</f>
        <v>0.251</v>
      </c>
      <c r="E76" s="80">
        <f>'Watershed characteristics'!$D$20</f>
        <v>0.54349364103905162</v>
      </c>
      <c r="F76" s="80">
        <f>'Watershed characteristics'!$D$21</f>
        <v>0.27255989661087865</v>
      </c>
      <c r="G76" s="80">
        <f>'Watershed characteristics'!$D$22</f>
        <v>0</v>
      </c>
      <c r="H76" s="80">
        <f>'Watershed characteristics'!$D$23</f>
        <v>3.73152089361053E-2</v>
      </c>
      <c r="I76" s="80">
        <f>'Watershed characteristics'!$D$24</f>
        <v>8.2258837299511859E-4</v>
      </c>
      <c r="J76" s="80">
        <f>'Watershed characteristics'!$D$25</f>
        <v>4.4297692596321478E-2</v>
      </c>
      <c r="K76" s="80">
        <f>'Watershed characteristics'!$D$26</f>
        <v>2.5143819473064856E-2</v>
      </c>
      <c r="L76" s="4">
        <v>43299</v>
      </c>
      <c r="M76" s="2" t="s">
        <v>7</v>
      </c>
      <c r="N76" s="5">
        <v>8.8999999999999999E-3</v>
      </c>
      <c r="O76" s="5">
        <v>1E-3</v>
      </c>
      <c r="P76" s="5">
        <v>3.4000000000000002E-2</v>
      </c>
      <c r="Q76" s="10">
        <v>10.666666666666973</v>
      </c>
      <c r="R76" s="10">
        <v>5.0000000000001901</v>
      </c>
      <c r="S76" s="17">
        <v>0.22289999999999999</v>
      </c>
      <c r="T76" s="17">
        <v>21.515999999999998</v>
      </c>
      <c r="U76" s="18">
        <v>25.285</v>
      </c>
    </row>
    <row r="77" spans="1:21" x14ac:dyDescent="0.25">
      <c r="A77" s="3" t="s">
        <v>10</v>
      </c>
      <c r="B77" s="78">
        <f>'Watershed characteristics'!$D$17</f>
        <v>0.93</v>
      </c>
      <c r="C77" s="80">
        <f>'Watershed characteristics'!$D$18</f>
        <v>0.23400000000000001</v>
      </c>
      <c r="D77" s="80">
        <f>'Watershed characteristics'!$D$19</f>
        <v>0.251</v>
      </c>
      <c r="E77" s="80">
        <f>'Watershed characteristics'!$D$20</f>
        <v>0.54349364103905162</v>
      </c>
      <c r="F77" s="80">
        <f>'Watershed characteristics'!$D$21</f>
        <v>0.27255989661087865</v>
      </c>
      <c r="G77" s="80">
        <f>'Watershed characteristics'!$D$22</f>
        <v>0</v>
      </c>
      <c r="H77" s="80">
        <f>'Watershed characteristics'!$D$23</f>
        <v>3.73152089361053E-2</v>
      </c>
      <c r="I77" s="80">
        <f>'Watershed characteristics'!$D$24</f>
        <v>8.2258837299511859E-4</v>
      </c>
      <c r="J77" s="80">
        <f>'Watershed characteristics'!$D$25</f>
        <v>4.4297692596321478E-2</v>
      </c>
      <c r="K77" s="80">
        <f>'Watershed characteristics'!$D$26</f>
        <v>2.5143819473064856E-2</v>
      </c>
      <c r="L77" s="4">
        <v>43340</v>
      </c>
      <c r="M77" s="2" t="s">
        <v>7</v>
      </c>
      <c r="N77" s="5">
        <v>1.1200000000894071E-2</v>
      </c>
      <c r="O77" s="5">
        <v>2E-3</v>
      </c>
      <c r="P77" s="5">
        <v>1.645</v>
      </c>
      <c r="Q77" s="10">
        <v>250.00000000000355</v>
      </c>
      <c r="R77" s="10">
        <v>208.00000000000372</v>
      </c>
      <c r="S77" s="17">
        <v>3.0099999999999998E-2</v>
      </c>
      <c r="T77" s="17">
        <v>12.522</v>
      </c>
      <c r="U77" s="18">
        <v>16.056999999999999</v>
      </c>
    </row>
    <row r="78" spans="1:21" x14ac:dyDescent="0.25">
      <c r="A78" s="3" t="s">
        <v>10</v>
      </c>
      <c r="B78" s="78">
        <f>'Watershed characteristics'!$D$17</f>
        <v>0.93</v>
      </c>
      <c r="C78" s="80">
        <f>'Watershed characteristics'!$D$18</f>
        <v>0.23400000000000001</v>
      </c>
      <c r="D78" s="80">
        <f>'Watershed characteristics'!$D$19</f>
        <v>0.251</v>
      </c>
      <c r="E78" s="80">
        <f>'Watershed characteristics'!$D$20</f>
        <v>0.54349364103905162</v>
      </c>
      <c r="F78" s="80">
        <f>'Watershed characteristics'!$D$21</f>
        <v>0.27255989661087865</v>
      </c>
      <c r="G78" s="80">
        <f>'Watershed characteristics'!$D$22</f>
        <v>0</v>
      </c>
      <c r="H78" s="80">
        <f>'Watershed characteristics'!$D$23</f>
        <v>3.73152089361053E-2</v>
      </c>
      <c r="I78" s="80">
        <f>'Watershed characteristics'!$D$24</f>
        <v>8.2258837299511859E-4</v>
      </c>
      <c r="J78" s="80">
        <f>'Watershed characteristics'!$D$25</f>
        <v>4.4297692596321478E-2</v>
      </c>
      <c r="K78" s="80">
        <f>'Watershed characteristics'!$D$26</f>
        <v>2.5143819473064856E-2</v>
      </c>
      <c r="L78" s="4">
        <v>43354</v>
      </c>
      <c r="M78" s="2" t="s">
        <v>7</v>
      </c>
      <c r="N78" s="5">
        <v>5.5877777778622177E-2</v>
      </c>
      <c r="O78" s="5">
        <v>6.0000000000000001E-3</v>
      </c>
      <c r="P78" s="5">
        <v>0.95899999999999996</v>
      </c>
      <c r="Q78" s="10">
        <v>512.99999999999898</v>
      </c>
      <c r="R78" s="10">
        <v>453.99999999999881</v>
      </c>
      <c r="S78" s="17">
        <v>0.17510000000000001</v>
      </c>
      <c r="T78" s="17">
        <v>20.99</v>
      </c>
      <c r="U78" s="18">
        <v>28.126999999999999</v>
      </c>
    </row>
    <row r="79" spans="1:21" x14ac:dyDescent="0.25">
      <c r="A79" s="3" t="s">
        <v>10</v>
      </c>
      <c r="B79" s="78">
        <f>'Watershed characteristics'!$D$17</f>
        <v>0.93</v>
      </c>
      <c r="C79" s="80">
        <f>'Watershed characteristics'!$D$18</f>
        <v>0.23400000000000001</v>
      </c>
      <c r="D79" s="80">
        <f>'Watershed characteristics'!$D$19</f>
        <v>0.251</v>
      </c>
      <c r="E79" s="80">
        <f>'Watershed characteristics'!$D$20</f>
        <v>0.54349364103905162</v>
      </c>
      <c r="F79" s="80">
        <f>'Watershed characteristics'!$D$21</f>
        <v>0.27255989661087865</v>
      </c>
      <c r="G79" s="80">
        <f>'Watershed characteristics'!$D$22</f>
        <v>0</v>
      </c>
      <c r="H79" s="80">
        <f>'Watershed characteristics'!$D$23</f>
        <v>3.73152089361053E-2</v>
      </c>
      <c r="I79" s="80">
        <f>'Watershed characteristics'!$D$24</f>
        <v>8.2258837299511859E-4</v>
      </c>
      <c r="J79" s="80">
        <f>'Watershed characteristics'!$D$25</f>
        <v>4.4297692596321478E-2</v>
      </c>
      <c r="K79" s="80">
        <f>'Watershed characteristics'!$D$26</f>
        <v>2.5143819473064856E-2</v>
      </c>
      <c r="L79" s="4">
        <v>43369</v>
      </c>
      <c r="M79" s="2" t="s">
        <v>7</v>
      </c>
      <c r="N79" s="5">
        <v>1.8800000020116565E-2</v>
      </c>
      <c r="O79" s="5">
        <v>1E-3</v>
      </c>
      <c r="P79" s="5">
        <v>3.9E-2</v>
      </c>
      <c r="Q79" s="10">
        <v>15.200000000000102</v>
      </c>
      <c r="R79" s="10">
        <v>9.1999999999998749</v>
      </c>
      <c r="S79" s="17">
        <v>2E-3</v>
      </c>
      <c r="T79" s="17">
        <v>20.192</v>
      </c>
      <c r="U79" s="18">
        <v>19.07</v>
      </c>
    </row>
    <row r="80" spans="1:21" x14ac:dyDescent="0.25">
      <c r="A80" s="3" t="s">
        <v>10</v>
      </c>
      <c r="B80" s="78">
        <f>'Watershed characteristics'!$D$17</f>
        <v>0.93</v>
      </c>
      <c r="C80" s="80">
        <f>'Watershed characteristics'!$D$18</f>
        <v>0.23400000000000001</v>
      </c>
      <c r="D80" s="80">
        <f>'Watershed characteristics'!$D$19</f>
        <v>0.251</v>
      </c>
      <c r="E80" s="80">
        <f>'Watershed characteristics'!$D$20</f>
        <v>0.54349364103905162</v>
      </c>
      <c r="F80" s="80">
        <f>'Watershed characteristics'!$D$21</f>
        <v>0.27255989661087865</v>
      </c>
      <c r="G80" s="80">
        <f>'Watershed characteristics'!$D$22</f>
        <v>0</v>
      </c>
      <c r="H80" s="80">
        <f>'Watershed characteristics'!$D$23</f>
        <v>3.73152089361053E-2</v>
      </c>
      <c r="I80" s="80">
        <f>'Watershed characteristics'!$D$24</f>
        <v>8.2258837299511859E-4</v>
      </c>
      <c r="J80" s="80">
        <f>'Watershed characteristics'!$D$25</f>
        <v>4.4297692596321478E-2</v>
      </c>
      <c r="K80" s="80">
        <f>'Watershed characteristics'!$D$26</f>
        <v>2.5143819473064856E-2</v>
      </c>
      <c r="L80" s="4">
        <v>43384</v>
      </c>
      <c r="M80" s="2" t="s">
        <v>7</v>
      </c>
      <c r="N80" s="5">
        <v>5.3099999998278101E-2</v>
      </c>
      <c r="O80" s="5">
        <v>2E-3</v>
      </c>
      <c r="P80" s="5">
        <v>0.19800000000000001</v>
      </c>
      <c r="Q80" s="10">
        <v>79.666666666667524</v>
      </c>
      <c r="R80" s="10">
        <v>70.00000000000118</v>
      </c>
      <c r="S80" s="17">
        <v>8.0500000000000002E-2</v>
      </c>
      <c r="T80" s="17">
        <v>26.423999999999999</v>
      </c>
      <c r="U80" s="18">
        <v>25.928999999999998</v>
      </c>
    </row>
    <row r="81" spans="1:21" x14ac:dyDescent="0.25">
      <c r="A81" s="3" t="s">
        <v>10</v>
      </c>
      <c r="B81" s="78">
        <f>'Watershed characteristics'!$D$17</f>
        <v>0.93</v>
      </c>
      <c r="C81" s="80">
        <f>'Watershed characteristics'!$D$18</f>
        <v>0.23400000000000001</v>
      </c>
      <c r="D81" s="80">
        <f>'Watershed characteristics'!$D$19</f>
        <v>0.251</v>
      </c>
      <c r="E81" s="80">
        <f>'Watershed characteristics'!$D$20</f>
        <v>0.54349364103905162</v>
      </c>
      <c r="F81" s="80">
        <f>'Watershed characteristics'!$D$21</f>
        <v>0.27255989661087865</v>
      </c>
      <c r="G81" s="80">
        <f>'Watershed characteristics'!$D$22</f>
        <v>0</v>
      </c>
      <c r="H81" s="80">
        <f>'Watershed characteristics'!$D$23</f>
        <v>3.73152089361053E-2</v>
      </c>
      <c r="I81" s="80">
        <f>'Watershed characteristics'!$D$24</f>
        <v>8.2258837299511859E-4</v>
      </c>
      <c r="J81" s="80">
        <f>'Watershed characteristics'!$D$25</f>
        <v>4.4297692596321478E-2</v>
      </c>
      <c r="K81" s="80">
        <f>'Watershed characteristics'!$D$26</f>
        <v>2.5143819473064856E-2</v>
      </c>
      <c r="L81" s="4">
        <v>43396</v>
      </c>
      <c r="M81" s="2" t="s">
        <v>7</v>
      </c>
      <c r="N81" s="7">
        <v>6.328214285962401E-2</v>
      </c>
      <c r="O81" s="7">
        <v>1E-3</v>
      </c>
      <c r="P81" s="7">
        <v>7.2999999999999995E-2</v>
      </c>
      <c r="Q81" s="11">
        <v>121.99999999999989</v>
      </c>
      <c r="R81" s="11">
        <v>107.50000000000037</v>
      </c>
      <c r="S81" s="17">
        <v>2E-3</v>
      </c>
      <c r="T81" s="17">
        <v>23.847000000000001</v>
      </c>
      <c r="U81" s="18">
        <v>25.234000000000002</v>
      </c>
    </row>
    <row r="82" spans="1:21" x14ac:dyDescent="0.25">
      <c r="A82" s="3" t="s">
        <v>10</v>
      </c>
      <c r="B82" s="78">
        <f>'Watershed characteristics'!$D$17</f>
        <v>0.93</v>
      </c>
      <c r="C82" s="80">
        <f>'Watershed characteristics'!$D$18</f>
        <v>0.23400000000000001</v>
      </c>
      <c r="D82" s="80">
        <f>'Watershed characteristics'!$D$19</f>
        <v>0.251</v>
      </c>
      <c r="E82" s="80">
        <f>'Watershed characteristics'!$D$20</f>
        <v>0.54349364103905162</v>
      </c>
      <c r="F82" s="80">
        <f>'Watershed characteristics'!$D$21</f>
        <v>0.27255989661087865</v>
      </c>
      <c r="G82" s="80">
        <f>'Watershed characteristics'!$D$22</f>
        <v>0</v>
      </c>
      <c r="H82" s="80">
        <f>'Watershed characteristics'!$D$23</f>
        <v>3.73152089361053E-2</v>
      </c>
      <c r="I82" s="80">
        <f>'Watershed characteristics'!$D$24</f>
        <v>8.2258837299511859E-4</v>
      </c>
      <c r="J82" s="80">
        <f>'Watershed characteristics'!$D$25</f>
        <v>4.4297692596321478E-2</v>
      </c>
      <c r="K82" s="80">
        <f>'Watershed characteristics'!$D$26</f>
        <v>2.5143819473064856E-2</v>
      </c>
      <c r="L82" s="4">
        <v>43403</v>
      </c>
      <c r="M82" s="2" t="s">
        <v>7</v>
      </c>
      <c r="N82" s="7">
        <v>8.8999999997764825E-3</v>
      </c>
      <c r="O82" s="7">
        <v>1E-3</v>
      </c>
      <c r="P82" s="7">
        <v>4.3999999999999997E-2</v>
      </c>
      <c r="Q82" s="11">
        <v>27.000000000000728</v>
      </c>
      <c r="R82" s="11">
        <v>21.333333333333947</v>
      </c>
      <c r="S82" s="17">
        <v>1.32E-2</v>
      </c>
      <c r="T82" s="17">
        <v>22.132000000000001</v>
      </c>
      <c r="U82" s="18">
        <v>22.981999999999999</v>
      </c>
    </row>
    <row r="83" spans="1:21" x14ac:dyDescent="0.25">
      <c r="A83" s="3" t="s">
        <v>10</v>
      </c>
      <c r="B83" s="78">
        <f>'Watershed characteristics'!$D$17</f>
        <v>0.93</v>
      </c>
      <c r="C83" s="80">
        <f>'Watershed characteristics'!$D$18</f>
        <v>0.23400000000000001</v>
      </c>
      <c r="D83" s="80">
        <f>'Watershed characteristics'!$D$19</f>
        <v>0.251</v>
      </c>
      <c r="E83" s="80">
        <f>'Watershed characteristics'!$D$20</f>
        <v>0.54349364103905162</v>
      </c>
      <c r="F83" s="80">
        <f>'Watershed characteristics'!$D$21</f>
        <v>0.27255989661087865</v>
      </c>
      <c r="G83" s="80">
        <f>'Watershed characteristics'!$D$22</f>
        <v>0</v>
      </c>
      <c r="H83" s="80">
        <f>'Watershed characteristics'!$D$23</f>
        <v>3.73152089361053E-2</v>
      </c>
      <c r="I83" s="80">
        <f>'Watershed characteristics'!$D$24</f>
        <v>8.2258837299511859E-4</v>
      </c>
      <c r="J83" s="80">
        <f>'Watershed characteristics'!$D$25</f>
        <v>4.4297692596321478E-2</v>
      </c>
      <c r="K83" s="80">
        <f>'Watershed characteristics'!$D$26</f>
        <v>2.5143819473064856E-2</v>
      </c>
      <c r="L83" s="4">
        <v>43418</v>
      </c>
      <c r="M83" s="2" t="s">
        <v>7</v>
      </c>
      <c r="N83" s="7">
        <v>1.2479999999880791E-2</v>
      </c>
      <c r="O83" s="7">
        <v>1.7999999999999999E-2</v>
      </c>
      <c r="P83" s="7">
        <v>7.6999999999999999E-2</v>
      </c>
      <c r="Q83" s="11">
        <v>137.66666666666706</v>
      </c>
      <c r="R83" s="11">
        <v>120.0000000000001</v>
      </c>
      <c r="S83" s="17">
        <v>0.48520000000000002</v>
      </c>
      <c r="T83" s="17">
        <v>20.079000000000001</v>
      </c>
      <c r="U83" s="18">
        <v>21.731000000000002</v>
      </c>
    </row>
    <row r="84" spans="1:21" x14ac:dyDescent="0.25">
      <c r="A84" s="3" t="s">
        <v>10</v>
      </c>
      <c r="B84" s="78">
        <f>'Watershed characteristics'!$D$17</f>
        <v>0.93</v>
      </c>
      <c r="C84" s="80">
        <f>'Watershed characteristics'!$D$18</f>
        <v>0.23400000000000001</v>
      </c>
      <c r="D84" s="80">
        <f>'Watershed characteristics'!$D$19</f>
        <v>0.251</v>
      </c>
      <c r="E84" s="80">
        <f>'Watershed characteristics'!$D$20</f>
        <v>0.54349364103905162</v>
      </c>
      <c r="F84" s="80">
        <f>'Watershed characteristics'!$D$21</f>
        <v>0.27255989661087865</v>
      </c>
      <c r="G84" s="80">
        <f>'Watershed characteristics'!$D$22</f>
        <v>0</v>
      </c>
      <c r="H84" s="80">
        <f>'Watershed characteristics'!$D$23</f>
        <v>3.73152089361053E-2</v>
      </c>
      <c r="I84" s="80">
        <f>'Watershed characteristics'!$D$24</f>
        <v>8.2258837299511859E-4</v>
      </c>
      <c r="J84" s="80">
        <f>'Watershed characteristics'!$D$25</f>
        <v>4.4297692596321478E-2</v>
      </c>
      <c r="K84" s="80">
        <f>'Watershed characteristics'!$D$26</f>
        <v>2.5143819473064856E-2</v>
      </c>
      <c r="L84" s="14">
        <v>42143</v>
      </c>
      <c r="M84" s="6" t="s">
        <v>8</v>
      </c>
      <c r="N84" s="8">
        <v>2.8209956709956709E-2</v>
      </c>
      <c r="O84" s="8">
        <v>1.7999999999999999E-2</v>
      </c>
      <c r="P84" s="15">
        <v>1.5E-3</v>
      </c>
      <c r="Q84" s="12">
        <v>22.333666939333401</v>
      </c>
      <c r="R84" s="12">
        <v>19.264296176222114</v>
      </c>
      <c r="S84" s="17">
        <v>4.1399999999999999E-2</v>
      </c>
      <c r="T84" s="17">
        <v>45.37</v>
      </c>
      <c r="U84" s="18">
        <v>41</v>
      </c>
    </row>
    <row r="85" spans="1:21" x14ac:dyDescent="0.25">
      <c r="A85" s="3" t="s">
        <v>10</v>
      </c>
      <c r="B85" s="78">
        <f>'Watershed characteristics'!$D$17</f>
        <v>0.93</v>
      </c>
      <c r="C85" s="80">
        <f>'Watershed characteristics'!$D$18</f>
        <v>0.23400000000000001</v>
      </c>
      <c r="D85" s="80">
        <f>'Watershed characteristics'!$D$19</f>
        <v>0.251</v>
      </c>
      <c r="E85" s="80">
        <f>'Watershed characteristics'!$D$20</f>
        <v>0.54349364103905162</v>
      </c>
      <c r="F85" s="80">
        <f>'Watershed characteristics'!$D$21</f>
        <v>0.27255989661087865</v>
      </c>
      <c r="G85" s="80">
        <f>'Watershed characteristics'!$D$22</f>
        <v>0</v>
      </c>
      <c r="H85" s="80">
        <f>'Watershed characteristics'!$D$23</f>
        <v>3.73152089361053E-2</v>
      </c>
      <c r="I85" s="80">
        <f>'Watershed characteristics'!$D$24</f>
        <v>8.2258837299511859E-4</v>
      </c>
      <c r="J85" s="80">
        <f>'Watershed characteristics'!$D$25</f>
        <v>4.4297692596321478E-2</v>
      </c>
      <c r="K85" s="80">
        <f>'Watershed characteristics'!$D$26</f>
        <v>2.5143819473064856E-2</v>
      </c>
      <c r="L85" s="9">
        <v>42171</v>
      </c>
      <c r="M85" s="6" t="s">
        <v>8</v>
      </c>
      <c r="N85" s="8">
        <v>0.18999266601878848</v>
      </c>
      <c r="O85" s="15">
        <v>2.7E-2</v>
      </c>
      <c r="P85" s="8">
        <v>0.17699999999999999</v>
      </c>
      <c r="Q85" s="12">
        <v>1006.6666666666654</v>
      </c>
      <c r="R85" s="12">
        <v>891.99999999999955</v>
      </c>
      <c r="S85" s="17">
        <v>1.8972</v>
      </c>
      <c r="T85" s="17">
        <v>31.357399999999998</v>
      </c>
      <c r="U85" s="18">
        <v>47</v>
      </c>
    </row>
    <row r="86" spans="1:21" x14ac:dyDescent="0.25">
      <c r="A86" s="3" t="s">
        <v>10</v>
      </c>
      <c r="B86" s="78">
        <f>'Watershed characteristics'!$D$17</f>
        <v>0.93</v>
      </c>
      <c r="C86" s="80">
        <f>'Watershed characteristics'!$D$18</f>
        <v>0.23400000000000001</v>
      </c>
      <c r="D86" s="80">
        <f>'Watershed characteristics'!$D$19</f>
        <v>0.251</v>
      </c>
      <c r="E86" s="80">
        <f>'Watershed characteristics'!$D$20</f>
        <v>0.54349364103905162</v>
      </c>
      <c r="F86" s="80">
        <f>'Watershed characteristics'!$D$21</f>
        <v>0.27255989661087865</v>
      </c>
      <c r="G86" s="80">
        <f>'Watershed characteristics'!$D$22</f>
        <v>0</v>
      </c>
      <c r="H86" s="80">
        <f>'Watershed characteristics'!$D$23</f>
        <v>3.73152089361053E-2</v>
      </c>
      <c r="I86" s="80">
        <f>'Watershed characteristics'!$D$24</f>
        <v>8.2258837299511859E-4</v>
      </c>
      <c r="J86" s="80">
        <f>'Watershed characteristics'!$D$25</f>
        <v>4.4297692596321478E-2</v>
      </c>
      <c r="K86" s="80">
        <f>'Watershed characteristics'!$D$26</f>
        <v>2.5143819473064856E-2</v>
      </c>
      <c r="L86" s="9">
        <v>42185</v>
      </c>
      <c r="M86" s="6" t="s">
        <v>8</v>
      </c>
      <c r="N86" s="8">
        <v>1.2964599999999999</v>
      </c>
      <c r="O86" s="8">
        <v>0.20300000000000001</v>
      </c>
      <c r="P86" s="8">
        <v>1.2589999999999999</v>
      </c>
      <c r="Q86" s="12">
        <v>1338.6666666666674</v>
      </c>
      <c r="R86" s="12">
        <v>1194.6666666666713</v>
      </c>
      <c r="S86" s="17">
        <v>0.2</v>
      </c>
      <c r="T86" s="17">
        <v>32.086100000000002</v>
      </c>
      <c r="U86" s="18">
        <v>31.2</v>
      </c>
    </row>
    <row r="87" spans="1:21" x14ac:dyDescent="0.25">
      <c r="A87" s="3" t="s">
        <v>10</v>
      </c>
      <c r="B87" s="78">
        <f>'Watershed characteristics'!$D$17</f>
        <v>0.93</v>
      </c>
      <c r="C87" s="80">
        <f>'Watershed characteristics'!$D$18</f>
        <v>0.23400000000000001</v>
      </c>
      <c r="D87" s="80">
        <f>'Watershed characteristics'!$D$19</f>
        <v>0.251</v>
      </c>
      <c r="E87" s="80">
        <f>'Watershed characteristics'!$D$20</f>
        <v>0.54349364103905162</v>
      </c>
      <c r="F87" s="80">
        <f>'Watershed characteristics'!$D$21</f>
        <v>0.27255989661087865</v>
      </c>
      <c r="G87" s="80">
        <f>'Watershed characteristics'!$D$22</f>
        <v>0</v>
      </c>
      <c r="H87" s="80">
        <f>'Watershed characteristics'!$D$23</f>
        <v>3.73152089361053E-2</v>
      </c>
      <c r="I87" s="80">
        <f>'Watershed characteristics'!$D$24</f>
        <v>8.2258837299511859E-4</v>
      </c>
      <c r="J87" s="80">
        <f>'Watershed characteristics'!$D$25</f>
        <v>4.4297692596321478E-2</v>
      </c>
      <c r="K87" s="80">
        <f>'Watershed characteristics'!$D$26</f>
        <v>2.5143819473064856E-2</v>
      </c>
      <c r="L87" s="9">
        <v>42234</v>
      </c>
      <c r="M87" s="6" t="s">
        <v>8</v>
      </c>
      <c r="N87" s="8">
        <v>0.13172243635498454</v>
      </c>
      <c r="O87" s="8">
        <v>0.05</v>
      </c>
      <c r="P87" s="8">
        <v>1.3280000000000001</v>
      </c>
      <c r="Q87" s="13">
        <v>2026.0000000000032</v>
      </c>
      <c r="R87" s="13">
        <v>1812.0000000000045</v>
      </c>
      <c r="S87" s="17">
        <v>4.8800000000000003E-2</v>
      </c>
      <c r="T87" s="17">
        <v>33.493200000000002</v>
      </c>
      <c r="U87" s="18">
        <v>39</v>
      </c>
    </row>
    <row r="88" spans="1:21" x14ac:dyDescent="0.25">
      <c r="A88" s="3" t="s">
        <v>10</v>
      </c>
      <c r="B88" s="78">
        <f>'Watershed characteristics'!$D$17</f>
        <v>0.93</v>
      </c>
      <c r="C88" s="80">
        <f>'Watershed characteristics'!$D$18</f>
        <v>0.23400000000000001</v>
      </c>
      <c r="D88" s="80">
        <f>'Watershed characteristics'!$D$19</f>
        <v>0.251</v>
      </c>
      <c r="E88" s="80">
        <f>'Watershed characteristics'!$D$20</f>
        <v>0.54349364103905162</v>
      </c>
      <c r="F88" s="80">
        <f>'Watershed characteristics'!$D$21</f>
        <v>0.27255989661087865</v>
      </c>
      <c r="G88" s="80">
        <f>'Watershed characteristics'!$D$22</f>
        <v>0</v>
      </c>
      <c r="H88" s="80">
        <f>'Watershed characteristics'!$D$23</f>
        <v>3.73152089361053E-2</v>
      </c>
      <c r="I88" s="80">
        <f>'Watershed characteristics'!$D$24</f>
        <v>8.2258837299511859E-4</v>
      </c>
      <c r="J88" s="80">
        <f>'Watershed characteristics'!$D$25</f>
        <v>4.4297692596321478E-2</v>
      </c>
      <c r="K88" s="80">
        <f>'Watershed characteristics'!$D$26</f>
        <v>2.5143819473064856E-2</v>
      </c>
      <c r="L88" s="9">
        <v>42241</v>
      </c>
      <c r="M88" s="6" t="s">
        <v>8</v>
      </c>
      <c r="N88" s="8">
        <v>0.12020408163265307</v>
      </c>
      <c r="O88" s="8">
        <v>0.01</v>
      </c>
      <c r="P88" s="8">
        <v>3.1179999999999999</v>
      </c>
      <c r="Q88" s="13">
        <v>1722.0000000000011</v>
      </c>
      <c r="R88" s="13">
        <v>1560.0000000000057</v>
      </c>
      <c r="S88" s="17">
        <v>3.9100000000000003E-2</v>
      </c>
      <c r="T88" s="17">
        <v>35.024999999999999</v>
      </c>
      <c r="U88" s="18">
        <v>37.799999999999997</v>
      </c>
    </row>
    <row r="89" spans="1:21" x14ac:dyDescent="0.25">
      <c r="A89" s="3" t="s">
        <v>10</v>
      </c>
      <c r="B89" s="78">
        <f>'Watershed characteristics'!$D$17</f>
        <v>0.93</v>
      </c>
      <c r="C89" s="80">
        <f>'Watershed characteristics'!$D$18</f>
        <v>0.23400000000000001</v>
      </c>
      <c r="D89" s="80">
        <f>'Watershed characteristics'!$D$19</f>
        <v>0.251</v>
      </c>
      <c r="E89" s="80">
        <f>'Watershed characteristics'!$D$20</f>
        <v>0.54349364103905162</v>
      </c>
      <c r="F89" s="80">
        <f>'Watershed characteristics'!$D$21</f>
        <v>0.27255989661087865</v>
      </c>
      <c r="G89" s="80">
        <f>'Watershed characteristics'!$D$22</f>
        <v>0</v>
      </c>
      <c r="H89" s="80">
        <f>'Watershed characteristics'!$D$23</f>
        <v>3.73152089361053E-2</v>
      </c>
      <c r="I89" s="80">
        <f>'Watershed characteristics'!$D$24</f>
        <v>8.2258837299511859E-4</v>
      </c>
      <c r="J89" s="80">
        <f>'Watershed characteristics'!$D$25</f>
        <v>4.4297692596321478E-2</v>
      </c>
      <c r="K89" s="80">
        <f>'Watershed characteristics'!$D$26</f>
        <v>2.5143819473064856E-2</v>
      </c>
      <c r="L89" s="9">
        <v>42248</v>
      </c>
      <c r="M89" s="6" t="s">
        <v>8</v>
      </c>
      <c r="N89" s="8">
        <v>0.54623611111111103</v>
      </c>
      <c r="O89" s="8">
        <v>6.4000000000000001E-2</v>
      </c>
      <c r="P89" s="8">
        <v>0.121</v>
      </c>
      <c r="Q89" s="13">
        <v>23.333333333333727</v>
      </c>
      <c r="R89" s="12">
        <v>20.333333333333314</v>
      </c>
      <c r="S89" s="17">
        <v>0.18890000000000001</v>
      </c>
      <c r="T89" s="17">
        <v>28.559899999999999</v>
      </c>
      <c r="U89" s="18">
        <v>27.8</v>
      </c>
    </row>
    <row r="90" spans="1:21" x14ac:dyDescent="0.25">
      <c r="A90" s="3" t="s">
        <v>10</v>
      </c>
      <c r="B90" s="78">
        <f>'Watershed characteristics'!$D$17</f>
        <v>0.93</v>
      </c>
      <c r="C90" s="80">
        <f>'Watershed characteristics'!$D$18</f>
        <v>0.23400000000000001</v>
      </c>
      <c r="D90" s="80">
        <f>'Watershed characteristics'!$D$19</f>
        <v>0.251</v>
      </c>
      <c r="E90" s="80">
        <f>'Watershed characteristics'!$D$20</f>
        <v>0.54349364103905162</v>
      </c>
      <c r="F90" s="80">
        <f>'Watershed characteristics'!$D$21</f>
        <v>0.27255989661087865</v>
      </c>
      <c r="G90" s="80">
        <f>'Watershed characteristics'!$D$22</f>
        <v>0</v>
      </c>
      <c r="H90" s="80">
        <f>'Watershed characteristics'!$D$23</f>
        <v>3.73152089361053E-2</v>
      </c>
      <c r="I90" s="80">
        <f>'Watershed characteristics'!$D$24</f>
        <v>8.2258837299511859E-4</v>
      </c>
      <c r="J90" s="80">
        <f>'Watershed characteristics'!$D$25</f>
        <v>4.4297692596321478E-2</v>
      </c>
      <c r="K90" s="80">
        <f>'Watershed characteristics'!$D$26</f>
        <v>2.5143819473064856E-2</v>
      </c>
      <c r="L90" s="9">
        <v>42307</v>
      </c>
      <c r="M90" s="6" t="s">
        <v>8</v>
      </c>
      <c r="N90" s="8">
        <v>3.763888888668683E-2</v>
      </c>
      <c r="O90" s="8">
        <v>2E-3</v>
      </c>
      <c r="P90" s="8">
        <v>1.6E-2</v>
      </c>
      <c r="Q90" s="13">
        <v>3.3333333333329662</v>
      </c>
      <c r="R90" s="12">
        <v>2.3333333333338167</v>
      </c>
      <c r="S90" s="17">
        <v>2E-3</v>
      </c>
      <c r="T90" s="17">
        <v>40.226399999999998</v>
      </c>
      <c r="U90" s="18">
        <v>46</v>
      </c>
    </row>
    <row r="91" spans="1:21" x14ac:dyDescent="0.25">
      <c r="A91" s="3" t="s">
        <v>10</v>
      </c>
      <c r="B91" s="78">
        <f>'Watershed characteristics'!$D$17</f>
        <v>0.93</v>
      </c>
      <c r="C91" s="80">
        <f>'Watershed characteristics'!$D$18</f>
        <v>0.23400000000000001</v>
      </c>
      <c r="D91" s="80">
        <f>'Watershed characteristics'!$D$19</f>
        <v>0.251</v>
      </c>
      <c r="E91" s="80">
        <f>'Watershed characteristics'!$D$20</f>
        <v>0.54349364103905162</v>
      </c>
      <c r="F91" s="80">
        <f>'Watershed characteristics'!$D$21</f>
        <v>0.27255989661087865</v>
      </c>
      <c r="G91" s="80">
        <f>'Watershed characteristics'!$D$22</f>
        <v>0</v>
      </c>
      <c r="H91" s="80">
        <f>'Watershed characteristics'!$D$23</f>
        <v>3.73152089361053E-2</v>
      </c>
      <c r="I91" s="80">
        <f>'Watershed characteristics'!$D$24</f>
        <v>8.2258837299511859E-4</v>
      </c>
      <c r="J91" s="80">
        <f>'Watershed characteristics'!$D$25</f>
        <v>4.4297692596321478E-2</v>
      </c>
      <c r="K91" s="80">
        <f>'Watershed characteristics'!$D$26</f>
        <v>2.5143819473064856E-2</v>
      </c>
      <c r="L91" s="9">
        <v>42307</v>
      </c>
      <c r="M91" s="6" t="s">
        <v>8</v>
      </c>
      <c r="N91" s="8">
        <v>4.8966666669522728E-2</v>
      </c>
      <c r="O91" s="8">
        <v>8.0000000000000002E-3</v>
      </c>
      <c r="P91" s="8">
        <v>2.1999999999999999E-2</v>
      </c>
      <c r="Q91" s="13">
        <v>1.6666666666672234</v>
      </c>
      <c r="R91" s="12">
        <v>0.5</v>
      </c>
      <c r="S91" s="17">
        <v>2E-3</v>
      </c>
      <c r="T91" s="17">
        <v>37.3626</v>
      </c>
      <c r="U91" s="18">
        <v>39.9</v>
      </c>
    </row>
    <row r="92" spans="1:21" x14ac:dyDescent="0.25">
      <c r="A92" s="3" t="s">
        <v>10</v>
      </c>
      <c r="B92" s="78">
        <f>'Watershed characteristics'!$D$17</f>
        <v>0.93</v>
      </c>
      <c r="C92" s="80">
        <f>'Watershed characteristics'!$D$18</f>
        <v>0.23400000000000001</v>
      </c>
      <c r="D92" s="80">
        <f>'Watershed characteristics'!$D$19</f>
        <v>0.251</v>
      </c>
      <c r="E92" s="80">
        <f>'Watershed characteristics'!$D$20</f>
        <v>0.54349364103905162</v>
      </c>
      <c r="F92" s="80">
        <f>'Watershed characteristics'!$D$21</f>
        <v>0.27255989661087865</v>
      </c>
      <c r="G92" s="80">
        <f>'Watershed characteristics'!$D$22</f>
        <v>0</v>
      </c>
      <c r="H92" s="80">
        <f>'Watershed characteristics'!$D$23</f>
        <v>3.73152089361053E-2</v>
      </c>
      <c r="I92" s="80">
        <f>'Watershed characteristics'!$D$24</f>
        <v>8.2258837299511859E-4</v>
      </c>
      <c r="J92" s="80">
        <f>'Watershed characteristics'!$D$25</f>
        <v>4.4297692596321478E-2</v>
      </c>
      <c r="K92" s="80">
        <f>'Watershed characteristics'!$D$26</f>
        <v>2.5143819473064856E-2</v>
      </c>
      <c r="L92" s="14">
        <v>42493</v>
      </c>
      <c r="M92" s="6" t="s">
        <v>8</v>
      </c>
      <c r="N92" s="8">
        <v>0.24951825396926744</v>
      </c>
      <c r="O92" s="8">
        <v>0.11</v>
      </c>
      <c r="P92" s="8">
        <v>0.38800000000000001</v>
      </c>
      <c r="Q92" s="13">
        <v>335.99999999999852</v>
      </c>
      <c r="R92" s="13">
        <v>295.99999999999403</v>
      </c>
      <c r="S92" s="17">
        <v>2.4799999999999999E-2</v>
      </c>
      <c r="T92" s="17">
        <v>28.333600000000001</v>
      </c>
      <c r="U92" s="18">
        <v>30.696000000000002</v>
      </c>
    </row>
    <row r="93" spans="1:21" x14ac:dyDescent="0.25">
      <c r="A93" s="3" t="s">
        <v>10</v>
      </c>
      <c r="B93" s="78">
        <f>'Watershed characteristics'!$D$17</f>
        <v>0.93</v>
      </c>
      <c r="C93" s="80">
        <f>'Watershed characteristics'!$D$18</f>
        <v>0.23400000000000001</v>
      </c>
      <c r="D93" s="80">
        <f>'Watershed characteristics'!$D$19</f>
        <v>0.251</v>
      </c>
      <c r="E93" s="80">
        <f>'Watershed characteristics'!$D$20</f>
        <v>0.54349364103905162</v>
      </c>
      <c r="F93" s="80">
        <f>'Watershed characteristics'!$D$21</f>
        <v>0.27255989661087865</v>
      </c>
      <c r="G93" s="80">
        <f>'Watershed characteristics'!$D$22</f>
        <v>0</v>
      </c>
      <c r="H93" s="80">
        <f>'Watershed characteristics'!$D$23</f>
        <v>3.73152089361053E-2</v>
      </c>
      <c r="I93" s="80">
        <f>'Watershed characteristics'!$D$24</f>
        <v>8.2258837299511859E-4</v>
      </c>
      <c r="J93" s="80">
        <f>'Watershed characteristics'!$D$25</f>
        <v>4.4297692596321478E-2</v>
      </c>
      <c r="K93" s="80">
        <f>'Watershed characteristics'!$D$26</f>
        <v>2.5143819473064856E-2</v>
      </c>
      <c r="L93" s="9">
        <v>42507</v>
      </c>
      <c r="M93" s="6" t="s">
        <v>8</v>
      </c>
      <c r="N93" s="8">
        <v>9.1355555549644751E-2</v>
      </c>
      <c r="O93" s="15">
        <v>1E-3</v>
      </c>
      <c r="P93" s="8">
        <v>6.9000000000000006E-2</v>
      </c>
      <c r="Q93" s="13">
        <v>1.9999999999997797</v>
      </c>
      <c r="R93" s="12">
        <v>0.5</v>
      </c>
      <c r="S93" s="17">
        <v>2.76E-2</v>
      </c>
      <c r="T93" s="17">
        <v>23.5624</v>
      </c>
      <c r="U93" s="18">
        <v>22.478000000000002</v>
      </c>
    </row>
    <row r="94" spans="1:21" x14ac:dyDescent="0.25">
      <c r="A94" s="3" t="s">
        <v>10</v>
      </c>
      <c r="B94" s="78">
        <f>'Watershed characteristics'!$D$17</f>
        <v>0.93</v>
      </c>
      <c r="C94" s="80">
        <f>'Watershed characteristics'!$D$18</f>
        <v>0.23400000000000001</v>
      </c>
      <c r="D94" s="80">
        <f>'Watershed characteristics'!$D$19</f>
        <v>0.251</v>
      </c>
      <c r="E94" s="80">
        <f>'Watershed characteristics'!$D$20</f>
        <v>0.54349364103905162</v>
      </c>
      <c r="F94" s="80">
        <f>'Watershed characteristics'!$D$21</f>
        <v>0.27255989661087865</v>
      </c>
      <c r="G94" s="80">
        <f>'Watershed characteristics'!$D$22</f>
        <v>0</v>
      </c>
      <c r="H94" s="80">
        <f>'Watershed characteristics'!$D$23</f>
        <v>3.73152089361053E-2</v>
      </c>
      <c r="I94" s="80">
        <f>'Watershed characteristics'!$D$24</f>
        <v>8.2258837299511859E-4</v>
      </c>
      <c r="J94" s="80">
        <f>'Watershed characteristics'!$D$25</f>
        <v>4.4297692596321478E-2</v>
      </c>
      <c r="K94" s="80">
        <f>'Watershed characteristics'!$D$26</f>
        <v>2.5143819473064856E-2</v>
      </c>
      <c r="L94" s="9">
        <v>42608</v>
      </c>
      <c r="M94" s="6" t="s">
        <v>8</v>
      </c>
      <c r="N94" s="8">
        <v>4.7311111112899248E-2</v>
      </c>
      <c r="O94" s="8">
        <v>7.1999999999999995E-2</v>
      </c>
      <c r="P94" s="8">
        <v>0.24099999999999999</v>
      </c>
      <c r="Q94" s="13">
        <v>99.999999999997868</v>
      </c>
      <c r="R94" s="13">
        <v>86.999999999997073</v>
      </c>
      <c r="S94" s="17">
        <v>3.5000000000000001E-3</v>
      </c>
      <c r="T94" s="17">
        <v>12.8597</v>
      </c>
      <c r="U94" s="18">
        <v>12.435</v>
      </c>
    </row>
    <row r="95" spans="1:21" x14ac:dyDescent="0.25">
      <c r="A95" s="3" t="s">
        <v>10</v>
      </c>
      <c r="B95" s="78">
        <f>'Watershed characteristics'!$D$17</f>
        <v>0.93</v>
      </c>
      <c r="C95" s="80">
        <f>'Watershed characteristics'!$D$18</f>
        <v>0.23400000000000001</v>
      </c>
      <c r="D95" s="80">
        <f>'Watershed characteristics'!$D$19</f>
        <v>0.251</v>
      </c>
      <c r="E95" s="80">
        <f>'Watershed characteristics'!$D$20</f>
        <v>0.54349364103905162</v>
      </c>
      <c r="F95" s="80">
        <f>'Watershed characteristics'!$D$21</f>
        <v>0.27255989661087865</v>
      </c>
      <c r="G95" s="80">
        <f>'Watershed characteristics'!$D$22</f>
        <v>0</v>
      </c>
      <c r="H95" s="80">
        <f>'Watershed characteristics'!$D$23</f>
        <v>3.73152089361053E-2</v>
      </c>
      <c r="I95" s="80">
        <f>'Watershed characteristics'!$D$24</f>
        <v>8.2258837299511859E-4</v>
      </c>
      <c r="J95" s="80">
        <f>'Watershed characteristics'!$D$25</f>
        <v>4.4297692596321478E-2</v>
      </c>
      <c r="K95" s="80">
        <f>'Watershed characteristics'!$D$26</f>
        <v>2.5143819473064856E-2</v>
      </c>
      <c r="L95" s="9">
        <v>42636</v>
      </c>
      <c r="M95" s="6" t="s">
        <v>8</v>
      </c>
      <c r="N95" s="8">
        <v>2.0528571426540618E-2</v>
      </c>
      <c r="O95" s="15">
        <v>1E-3</v>
      </c>
      <c r="P95" s="8">
        <v>5.6000000000000001E-2</v>
      </c>
      <c r="Q95" s="13">
        <v>33.999999999999218</v>
      </c>
      <c r="R95" s="13">
        <v>31.6666666666654</v>
      </c>
      <c r="S95" s="17">
        <v>9.11E-2</v>
      </c>
      <c r="T95" s="17">
        <v>18.050799999999999</v>
      </c>
      <c r="U95" s="18">
        <v>14.275</v>
      </c>
    </row>
    <row r="96" spans="1:21" x14ac:dyDescent="0.25">
      <c r="A96" s="3" t="s">
        <v>10</v>
      </c>
      <c r="B96" s="78">
        <f>'Watershed characteristics'!$D$17</f>
        <v>0.93</v>
      </c>
      <c r="C96" s="80">
        <f>'Watershed characteristics'!$D$18</f>
        <v>0.23400000000000001</v>
      </c>
      <c r="D96" s="80">
        <f>'Watershed characteristics'!$D$19</f>
        <v>0.251</v>
      </c>
      <c r="E96" s="80">
        <f>'Watershed characteristics'!$D$20</f>
        <v>0.54349364103905162</v>
      </c>
      <c r="F96" s="80">
        <f>'Watershed characteristics'!$D$21</f>
        <v>0.27255989661087865</v>
      </c>
      <c r="G96" s="80">
        <f>'Watershed characteristics'!$D$22</f>
        <v>0</v>
      </c>
      <c r="H96" s="80">
        <f>'Watershed characteristics'!$D$23</f>
        <v>3.73152089361053E-2</v>
      </c>
      <c r="I96" s="80">
        <f>'Watershed characteristics'!$D$24</f>
        <v>8.2258837299511859E-4</v>
      </c>
      <c r="J96" s="80">
        <f>'Watershed characteristics'!$D$25</f>
        <v>4.4297692596321478E-2</v>
      </c>
      <c r="K96" s="80">
        <f>'Watershed characteristics'!$D$26</f>
        <v>2.5143819473064856E-2</v>
      </c>
      <c r="L96" s="9">
        <v>42650</v>
      </c>
      <c r="M96" s="6" t="s">
        <v>8</v>
      </c>
      <c r="N96" s="8">
        <v>4.1640000004351141E-2</v>
      </c>
      <c r="O96" s="8">
        <v>2.8000000000000001E-2</v>
      </c>
      <c r="P96" s="8">
        <v>1.5680000000000001</v>
      </c>
      <c r="Q96" s="13">
        <v>1.3333333333331865</v>
      </c>
      <c r="R96" s="13">
        <v>1.0000000000006302</v>
      </c>
      <c r="S96" s="17">
        <v>0.1862</v>
      </c>
      <c r="T96" s="17">
        <v>11.710100000000001</v>
      </c>
      <c r="U96" s="18">
        <v>14.456</v>
      </c>
    </row>
    <row r="97" spans="1:21" x14ac:dyDescent="0.25">
      <c r="A97" s="3" t="s">
        <v>10</v>
      </c>
      <c r="B97" s="78">
        <f>'Watershed characteristics'!$D$17</f>
        <v>0.93</v>
      </c>
      <c r="C97" s="80">
        <f>'Watershed characteristics'!$D$18</f>
        <v>0.23400000000000001</v>
      </c>
      <c r="D97" s="80">
        <f>'Watershed characteristics'!$D$19</f>
        <v>0.251</v>
      </c>
      <c r="E97" s="80">
        <f>'Watershed characteristics'!$D$20</f>
        <v>0.54349364103905162</v>
      </c>
      <c r="F97" s="80">
        <f>'Watershed characteristics'!$D$21</f>
        <v>0.27255989661087865</v>
      </c>
      <c r="G97" s="80">
        <f>'Watershed characteristics'!$D$22</f>
        <v>0</v>
      </c>
      <c r="H97" s="80">
        <f>'Watershed characteristics'!$D$23</f>
        <v>3.73152089361053E-2</v>
      </c>
      <c r="I97" s="80">
        <f>'Watershed characteristics'!$D$24</f>
        <v>8.2258837299511859E-4</v>
      </c>
      <c r="J97" s="80">
        <f>'Watershed characteristics'!$D$25</f>
        <v>4.4297692596321478E-2</v>
      </c>
      <c r="K97" s="80">
        <f>'Watershed characteristics'!$D$26</f>
        <v>2.5143819473064856E-2</v>
      </c>
      <c r="L97" s="9">
        <v>42650</v>
      </c>
      <c r="M97" s="6" t="s">
        <v>8</v>
      </c>
      <c r="N97" s="8">
        <v>8.3825714284486014E-2</v>
      </c>
      <c r="O97" s="8">
        <v>2.8000000000000001E-2</v>
      </c>
      <c r="P97" s="8">
        <v>0.15</v>
      </c>
      <c r="Q97" s="13">
        <v>35.666666666666444</v>
      </c>
      <c r="R97" s="13">
        <v>29.999999999999659</v>
      </c>
      <c r="S97" s="17">
        <v>2E-3</v>
      </c>
      <c r="T97" s="17">
        <v>20.349599999999999</v>
      </c>
      <c r="U97" s="18">
        <v>19.486000000000001</v>
      </c>
    </row>
    <row r="98" spans="1:21" x14ac:dyDescent="0.25">
      <c r="A98" s="3" t="s">
        <v>10</v>
      </c>
      <c r="B98" s="78">
        <f>'Watershed characteristics'!$D$17</f>
        <v>0.93</v>
      </c>
      <c r="C98" s="80">
        <f>'Watershed characteristics'!$D$18</f>
        <v>0.23400000000000001</v>
      </c>
      <c r="D98" s="80">
        <f>'Watershed characteristics'!$D$19</f>
        <v>0.251</v>
      </c>
      <c r="E98" s="80">
        <f>'Watershed characteristics'!$D$20</f>
        <v>0.54349364103905162</v>
      </c>
      <c r="F98" s="80">
        <f>'Watershed characteristics'!$D$21</f>
        <v>0.27255989661087865</v>
      </c>
      <c r="G98" s="80">
        <f>'Watershed characteristics'!$D$22</f>
        <v>0</v>
      </c>
      <c r="H98" s="80">
        <f>'Watershed characteristics'!$D$23</f>
        <v>3.73152089361053E-2</v>
      </c>
      <c r="I98" s="80">
        <f>'Watershed characteristics'!$D$24</f>
        <v>8.2258837299511859E-4</v>
      </c>
      <c r="J98" s="80">
        <f>'Watershed characteristics'!$D$25</f>
        <v>4.4297692596321478E-2</v>
      </c>
      <c r="K98" s="80">
        <f>'Watershed characteristics'!$D$26</f>
        <v>2.5143819473064856E-2</v>
      </c>
      <c r="L98" s="9">
        <v>42845</v>
      </c>
      <c r="M98" s="6" t="s">
        <v>8</v>
      </c>
      <c r="N98" s="8">
        <v>9.9472222223728909E-2</v>
      </c>
      <c r="O98" s="15">
        <v>1E-3</v>
      </c>
      <c r="P98" s="8">
        <v>0.152</v>
      </c>
      <c r="Q98" s="12">
        <v>140.33333333333343</v>
      </c>
      <c r="R98" s="12">
        <v>122.66666666666647</v>
      </c>
      <c r="S98" s="17">
        <v>1.54E-2</v>
      </c>
      <c r="T98" s="17">
        <v>22.015499999999999</v>
      </c>
      <c r="U98" s="18">
        <v>31.292000000000002</v>
      </c>
    </row>
    <row r="99" spans="1:21" x14ac:dyDescent="0.25">
      <c r="A99" s="3" t="s">
        <v>10</v>
      </c>
      <c r="B99" s="78">
        <f>'Watershed characteristics'!$D$17</f>
        <v>0.93</v>
      </c>
      <c r="C99" s="80">
        <f>'Watershed characteristics'!$D$18</f>
        <v>0.23400000000000001</v>
      </c>
      <c r="D99" s="80">
        <f>'Watershed characteristics'!$D$19</f>
        <v>0.251</v>
      </c>
      <c r="E99" s="80">
        <f>'Watershed characteristics'!$D$20</f>
        <v>0.54349364103905162</v>
      </c>
      <c r="F99" s="80">
        <f>'Watershed characteristics'!$D$21</f>
        <v>0.27255989661087865</v>
      </c>
      <c r="G99" s="80">
        <f>'Watershed characteristics'!$D$22</f>
        <v>0</v>
      </c>
      <c r="H99" s="80">
        <f>'Watershed characteristics'!$D$23</f>
        <v>3.73152089361053E-2</v>
      </c>
      <c r="I99" s="80">
        <f>'Watershed characteristics'!$D$24</f>
        <v>8.2258837299511859E-4</v>
      </c>
      <c r="J99" s="80">
        <f>'Watershed characteristics'!$D$25</f>
        <v>4.4297692596321478E-2</v>
      </c>
      <c r="K99" s="80">
        <f>'Watershed characteristics'!$D$26</f>
        <v>2.5143819473064856E-2</v>
      </c>
      <c r="L99" s="9">
        <v>42845</v>
      </c>
      <c r="M99" s="6" t="s">
        <v>8</v>
      </c>
      <c r="N99" s="8">
        <v>0.13858888888463375</v>
      </c>
      <c r="O99" s="15">
        <v>1E-3</v>
      </c>
      <c r="P99" s="8">
        <v>2.7E-2</v>
      </c>
      <c r="Q99" s="12">
        <v>19.666666666666721</v>
      </c>
      <c r="R99" s="12">
        <v>13.333333333333346</v>
      </c>
      <c r="S99" s="17">
        <v>2E-3</v>
      </c>
      <c r="T99" s="17">
        <v>22.360900000000001</v>
      </c>
      <c r="U99" s="18">
        <v>30.96</v>
      </c>
    </row>
    <row r="100" spans="1:21" x14ac:dyDescent="0.25">
      <c r="A100" s="3" t="s">
        <v>10</v>
      </c>
      <c r="B100" s="78">
        <f>'Watershed characteristics'!$D$17</f>
        <v>0.93</v>
      </c>
      <c r="C100" s="80">
        <f>'Watershed characteristics'!$D$18</f>
        <v>0.23400000000000001</v>
      </c>
      <c r="D100" s="80">
        <f>'Watershed characteristics'!$D$19</f>
        <v>0.251</v>
      </c>
      <c r="E100" s="80">
        <f>'Watershed characteristics'!$D$20</f>
        <v>0.54349364103905162</v>
      </c>
      <c r="F100" s="80">
        <f>'Watershed characteristics'!$D$21</f>
        <v>0.27255989661087865</v>
      </c>
      <c r="G100" s="80">
        <f>'Watershed characteristics'!$D$22</f>
        <v>0</v>
      </c>
      <c r="H100" s="80">
        <f>'Watershed characteristics'!$D$23</f>
        <v>3.73152089361053E-2</v>
      </c>
      <c r="I100" s="80">
        <f>'Watershed characteristics'!$D$24</f>
        <v>8.2258837299511859E-4</v>
      </c>
      <c r="J100" s="80">
        <f>'Watershed characteristics'!$D$25</f>
        <v>4.4297692596321478E-2</v>
      </c>
      <c r="K100" s="80">
        <f>'Watershed characteristics'!$D$26</f>
        <v>2.5143819473064856E-2</v>
      </c>
      <c r="L100" s="9">
        <v>42859</v>
      </c>
      <c r="M100" s="6" t="s">
        <v>8</v>
      </c>
      <c r="N100" s="8">
        <v>0.14384166666507719</v>
      </c>
      <c r="O100" s="8">
        <v>1.7999999999999999E-2</v>
      </c>
      <c r="P100" s="8">
        <v>0.504</v>
      </c>
      <c r="Q100" s="12">
        <v>604</v>
      </c>
      <c r="R100" s="12">
        <v>544.99999999999989</v>
      </c>
      <c r="S100" s="17">
        <v>3.6400000000000002E-2</v>
      </c>
      <c r="T100" s="17">
        <v>25.8505</v>
      </c>
      <c r="U100" s="18">
        <v>37.484000000000002</v>
      </c>
    </row>
    <row r="101" spans="1:21" x14ac:dyDescent="0.25">
      <c r="A101" s="3" t="s">
        <v>10</v>
      </c>
      <c r="B101" s="78">
        <f>'Watershed characteristics'!$D$17</f>
        <v>0.93</v>
      </c>
      <c r="C101" s="80">
        <f>'Watershed characteristics'!$D$18</f>
        <v>0.23400000000000001</v>
      </c>
      <c r="D101" s="80">
        <f>'Watershed characteristics'!$D$19</f>
        <v>0.251</v>
      </c>
      <c r="E101" s="80">
        <f>'Watershed characteristics'!$D$20</f>
        <v>0.54349364103905162</v>
      </c>
      <c r="F101" s="80">
        <f>'Watershed characteristics'!$D$21</f>
        <v>0.27255989661087865</v>
      </c>
      <c r="G101" s="80">
        <f>'Watershed characteristics'!$D$22</f>
        <v>0</v>
      </c>
      <c r="H101" s="80">
        <f>'Watershed characteristics'!$D$23</f>
        <v>3.73152089361053E-2</v>
      </c>
      <c r="I101" s="80">
        <f>'Watershed characteristics'!$D$24</f>
        <v>8.2258837299511859E-4</v>
      </c>
      <c r="J101" s="80">
        <f>'Watershed characteristics'!$D$25</f>
        <v>4.4297692596321478E-2</v>
      </c>
      <c r="K101" s="80">
        <f>'Watershed characteristics'!$D$26</f>
        <v>2.5143819473064856E-2</v>
      </c>
      <c r="L101" s="9">
        <v>42886</v>
      </c>
      <c r="M101" s="6" t="s">
        <v>8</v>
      </c>
      <c r="N101" s="8">
        <v>0.18364444444262318</v>
      </c>
      <c r="O101" s="8">
        <v>2.9000000000000001E-2</v>
      </c>
      <c r="P101" s="8">
        <v>0.53400000000000003</v>
      </c>
      <c r="Q101" s="12">
        <v>743.99999999999807</v>
      </c>
      <c r="R101" s="12">
        <v>661.99999999999818</v>
      </c>
      <c r="S101" s="17">
        <v>6.2199999999999998E-2</v>
      </c>
      <c r="T101" s="17">
        <v>24.370200000000001</v>
      </c>
      <c r="U101" s="18">
        <v>48.6</v>
      </c>
    </row>
    <row r="102" spans="1:21" x14ac:dyDescent="0.25">
      <c r="A102" s="3" t="s">
        <v>10</v>
      </c>
      <c r="B102" s="78">
        <f>'Watershed characteristics'!$D$17</f>
        <v>0.93</v>
      </c>
      <c r="C102" s="80">
        <f>'Watershed characteristics'!$D$18</f>
        <v>0.23400000000000001</v>
      </c>
      <c r="D102" s="80">
        <f>'Watershed characteristics'!$D$19</f>
        <v>0.251</v>
      </c>
      <c r="E102" s="80">
        <f>'Watershed characteristics'!$D$20</f>
        <v>0.54349364103905162</v>
      </c>
      <c r="F102" s="80">
        <f>'Watershed characteristics'!$D$21</f>
        <v>0.27255989661087865</v>
      </c>
      <c r="G102" s="80">
        <f>'Watershed characteristics'!$D$22</f>
        <v>0</v>
      </c>
      <c r="H102" s="80">
        <f>'Watershed characteristics'!$D$23</f>
        <v>3.73152089361053E-2</v>
      </c>
      <c r="I102" s="80">
        <f>'Watershed characteristics'!$D$24</f>
        <v>8.2258837299511859E-4</v>
      </c>
      <c r="J102" s="80">
        <f>'Watershed characteristics'!$D$25</f>
        <v>4.4297692596321478E-2</v>
      </c>
      <c r="K102" s="80">
        <f>'Watershed characteristics'!$D$26</f>
        <v>2.5143819473064856E-2</v>
      </c>
      <c r="L102" s="9">
        <v>43017</v>
      </c>
      <c r="M102" s="6" t="s">
        <v>8</v>
      </c>
      <c r="N102" s="8">
        <v>6.3933333330816688E-2</v>
      </c>
      <c r="O102" s="8">
        <v>4.0000000000000001E-3</v>
      </c>
      <c r="P102" s="8">
        <v>0.20499999999999999</v>
      </c>
      <c r="Q102" s="13">
        <v>49.999999999998934</v>
      </c>
      <c r="R102" s="13">
        <v>29.999999999996696</v>
      </c>
      <c r="S102" s="17">
        <v>9.7000000000000003E-3</v>
      </c>
      <c r="T102" s="17">
        <v>13.622999999999999</v>
      </c>
      <c r="U102" s="18">
        <v>13.023</v>
      </c>
    </row>
    <row r="103" spans="1:21" x14ac:dyDescent="0.25">
      <c r="A103" s="3" t="s">
        <v>10</v>
      </c>
      <c r="B103" s="78">
        <f>'Watershed characteristics'!$D$17</f>
        <v>0.93</v>
      </c>
      <c r="C103" s="80">
        <f>'Watershed characteristics'!$D$18</f>
        <v>0.23400000000000001</v>
      </c>
      <c r="D103" s="80">
        <f>'Watershed characteristics'!$D$19</f>
        <v>0.251</v>
      </c>
      <c r="E103" s="80">
        <f>'Watershed characteristics'!$D$20</f>
        <v>0.54349364103905162</v>
      </c>
      <c r="F103" s="80">
        <f>'Watershed characteristics'!$D$21</f>
        <v>0.27255989661087865</v>
      </c>
      <c r="G103" s="80">
        <f>'Watershed characteristics'!$D$22</f>
        <v>0</v>
      </c>
      <c r="H103" s="80">
        <f>'Watershed characteristics'!$D$23</f>
        <v>3.73152089361053E-2</v>
      </c>
      <c r="I103" s="80">
        <f>'Watershed characteristics'!$D$24</f>
        <v>8.2258837299511859E-4</v>
      </c>
      <c r="J103" s="80">
        <f>'Watershed characteristics'!$D$25</f>
        <v>4.4297692596321478E-2</v>
      </c>
      <c r="K103" s="80">
        <f>'Watershed characteristics'!$D$26</f>
        <v>2.5143819473064856E-2</v>
      </c>
      <c r="L103" s="9">
        <v>43227</v>
      </c>
      <c r="M103" s="6" t="s">
        <v>8</v>
      </c>
      <c r="N103" s="8">
        <v>5.1613888888205922E-2</v>
      </c>
      <c r="O103" s="15">
        <v>1E-3</v>
      </c>
      <c r="P103" s="8">
        <v>3.2000000000000001E-2</v>
      </c>
      <c r="Q103" s="12">
        <v>10.333333333332936</v>
      </c>
      <c r="R103" s="12">
        <v>7.666666666666563</v>
      </c>
      <c r="S103" s="17">
        <v>2E-3</v>
      </c>
      <c r="T103" s="17">
        <v>25.349</v>
      </c>
      <c r="U103" s="18">
        <v>27.661999999999999</v>
      </c>
    </row>
    <row r="104" spans="1:21" x14ac:dyDescent="0.25">
      <c r="A104" s="3" t="s">
        <v>10</v>
      </c>
      <c r="B104" s="78">
        <f>'Watershed characteristics'!$D$17</f>
        <v>0.93</v>
      </c>
      <c r="C104" s="80">
        <f>'Watershed characteristics'!$D$18</f>
        <v>0.23400000000000001</v>
      </c>
      <c r="D104" s="80">
        <f>'Watershed characteristics'!$D$19</f>
        <v>0.251</v>
      </c>
      <c r="E104" s="80">
        <f>'Watershed characteristics'!$D$20</f>
        <v>0.54349364103905162</v>
      </c>
      <c r="F104" s="80">
        <f>'Watershed characteristics'!$D$21</f>
        <v>0.27255989661087865</v>
      </c>
      <c r="G104" s="80">
        <f>'Watershed characteristics'!$D$22</f>
        <v>0</v>
      </c>
      <c r="H104" s="80">
        <f>'Watershed characteristics'!$D$23</f>
        <v>3.73152089361053E-2</v>
      </c>
      <c r="I104" s="80">
        <f>'Watershed characteristics'!$D$24</f>
        <v>8.2258837299511859E-4</v>
      </c>
      <c r="J104" s="80">
        <f>'Watershed characteristics'!$D$25</f>
        <v>4.4297692596321478E-2</v>
      </c>
      <c r="K104" s="80">
        <f>'Watershed characteristics'!$D$26</f>
        <v>2.5143819473064856E-2</v>
      </c>
      <c r="L104" s="14">
        <v>43264</v>
      </c>
      <c r="M104" s="6" t="s">
        <v>8</v>
      </c>
      <c r="N104" s="8">
        <v>8.2276923076143621E-2</v>
      </c>
      <c r="O104" s="15">
        <v>1E-3</v>
      </c>
      <c r="P104" s="8">
        <v>1.147</v>
      </c>
      <c r="Q104" s="13">
        <v>2822.0000000000041</v>
      </c>
      <c r="R104" s="13">
        <v>2548.0000000000032</v>
      </c>
      <c r="S104" s="17">
        <v>7.0699999999999999E-2</v>
      </c>
      <c r="T104" s="17">
        <v>24.658999999999999</v>
      </c>
      <c r="U104" s="18">
        <v>28.686</v>
      </c>
    </row>
    <row r="105" spans="1:21" x14ac:dyDescent="0.25">
      <c r="A105" s="3" t="s">
        <v>10</v>
      </c>
      <c r="B105" s="78">
        <f>'Watershed characteristics'!$D$17</f>
        <v>0.93</v>
      </c>
      <c r="C105" s="80">
        <f>'Watershed characteristics'!$D$18</f>
        <v>0.23400000000000001</v>
      </c>
      <c r="D105" s="80">
        <f>'Watershed characteristics'!$D$19</f>
        <v>0.251</v>
      </c>
      <c r="E105" s="80">
        <f>'Watershed characteristics'!$D$20</f>
        <v>0.54349364103905162</v>
      </c>
      <c r="F105" s="80">
        <f>'Watershed characteristics'!$D$21</f>
        <v>0.27255989661087865</v>
      </c>
      <c r="G105" s="80">
        <f>'Watershed characteristics'!$D$22</f>
        <v>0</v>
      </c>
      <c r="H105" s="80">
        <f>'Watershed characteristics'!$D$23</f>
        <v>3.73152089361053E-2</v>
      </c>
      <c r="I105" s="80">
        <f>'Watershed characteristics'!$D$24</f>
        <v>8.2258837299511859E-4</v>
      </c>
      <c r="J105" s="80">
        <f>'Watershed characteristics'!$D$25</f>
        <v>4.4297692596321478E-2</v>
      </c>
      <c r="K105" s="80">
        <f>'Watershed characteristics'!$D$26</f>
        <v>2.5143819473064856E-2</v>
      </c>
      <c r="L105" s="14">
        <v>43273</v>
      </c>
      <c r="M105" s="6" t="s">
        <v>8</v>
      </c>
      <c r="N105" s="8">
        <v>0.1034142156862745</v>
      </c>
      <c r="O105" s="15">
        <v>1E-3</v>
      </c>
      <c r="P105" s="8">
        <v>1.147</v>
      </c>
      <c r="Q105" s="13">
        <v>2822.0000000000041</v>
      </c>
      <c r="R105" s="13">
        <v>2548.0000000000032</v>
      </c>
      <c r="S105" s="17">
        <v>7.0699999999999999E-2</v>
      </c>
      <c r="T105" s="17">
        <v>24.658999999999999</v>
      </c>
      <c r="U105" s="18">
        <v>28.686</v>
      </c>
    </row>
    <row r="106" spans="1:21" x14ac:dyDescent="0.25">
      <c r="A106" s="3" t="s">
        <v>10</v>
      </c>
      <c r="B106" s="78">
        <f>'Watershed characteristics'!$D$17</f>
        <v>0.93</v>
      </c>
      <c r="C106" s="80">
        <f>'Watershed characteristics'!$D$18</f>
        <v>0.23400000000000001</v>
      </c>
      <c r="D106" s="80">
        <f>'Watershed characteristics'!$D$19</f>
        <v>0.251</v>
      </c>
      <c r="E106" s="80">
        <f>'Watershed characteristics'!$D$20</f>
        <v>0.54349364103905162</v>
      </c>
      <c r="F106" s="80">
        <f>'Watershed characteristics'!$D$21</f>
        <v>0.27255989661087865</v>
      </c>
      <c r="G106" s="80">
        <f>'Watershed characteristics'!$D$22</f>
        <v>0</v>
      </c>
      <c r="H106" s="80">
        <f>'Watershed characteristics'!$D$23</f>
        <v>3.73152089361053E-2</v>
      </c>
      <c r="I106" s="80">
        <f>'Watershed characteristics'!$D$24</f>
        <v>8.2258837299511859E-4</v>
      </c>
      <c r="J106" s="80">
        <f>'Watershed characteristics'!$D$25</f>
        <v>4.4297692596321478E-2</v>
      </c>
      <c r="K106" s="80">
        <f>'Watershed characteristics'!$D$26</f>
        <v>2.5143819473064856E-2</v>
      </c>
      <c r="L106" s="14">
        <v>43278</v>
      </c>
      <c r="M106" s="6" t="s">
        <v>8</v>
      </c>
      <c r="N106" s="8">
        <v>0.18909931534305427</v>
      </c>
      <c r="O106" s="8">
        <v>1.0999999999999999E-2</v>
      </c>
      <c r="P106" s="8">
        <v>1.2549999999999999</v>
      </c>
      <c r="Q106" s="13">
        <v>11166</v>
      </c>
      <c r="R106" s="13">
        <v>10453.999999999998</v>
      </c>
      <c r="S106" s="17">
        <v>0.32269999999999999</v>
      </c>
      <c r="T106" s="17">
        <v>3.0510000000000002</v>
      </c>
      <c r="U106" s="18">
        <v>12.79</v>
      </c>
    </row>
    <row r="107" spans="1:21" x14ac:dyDescent="0.25">
      <c r="A107" s="3" t="s">
        <v>10</v>
      </c>
      <c r="B107" s="78">
        <f>'Watershed characteristics'!$D$17</f>
        <v>0.93</v>
      </c>
      <c r="C107" s="80">
        <f>'Watershed characteristics'!$D$18</f>
        <v>0.23400000000000001</v>
      </c>
      <c r="D107" s="80">
        <f>'Watershed characteristics'!$D$19</f>
        <v>0.251</v>
      </c>
      <c r="E107" s="80">
        <f>'Watershed characteristics'!$D$20</f>
        <v>0.54349364103905162</v>
      </c>
      <c r="F107" s="80">
        <f>'Watershed characteristics'!$D$21</f>
        <v>0.27255989661087865</v>
      </c>
      <c r="G107" s="80">
        <f>'Watershed characteristics'!$D$22</f>
        <v>0</v>
      </c>
      <c r="H107" s="80">
        <f>'Watershed characteristics'!$D$23</f>
        <v>3.73152089361053E-2</v>
      </c>
      <c r="I107" s="80">
        <f>'Watershed characteristics'!$D$24</f>
        <v>8.2258837299511859E-4</v>
      </c>
      <c r="J107" s="80">
        <f>'Watershed characteristics'!$D$25</f>
        <v>4.4297692596321478E-2</v>
      </c>
      <c r="K107" s="80">
        <f>'Watershed characteristics'!$D$26</f>
        <v>2.5143819473064856E-2</v>
      </c>
      <c r="L107" s="14">
        <v>43340</v>
      </c>
      <c r="M107" s="6" t="s">
        <v>8</v>
      </c>
      <c r="N107" s="8">
        <v>0.13937777779541083</v>
      </c>
      <c r="O107" s="8">
        <v>1.0999999999999999E-2</v>
      </c>
      <c r="P107" s="8">
        <v>1.2549999999999999</v>
      </c>
      <c r="Q107" s="12">
        <v>11166</v>
      </c>
      <c r="R107" s="12">
        <v>10453.999999999998</v>
      </c>
      <c r="S107" s="17">
        <v>0.32269999999999999</v>
      </c>
      <c r="T107" s="17">
        <v>3.0510000000000002</v>
      </c>
      <c r="U107" s="18">
        <v>12.79</v>
      </c>
    </row>
    <row r="108" spans="1:21" x14ac:dyDescent="0.25">
      <c r="A108" s="3" t="s">
        <v>10</v>
      </c>
      <c r="B108" s="78">
        <f>'Watershed characteristics'!$D$17</f>
        <v>0.93</v>
      </c>
      <c r="C108" s="80">
        <f>'Watershed characteristics'!$D$18</f>
        <v>0.23400000000000001</v>
      </c>
      <c r="D108" s="80">
        <f>'Watershed characteristics'!$D$19</f>
        <v>0.251</v>
      </c>
      <c r="E108" s="80">
        <f>'Watershed characteristics'!$D$20</f>
        <v>0.54349364103905162</v>
      </c>
      <c r="F108" s="80">
        <f>'Watershed characteristics'!$D$21</f>
        <v>0.27255989661087865</v>
      </c>
      <c r="G108" s="80">
        <f>'Watershed characteristics'!$D$22</f>
        <v>0</v>
      </c>
      <c r="H108" s="80">
        <f>'Watershed characteristics'!$D$23</f>
        <v>3.73152089361053E-2</v>
      </c>
      <c r="I108" s="80">
        <f>'Watershed characteristics'!$D$24</f>
        <v>8.2258837299511859E-4</v>
      </c>
      <c r="J108" s="80">
        <f>'Watershed characteristics'!$D$25</f>
        <v>4.4297692596321478E-2</v>
      </c>
      <c r="K108" s="80">
        <f>'Watershed characteristics'!$D$26</f>
        <v>2.5143819473064856E-2</v>
      </c>
      <c r="L108" s="14">
        <v>43354</v>
      </c>
      <c r="M108" s="6" t="s">
        <v>8</v>
      </c>
      <c r="N108" s="8">
        <v>0.12049999999841055</v>
      </c>
      <c r="O108" s="8">
        <v>5.1999999999999998E-2</v>
      </c>
      <c r="P108" s="8">
        <v>0.33800000000000002</v>
      </c>
      <c r="Q108" s="13">
        <v>363.33333333333331</v>
      </c>
      <c r="R108" s="13">
        <v>327.33333333333428</v>
      </c>
      <c r="S108" s="17">
        <v>7.1900000000000006E-2</v>
      </c>
      <c r="T108" s="17">
        <v>25.088000000000001</v>
      </c>
      <c r="U108" s="18">
        <v>29.405999999999999</v>
      </c>
    </row>
    <row r="109" spans="1:21" x14ac:dyDescent="0.25">
      <c r="A109" s="3" t="s">
        <v>10</v>
      </c>
      <c r="B109" s="78">
        <f>'Watershed characteristics'!$D$17</f>
        <v>0.93</v>
      </c>
      <c r="C109" s="80">
        <f>'Watershed characteristics'!$D$18</f>
        <v>0.23400000000000001</v>
      </c>
      <c r="D109" s="80">
        <f>'Watershed characteristics'!$D$19</f>
        <v>0.251</v>
      </c>
      <c r="E109" s="80">
        <f>'Watershed characteristics'!$D$20</f>
        <v>0.54349364103905162</v>
      </c>
      <c r="F109" s="80">
        <f>'Watershed characteristics'!$D$21</f>
        <v>0.27255989661087865</v>
      </c>
      <c r="G109" s="80">
        <f>'Watershed characteristics'!$D$22</f>
        <v>0</v>
      </c>
      <c r="H109" s="80">
        <f>'Watershed characteristics'!$D$23</f>
        <v>3.73152089361053E-2</v>
      </c>
      <c r="I109" s="80">
        <f>'Watershed characteristics'!$D$24</f>
        <v>8.2258837299511859E-4</v>
      </c>
      <c r="J109" s="80">
        <f>'Watershed characteristics'!$D$25</f>
        <v>4.4297692596321478E-2</v>
      </c>
      <c r="K109" s="80">
        <f>'Watershed characteristics'!$D$26</f>
        <v>2.5143819473064856E-2</v>
      </c>
      <c r="L109" s="14">
        <v>43354</v>
      </c>
      <c r="M109" s="6" t="s">
        <v>8</v>
      </c>
      <c r="N109" s="8">
        <v>0.11539629629622454</v>
      </c>
      <c r="O109" s="8">
        <v>1.4E-2</v>
      </c>
      <c r="P109" s="8">
        <v>0.498</v>
      </c>
      <c r="Q109" s="13">
        <v>161.99999999999903</v>
      </c>
      <c r="R109" s="13">
        <v>145.99999999999903</v>
      </c>
      <c r="S109" s="17">
        <v>7.0900000000000005E-2</v>
      </c>
      <c r="T109" s="17">
        <v>25.824999999999999</v>
      </c>
      <c r="U109" s="18">
        <v>27.401</v>
      </c>
    </row>
    <row r="110" spans="1:21" x14ac:dyDescent="0.25">
      <c r="A110" s="3" t="s">
        <v>10</v>
      </c>
      <c r="B110" s="78">
        <f>'Watershed characteristics'!$D$17</f>
        <v>0.93</v>
      </c>
      <c r="C110" s="80">
        <f>'Watershed characteristics'!$D$18</f>
        <v>0.23400000000000001</v>
      </c>
      <c r="D110" s="80">
        <f>'Watershed characteristics'!$D$19</f>
        <v>0.251</v>
      </c>
      <c r="E110" s="80">
        <f>'Watershed characteristics'!$D$20</f>
        <v>0.54349364103905162</v>
      </c>
      <c r="F110" s="80">
        <f>'Watershed characteristics'!$D$21</f>
        <v>0.27255989661087865</v>
      </c>
      <c r="G110" s="80">
        <f>'Watershed characteristics'!$D$22</f>
        <v>0</v>
      </c>
      <c r="H110" s="80">
        <f>'Watershed characteristics'!$D$23</f>
        <v>3.73152089361053E-2</v>
      </c>
      <c r="I110" s="80">
        <f>'Watershed characteristics'!$D$24</f>
        <v>8.2258837299511859E-4</v>
      </c>
      <c r="J110" s="80">
        <f>'Watershed characteristics'!$D$25</f>
        <v>4.4297692596321478E-2</v>
      </c>
      <c r="K110" s="80">
        <f>'Watershed characteristics'!$D$26</f>
        <v>2.5143819473064856E-2</v>
      </c>
      <c r="L110" s="14">
        <v>43369</v>
      </c>
      <c r="M110" s="6" t="s">
        <v>8</v>
      </c>
      <c r="N110" s="8">
        <v>8.5014814812877676E-2</v>
      </c>
      <c r="O110" s="8">
        <v>0.01</v>
      </c>
      <c r="P110" s="8">
        <v>0.29299999999999998</v>
      </c>
      <c r="Q110" s="13">
        <v>474.49999999999989</v>
      </c>
      <c r="R110" s="13">
        <v>430.00000000000148</v>
      </c>
      <c r="S110" s="17">
        <v>2E-3</v>
      </c>
      <c r="T110" s="17">
        <v>23.053999999999998</v>
      </c>
      <c r="U110" s="18">
        <v>25.21</v>
      </c>
    </row>
    <row r="111" spans="1:21" x14ac:dyDescent="0.25">
      <c r="A111" s="3" t="s">
        <v>10</v>
      </c>
      <c r="B111" s="78">
        <f>'Watershed characteristics'!$D$17</f>
        <v>0.93</v>
      </c>
      <c r="C111" s="80">
        <f>'Watershed characteristics'!$D$18</f>
        <v>0.23400000000000001</v>
      </c>
      <c r="D111" s="80">
        <f>'Watershed characteristics'!$D$19</f>
        <v>0.251</v>
      </c>
      <c r="E111" s="80">
        <f>'Watershed characteristics'!$D$20</f>
        <v>0.54349364103905162</v>
      </c>
      <c r="F111" s="80">
        <f>'Watershed characteristics'!$D$21</f>
        <v>0.27255989661087865</v>
      </c>
      <c r="G111" s="80">
        <f>'Watershed characteristics'!$D$22</f>
        <v>0</v>
      </c>
      <c r="H111" s="80">
        <f>'Watershed characteristics'!$D$23</f>
        <v>3.73152089361053E-2</v>
      </c>
      <c r="I111" s="80">
        <f>'Watershed characteristics'!$D$24</f>
        <v>8.2258837299511859E-4</v>
      </c>
      <c r="J111" s="80">
        <f>'Watershed characteristics'!$D$25</f>
        <v>4.4297692596321478E-2</v>
      </c>
      <c r="K111" s="80">
        <f>'Watershed characteristics'!$D$26</f>
        <v>2.5143819473064856E-2</v>
      </c>
      <c r="L111" s="14">
        <v>43384</v>
      </c>
      <c r="M111" s="6" t="s">
        <v>8</v>
      </c>
      <c r="N111" s="8">
        <v>0.11374444444190296</v>
      </c>
      <c r="O111" s="8">
        <v>4.7E-2</v>
      </c>
      <c r="P111" s="8">
        <v>0.19</v>
      </c>
      <c r="Q111" s="13">
        <v>147.99999999999969</v>
      </c>
      <c r="R111" s="13">
        <v>130.80000000000069</v>
      </c>
      <c r="S111" s="17">
        <v>0.12180000000000001</v>
      </c>
      <c r="T111" s="17">
        <v>25.689</v>
      </c>
      <c r="U111" s="18">
        <v>27.724</v>
      </c>
    </row>
    <row r="112" spans="1:21" x14ac:dyDescent="0.25">
      <c r="A112" s="3" t="s">
        <v>10</v>
      </c>
      <c r="B112" s="78">
        <f>'Watershed characteristics'!$D$17</f>
        <v>0.93</v>
      </c>
      <c r="C112" s="80">
        <f>'Watershed characteristics'!$D$18</f>
        <v>0.23400000000000001</v>
      </c>
      <c r="D112" s="80">
        <f>'Watershed characteristics'!$D$19</f>
        <v>0.251</v>
      </c>
      <c r="E112" s="80">
        <f>'Watershed characteristics'!$D$20</f>
        <v>0.54349364103905162</v>
      </c>
      <c r="F112" s="80">
        <f>'Watershed characteristics'!$D$21</f>
        <v>0.27255989661087865</v>
      </c>
      <c r="G112" s="80">
        <f>'Watershed characteristics'!$D$22</f>
        <v>0</v>
      </c>
      <c r="H112" s="80">
        <f>'Watershed characteristics'!$D$23</f>
        <v>3.73152089361053E-2</v>
      </c>
      <c r="I112" s="80">
        <f>'Watershed characteristics'!$D$24</f>
        <v>8.2258837299511859E-4</v>
      </c>
      <c r="J112" s="80">
        <f>'Watershed characteristics'!$D$25</f>
        <v>4.4297692596321478E-2</v>
      </c>
      <c r="K112" s="80">
        <f>'Watershed characteristics'!$D$26</f>
        <v>2.5143819473064856E-2</v>
      </c>
      <c r="L112" s="14">
        <v>43384</v>
      </c>
      <c r="M112" s="6" t="s">
        <v>8</v>
      </c>
      <c r="N112" s="8">
        <v>0.1566342913776019</v>
      </c>
      <c r="O112" s="8">
        <v>4.7E-2</v>
      </c>
      <c r="P112" s="8">
        <v>0.19</v>
      </c>
      <c r="Q112" s="13">
        <v>147.99999999999969</v>
      </c>
      <c r="R112" s="13">
        <v>130.80000000000069</v>
      </c>
      <c r="S112" s="17">
        <v>0.12180000000000001</v>
      </c>
      <c r="T112" s="17">
        <v>25.689</v>
      </c>
      <c r="U112" s="18">
        <v>27.724</v>
      </c>
    </row>
    <row r="113" spans="1:21" x14ac:dyDescent="0.25">
      <c r="A113" s="3" t="s">
        <v>11</v>
      </c>
      <c r="B113" s="80">
        <f>'Watershed characteristics'!$E$17</f>
        <v>0.74</v>
      </c>
      <c r="C113" s="80">
        <f>'Watershed characteristics'!$E$18</f>
        <v>0.253</v>
      </c>
      <c r="D113" s="80">
        <f>'Watershed characteristics'!$E$19</f>
        <v>0.32500000000000001</v>
      </c>
      <c r="E113" s="80">
        <f>'Watershed characteristics'!$E$20</f>
        <v>0</v>
      </c>
      <c r="F113" s="80">
        <f>'Watershed characteristics'!$E$21</f>
        <v>0.80542253762419203</v>
      </c>
      <c r="G113" s="80">
        <f>'Watershed characteristics'!$E$22</f>
        <v>0</v>
      </c>
      <c r="H113" s="80">
        <f>'Watershed characteristics'!$E$23</f>
        <v>0</v>
      </c>
      <c r="I113" s="80">
        <f>'Watershed characteristics'!$E$24</f>
        <v>1.7101817642272749E-3</v>
      </c>
      <c r="J113" s="80">
        <f>'Watershed characteristics'!$E$25</f>
        <v>0</v>
      </c>
      <c r="K113" s="80">
        <f>'Watershed characteristics'!$E$26</f>
        <v>7.1151059221172527E-2</v>
      </c>
      <c r="L113" s="16">
        <v>42083</v>
      </c>
      <c r="M113" s="2" t="s">
        <v>7</v>
      </c>
      <c r="N113" s="17">
        <v>0.02</v>
      </c>
      <c r="O113" s="17">
        <v>3.5999999999999997E-2</v>
      </c>
      <c r="P113" s="17">
        <v>2.5000000000000001E-2</v>
      </c>
      <c r="Q113" s="18">
        <v>0.5</v>
      </c>
      <c r="R113" s="18">
        <v>0.5</v>
      </c>
      <c r="S113" s="17">
        <v>6.0000000000000001E-3</v>
      </c>
      <c r="T113" s="17">
        <v>11.7</v>
      </c>
      <c r="U113" s="18">
        <v>8.1999999999999993</v>
      </c>
    </row>
    <row r="114" spans="1:21" x14ac:dyDescent="0.25">
      <c r="A114" s="3" t="s">
        <v>11</v>
      </c>
      <c r="B114" s="80">
        <f>'Watershed characteristics'!$E$17</f>
        <v>0.74</v>
      </c>
      <c r="C114" s="80">
        <f>'Watershed characteristics'!$E$18</f>
        <v>0.253</v>
      </c>
      <c r="D114" s="80">
        <f>'Watershed characteristics'!$E$19</f>
        <v>0.32500000000000001</v>
      </c>
      <c r="E114" s="80">
        <f>'Watershed characteristics'!$E$20</f>
        <v>0</v>
      </c>
      <c r="F114" s="80">
        <f>'Watershed characteristics'!$E$21</f>
        <v>0.80542253762419203</v>
      </c>
      <c r="G114" s="80">
        <f>'Watershed characteristics'!$E$22</f>
        <v>0</v>
      </c>
      <c r="H114" s="80">
        <f>'Watershed characteristics'!$E$23</f>
        <v>0</v>
      </c>
      <c r="I114" s="80">
        <f>'Watershed characteristics'!$E$24</f>
        <v>1.7101817642272749E-3</v>
      </c>
      <c r="J114" s="80">
        <f>'Watershed characteristics'!$E$25</f>
        <v>0</v>
      </c>
      <c r="K114" s="80">
        <f>'Watershed characteristics'!$E$26</f>
        <v>7.1151059221172527E-2</v>
      </c>
      <c r="L114" s="16">
        <v>42090</v>
      </c>
      <c r="M114" s="2" t="s">
        <v>7</v>
      </c>
      <c r="N114" s="17">
        <v>1.4999999999999999E-2</v>
      </c>
      <c r="O114" s="17">
        <v>2.4E-2</v>
      </c>
      <c r="P114" s="17">
        <v>1.6E-2</v>
      </c>
      <c r="Q114" s="18">
        <v>0.5</v>
      </c>
      <c r="R114" s="18">
        <v>0.5</v>
      </c>
      <c r="S114" s="17">
        <v>3.0000000000000001E-3</v>
      </c>
      <c r="T114" s="17">
        <v>11.5</v>
      </c>
      <c r="U114" s="18">
        <v>9.1999999999999993</v>
      </c>
    </row>
    <row r="115" spans="1:21" x14ac:dyDescent="0.25">
      <c r="A115" s="3" t="s">
        <v>11</v>
      </c>
      <c r="B115" s="80">
        <f>'Watershed characteristics'!$E$17</f>
        <v>0.74</v>
      </c>
      <c r="C115" s="80">
        <f>'Watershed characteristics'!$E$18</f>
        <v>0.253</v>
      </c>
      <c r="D115" s="80">
        <f>'Watershed characteristics'!$E$19</f>
        <v>0.32500000000000001</v>
      </c>
      <c r="E115" s="80">
        <f>'Watershed characteristics'!$E$20</f>
        <v>0</v>
      </c>
      <c r="F115" s="80">
        <f>'Watershed characteristics'!$E$21</f>
        <v>0.80542253762419203</v>
      </c>
      <c r="G115" s="80">
        <f>'Watershed characteristics'!$E$22</f>
        <v>0</v>
      </c>
      <c r="H115" s="80">
        <f>'Watershed characteristics'!$E$23</f>
        <v>0</v>
      </c>
      <c r="I115" s="80">
        <f>'Watershed characteristics'!$E$24</f>
        <v>1.7101817642272749E-3</v>
      </c>
      <c r="J115" s="80">
        <f>'Watershed characteristics'!$E$25</f>
        <v>0</v>
      </c>
      <c r="K115" s="80">
        <f>'Watershed characteristics'!$E$26</f>
        <v>7.1151059221172527E-2</v>
      </c>
      <c r="L115" s="16">
        <v>42097</v>
      </c>
      <c r="M115" s="2" t="s">
        <v>7</v>
      </c>
      <c r="N115" s="17">
        <v>1.4E-2</v>
      </c>
      <c r="O115" s="17">
        <v>1.2999999999999999E-2</v>
      </c>
      <c r="P115" s="17">
        <v>1.4999999999999999E-2</v>
      </c>
      <c r="Q115" s="18">
        <v>0.5</v>
      </c>
      <c r="R115" s="18">
        <v>0.5</v>
      </c>
      <c r="S115" s="17">
        <v>3.0000000000000001E-3</v>
      </c>
      <c r="T115" s="17">
        <v>12.9</v>
      </c>
      <c r="U115" s="18">
        <v>11.7</v>
      </c>
    </row>
    <row r="116" spans="1:21" x14ac:dyDescent="0.25">
      <c r="A116" s="3" t="s">
        <v>11</v>
      </c>
      <c r="B116" s="80">
        <f>'Watershed characteristics'!$E$17</f>
        <v>0.74</v>
      </c>
      <c r="C116" s="80">
        <f>'Watershed characteristics'!$E$18</f>
        <v>0.253</v>
      </c>
      <c r="D116" s="80">
        <f>'Watershed characteristics'!$E$19</f>
        <v>0.32500000000000001</v>
      </c>
      <c r="E116" s="80">
        <f>'Watershed characteristics'!$E$20</f>
        <v>0</v>
      </c>
      <c r="F116" s="80">
        <f>'Watershed characteristics'!$E$21</f>
        <v>0.80542253762419203</v>
      </c>
      <c r="G116" s="80">
        <f>'Watershed characteristics'!$E$22</f>
        <v>0</v>
      </c>
      <c r="H116" s="80">
        <f>'Watershed characteristics'!$E$23</f>
        <v>0</v>
      </c>
      <c r="I116" s="80">
        <f>'Watershed characteristics'!$E$24</f>
        <v>1.7101817642272749E-3</v>
      </c>
      <c r="J116" s="80">
        <f>'Watershed characteristics'!$E$25</f>
        <v>0</v>
      </c>
      <c r="K116" s="80">
        <f>'Watershed characteristics'!$E$26</f>
        <v>7.1151059221172527E-2</v>
      </c>
      <c r="L116" s="16">
        <v>42105</v>
      </c>
      <c r="M116" s="2" t="s">
        <v>7</v>
      </c>
      <c r="N116" s="17">
        <v>3.2000000000000001E-2</v>
      </c>
      <c r="O116" s="17">
        <v>3.1E-2</v>
      </c>
      <c r="P116" s="17">
        <v>5.5E-2</v>
      </c>
      <c r="Q116" s="18">
        <v>0.5</v>
      </c>
      <c r="R116" s="18">
        <v>0.5</v>
      </c>
      <c r="S116" s="17">
        <v>5.0000000000000001E-3</v>
      </c>
      <c r="T116" s="17">
        <v>13</v>
      </c>
      <c r="U116" s="18">
        <v>11.7</v>
      </c>
    </row>
    <row r="117" spans="1:21" x14ac:dyDescent="0.25">
      <c r="A117" s="3" t="s">
        <v>11</v>
      </c>
      <c r="B117" s="80">
        <f>'Watershed characteristics'!$E$17</f>
        <v>0.74</v>
      </c>
      <c r="C117" s="80">
        <f>'Watershed characteristics'!$E$18</f>
        <v>0.253</v>
      </c>
      <c r="D117" s="80">
        <f>'Watershed characteristics'!$E$19</f>
        <v>0.32500000000000001</v>
      </c>
      <c r="E117" s="80">
        <f>'Watershed characteristics'!$E$20</f>
        <v>0</v>
      </c>
      <c r="F117" s="80">
        <f>'Watershed characteristics'!$E$21</f>
        <v>0.80542253762419203</v>
      </c>
      <c r="G117" s="80">
        <f>'Watershed characteristics'!$E$22</f>
        <v>0</v>
      </c>
      <c r="H117" s="80">
        <f>'Watershed characteristics'!$E$23</f>
        <v>0</v>
      </c>
      <c r="I117" s="80">
        <f>'Watershed characteristics'!$E$24</f>
        <v>1.7101817642272749E-3</v>
      </c>
      <c r="J117" s="80">
        <f>'Watershed characteristics'!$E$25</f>
        <v>0</v>
      </c>
      <c r="K117" s="80">
        <f>'Watershed characteristics'!$E$26</f>
        <v>7.1151059221172527E-2</v>
      </c>
      <c r="L117" s="16">
        <v>42111</v>
      </c>
      <c r="M117" s="2" t="s">
        <v>7</v>
      </c>
      <c r="N117" s="17">
        <v>4.2999999999999997E-2</v>
      </c>
      <c r="O117" s="17">
        <v>5.0000000000000001E-3</v>
      </c>
      <c r="P117" s="17">
        <v>3.4000000000000002E-2</v>
      </c>
      <c r="Q117" s="18">
        <v>1.7</v>
      </c>
      <c r="R117" s="18">
        <v>1.2</v>
      </c>
      <c r="S117" s="17">
        <v>8.9999999999999993E-3</v>
      </c>
      <c r="T117" s="17">
        <v>12.9</v>
      </c>
      <c r="U117" s="18">
        <v>11.7</v>
      </c>
    </row>
    <row r="118" spans="1:21" x14ac:dyDescent="0.25">
      <c r="A118" s="3" t="s">
        <v>11</v>
      </c>
      <c r="B118" s="80">
        <f>'Watershed characteristics'!$E$17</f>
        <v>0.74</v>
      </c>
      <c r="C118" s="80">
        <f>'Watershed characteristics'!$E$18</f>
        <v>0.253</v>
      </c>
      <c r="D118" s="80">
        <f>'Watershed characteristics'!$E$19</f>
        <v>0.32500000000000001</v>
      </c>
      <c r="E118" s="80">
        <f>'Watershed characteristics'!$E$20</f>
        <v>0</v>
      </c>
      <c r="F118" s="80">
        <f>'Watershed characteristics'!$E$21</f>
        <v>0.80542253762419203</v>
      </c>
      <c r="G118" s="80">
        <f>'Watershed characteristics'!$E$22</f>
        <v>0</v>
      </c>
      <c r="H118" s="80">
        <f>'Watershed characteristics'!$E$23</f>
        <v>0</v>
      </c>
      <c r="I118" s="80">
        <f>'Watershed characteristics'!$E$24</f>
        <v>1.7101817642272749E-3</v>
      </c>
      <c r="J118" s="80">
        <f>'Watershed characteristics'!$E$25</f>
        <v>0</v>
      </c>
      <c r="K118" s="80">
        <f>'Watershed characteristics'!$E$26</f>
        <v>7.1151059221172527E-2</v>
      </c>
      <c r="L118" s="16">
        <v>42116</v>
      </c>
      <c r="M118" s="2" t="s">
        <v>7</v>
      </c>
      <c r="N118" s="17">
        <v>6.0999999999999999E-2</v>
      </c>
      <c r="O118" s="17">
        <v>8.5000000000000006E-2</v>
      </c>
      <c r="P118" s="17">
        <v>8.1000000000000003E-2</v>
      </c>
      <c r="Q118" s="18">
        <v>4.4000000000000004</v>
      </c>
      <c r="R118" s="18">
        <v>2.9</v>
      </c>
      <c r="S118" s="17">
        <v>0.27200000000000002</v>
      </c>
      <c r="T118" s="17">
        <v>12.2</v>
      </c>
      <c r="U118" s="18">
        <v>10.199999999999999</v>
      </c>
    </row>
    <row r="119" spans="1:21" x14ac:dyDescent="0.25">
      <c r="A119" s="3" t="s">
        <v>11</v>
      </c>
      <c r="B119" s="80">
        <f>'Watershed characteristics'!$E$17</f>
        <v>0.74</v>
      </c>
      <c r="C119" s="80">
        <f>'Watershed characteristics'!$E$18</f>
        <v>0.253</v>
      </c>
      <c r="D119" s="80">
        <f>'Watershed characteristics'!$E$19</f>
        <v>0.32500000000000001</v>
      </c>
      <c r="E119" s="80">
        <f>'Watershed characteristics'!$E$20</f>
        <v>0</v>
      </c>
      <c r="F119" s="80">
        <f>'Watershed characteristics'!$E$21</f>
        <v>0.80542253762419203</v>
      </c>
      <c r="G119" s="80">
        <f>'Watershed characteristics'!$E$22</f>
        <v>0</v>
      </c>
      <c r="H119" s="80">
        <f>'Watershed characteristics'!$E$23</f>
        <v>0</v>
      </c>
      <c r="I119" s="80">
        <f>'Watershed characteristics'!$E$24</f>
        <v>1.7101817642272749E-3</v>
      </c>
      <c r="J119" s="80">
        <f>'Watershed characteristics'!$E$25</f>
        <v>0</v>
      </c>
      <c r="K119" s="80">
        <f>'Watershed characteristics'!$E$26</f>
        <v>7.1151059221172527E-2</v>
      </c>
      <c r="L119" s="16">
        <v>42119</v>
      </c>
      <c r="M119" s="2" t="s">
        <v>7</v>
      </c>
      <c r="N119" s="17">
        <v>6.8000000000000005E-2</v>
      </c>
      <c r="O119" s="17">
        <v>0.125</v>
      </c>
      <c r="P119" s="17">
        <v>0.14399999999999999</v>
      </c>
      <c r="Q119" s="18">
        <v>7.2</v>
      </c>
      <c r="R119" s="18">
        <v>3.6</v>
      </c>
      <c r="S119" s="17">
        <v>0.35899999999999999</v>
      </c>
      <c r="T119" s="17">
        <v>12.6</v>
      </c>
      <c r="U119" s="18">
        <v>11.2</v>
      </c>
    </row>
    <row r="120" spans="1:21" x14ac:dyDescent="0.25">
      <c r="A120" s="3" t="s">
        <v>11</v>
      </c>
      <c r="B120" s="80">
        <f>'Watershed characteristics'!$E$17</f>
        <v>0.74</v>
      </c>
      <c r="C120" s="80">
        <f>'Watershed characteristics'!$E$18</f>
        <v>0.253</v>
      </c>
      <c r="D120" s="80">
        <f>'Watershed characteristics'!$E$19</f>
        <v>0.32500000000000001</v>
      </c>
      <c r="E120" s="80">
        <f>'Watershed characteristics'!$E$20</f>
        <v>0</v>
      </c>
      <c r="F120" s="80">
        <f>'Watershed characteristics'!$E$21</f>
        <v>0.80542253762419203</v>
      </c>
      <c r="G120" s="80">
        <f>'Watershed characteristics'!$E$22</f>
        <v>0</v>
      </c>
      <c r="H120" s="80">
        <f>'Watershed characteristics'!$E$23</f>
        <v>0</v>
      </c>
      <c r="I120" s="80">
        <f>'Watershed characteristics'!$E$24</f>
        <v>1.7101817642272749E-3</v>
      </c>
      <c r="J120" s="80">
        <f>'Watershed characteristics'!$E$25</f>
        <v>0</v>
      </c>
      <c r="K120" s="80">
        <f>'Watershed characteristics'!$E$26</f>
        <v>7.1151059221172527E-2</v>
      </c>
      <c r="L120" s="16">
        <v>42125</v>
      </c>
      <c r="M120" s="2" t="s">
        <v>7</v>
      </c>
      <c r="N120" s="17">
        <v>6.5000000000000002E-2</v>
      </c>
      <c r="O120" s="17">
        <v>8.0000000000000002E-3</v>
      </c>
      <c r="P120" s="17">
        <v>0.224</v>
      </c>
      <c r="Q120" s="18">
        <v>0.5</v>
      </c>
      <c r="R120" s="18">
        <v>0.5</v>
      </c>
      <c r="S120" s="17">
        <v>3.9E-2</v>
      </c>
      <c r="T120" s="17">
        <v>14.1</v>
      </c>
      <c r="U120" s="18">
        <v>14.2</v>
      </c>
    </row>
    <row r="121" spans="1:21" x14ac:dyDescent="0.25">
      <c r="A121" s="3" t="s">
        <v>11</v>
      </c>
      <c r="B121" s="80">
        <f>'Watershed characteristics'!$E$17</f>
        <v>0.74</v>
      </c>
      <c r="C121" s="80">
        <f>'Watershed characteristics'!$E$18</f>
        <v>0.253</v>
      </c>
      <c r="D121" s="80">
        <f>'Watershed characteristics'!$E$19</f>
        <v>0.32500000000000001</v>
      </c>
      <c r="E121" s="80">
        <f>'Watershed characteristics'!$E$20</f>
        <v>0</v>
      </c>
      <c r="F121" s="80">
        <f>'Watershed characteristics'!$E$21</f>
        <v>0.80542253762419203</v>
      </c>
      <c r="G121" s="80">
        <f>'Watershed characteristics'!$E$22</f>
        <v>0</v>
      </c>
      <c r="H121" s="80">
        <f>'Watershed characteristics'!$E$23</f>
        <v>0</v>
      </c>
      <c r="I121" s="80">
        <f>'Watershed characteristics'!$E$24</f>
        <v>1.7101817642272749E-3</v>
      </c>
      <c r="J121" s="80">
        <f>'Watershed characteristics'!$E$25</f>
        <v>0</v>
      </c>
      <c r="K121" s="80">
        <f>'Watershed characteristics'!$E$26</f>
        <v>7.1151059221172527E-2</v>
      </c>
      <c r="L121" s="16">
        <v>42133</v>
      </c>
      <c r="M121" s="2" t="s">
        <v>7</v>
      </c>
      <c r="N121" s="17">
        <v>7.5999999999999998E-2</v>
      </c>
      <c r="O121" s="17">
        <v>3.0000000000000001E-3</v>
      </c>
      <c r="P121" s="17">
        <v>8.5000000000000006E-2</v>
      </c>
      <c r="Q121" s="18">
        <v>0.5</v>
      </c>
      <c r="R121" s="18">
        <v>0.5</v>
      </c>
      <c r="S121" s="17">
        <v>2.5000000000000001E-2</v>
      </c>
      <c r="T121" s="17">
        <v>15</v>
      </c>
      <c r="U121" s="18">
        <v>14.2</v>
      </c>
    </row>
    <row r="122" spans="1:21" x14ac:dyDescent="0.25">
      <c r="A122" s="3" t="s">
        <v>11</v>
      </c>
      <c r="B122" s="80">
        <f>'Watershed characteristics'!$E$17</f>
        <v>0.74</v>
      </c>
      <c r="C122" s="80">
        <f>'Watershed characteristics'!$E$18</f>
        <v>0.253</v>
      </c>
      <c r="D122" s="80">
        <f>'Watershed characteristics'!$E$19</f>
        <v>0.32500000000000001</v>
      </c>
      <c r="E122" s="80">
        <f>'Watershed characteristics'!$E$20</f>
        <v>0</v>
      </c>
      <c r="F122" s="80">
        <f>'Watershed characteristics'!$E$21</f>
        <v>0.80542253762419203</v>
      </c>
      <c r="G122" s="80">
        <f>'Watershed characteristics'!$E$22</f>
        <v>0</v>
      </c>
      <c r="H122" s="80">
        <f>'Watershed characteristics'!$E$23</f>
        <v>0</v>
      </c>
      <c r="I122" s="80">
        <f>'Watershed characteristics'!$E$24</f>
        <v>1.7101817642272749E-3</v>
      </c>
      <c r="J122" s="80">
        <f>'Watershed characteristics'!$E$25</f>
        <v>0</v>
      </c>
      <c r="K122" s="80">
        <f>'Watershed characteristics'!$E$26</f>
        <v>7.1151059221172527E-2</v>
      </c>
      <c r="L122" s="16">
        <v>42136</v>
      </c>
      <c r="M122" s="2" t="s">
        <v>7</v>
      </c>
      <c r="N122" s="17">
        <v>2.7E-2</v>
      </c>
      <c r="O122" s="17">
        <v>2E-3</v>
      </c>
      <c r="P122" s="17">
        <v>0.03</v>
      </c>
      <c r="Q122" s="18">
        <v>0.5</v>
      </c>
      <c r="R122" s="18">
        <v>0.5</v>
      </c>
      <c r="S122" s="17">
        <v>5.3999999999999999E-2</v>
      </c>
      <c r="T122" s="17">
        <v>14.6</v>
      </c>
      <c r="U122" s="18">
        <v>15.6</v>
      </c>
    </row>
    <row r="123" spans="1:21" x14ac:dyDescent="0.25">
      <c r="A123" s="3" t="s">
        <v>11</v>
      </c>
      <c r="B123" s="80">
        <f>'Watershed characteristics'!$E$17</f>
        <v>0.74</v>
      </c>
      <c r="C123" s="80">
        <f>'Watershed characteristics'!$E$18</f>
        <v>0.253</v>
      </c>
      <c r="D123" s="80">
        <f>'Watershed characteristics'!$E$19</f>
        <v>0.32500000000000001</v>
      </c>
      <c r="E123" s="80">
        <f>'Watershed characteristics'!$E$20</f>
        <v>0</v>
      </c>
      <c r="F123" s="80">
        <f>'Watershed characteristics'!$E$21</f>
        <v>0.80542253762419203</v>
      </c>
      <c r="G123" s="80">
        <f>'Watershed characteristics'!$E$22</f>
        <v>0</v>
      </c>
      <c r="H123" s="80">
        <f>'Watershed characteristics'!$E$23</f>
        <v>0</v>
      </c>
      <c r="I123" s="80">
        <f>'Watershed characteristics'!$E$24</f>
        <v>1.7101817642272749E-3</v>
      </c>
      <c r="J123" s="80">
        <f>'Watershed characteristics'!$E$25</f>
        <v>0</v>
      </c>
      <c r="K123" s="80">
        <f>'Watershed characteristics'!$E$26</f>
        <v>7.1151059221172527E-2</v>
      </c>
      <c r="L123" s="16">
        <v>42143</v>
      </c>
      <c r="M123" s="2" t="s">
        <v>7</v>
      </c>
      <c r="N123" s="17">
        <v>0.08</v>
      </c>
      <c r="O123" s="17">
        <v>1.6E-2</v>
      </c>
      <c r="P123" s="17">
        <v>8.0000000000000002E-3</v>
      </c>
      <c r="Q123" s="18">
        <v>4.4000000000000004</v>
      </c>
      <c r="R123" s="18">
        <v>1.2</v>
      </c>
      <c r="S123" s="17">
        <v>8.4000000000000005E-2</v>
      </c>
      <c r="T123" s="17">
        <v>13.9</v>
      </c>
      <c r="U123" s="18">
        <v>13.1</v>
      </c>
    </row>
    <row r="124" spans="1:21" x14ac:dyDescent="0.25">
      <c r="A124" s="3" t="s">
        <v>11</v>
      </c>
      <c r="B124" s="80">
        <f>'Watershed characteristics'!$E$17</f>
        <v>0.74</v>
      </c>
      <c r="C124" s="80">
        <f>'Watershed characteristics'!$E$18</f>
        <v>0.253</v>
      </c>
      <c r="D124" s="80">
        <f>'Watershed characteristics'!$E$19</f>
        <v>0.32500000000000001</v>
      </c>
      <c r="E124" s="80">
        <f>'Watershed characteristics'!$E$20</f>
        <v>0</v>
      </c>
      <c r="F124" s="80">
        <f>'Watershed characteristics'!$E$21</f>
        <v>0.80542253762419203</v>
      </c>
      <c r="G124" s="80">
        <f>'Watershed characteristics'!$E$22</f>
        <v>0</v>
      </c>
      <c r="H124" s="80">
        <f>'Watershed characteristics'!$E$23</f>
        <v>0</v>
      </c>
      <c r="I124" s="80">
        <f>'Watershed characteristics'!$E$24</f>
        <v>1.7101817642272749E-3</v>
      </c>
      <c r="J124" s="80">
        <f>'Watershed characteristics'!$E$25</f>
        <v>0</v>
      </c>
      <c r="K124" s="80">
        <f>'Watershed characteristics'!$E$26</f>
        <v>7.1151059221172527E-2</v>
      </c>
      <c r="L124" s="16">
        <v>42150</v>
      </c>
      <c r="M124" s="2" t="s">
        <v>7</v>
      </c>
      <c r="N124" s="17">
        <v>4.3999999999999997E-2</v>
      </c>
      <c r="O124" s="17">
        <v>1.2E-2</v>
      </c>
      <c r="P124" s="17">
        <v>4.2999999999999997E-2</v>
      </c>
      <c r="Q124" s="18">
        <v>11.7</v>
      </c>
      <c r="R124" s="18">
        <v>2.5</v>
      </c>
      <c r="S124" s="17">
        <v>2.3E-2</v>
      </c>
      <c r="T124" s="17">
        <v>14.9</v>
      </c>
      <c r="U124" s="18">
        <v>15</v>
      </c>
    </row>
    <row r="125" spans="1:21" x14ac:dyDescent="0.25">
      <c r="A125" s="3" t="s">
        <v>11</v>
      </c>
      <c r="B125" s="80">
        <f>'Watershed characteristics'!$E$17</f>
        <v>0.74</v>
      </c>
      <c r="C125" s="80">
        <f>'Watershed characteristics'!$E$18</f>
        <v>0.253</v>
      </c>
      <c r="D125" s="80">
        <f>'Watershed characteristics'!$E$19</f>
        <v>0.32500000000000001</v>
      </c>
      <c r="E125" s="80">
        <f>'Watershed characteristics'!$E$20</f>
        <v>0</v>
      </c>
      <c r="F125" s="80">
        <f>'Watershed characteristics'!$E$21</f>
        <v>0.80542253762419203</v>
      </c>
      <c r="G125" s="80">
        <f>'Watershed characteristics'!$E$22</f>
        <v>0</v>
      </c>
      <c r="H125" s="80">
        <f>'Watershed characteristics'!$E$23</f>
        <v>0</v>
      </c>
      <c r="I125" s="80">
        <f>'Watershed characteristics'!$E$24</f>
        <v>1.7101817642272749E-3</v>
      </c>
      <c r="J125" s="80">
        <f>'Watershed characteristics'!$E$25</f>
        <v>0</v>
      </c>
      <c r="K125" s="80">
        <f>'Watershed characteristics'!$E$26</f>
        <v>7.1151059221172527E-2</v>
      </c>
      <c r="L125" s="16">
        <v>42157</v>
      </c>
      <c r="M125" s="2" t="s">
        <v>7</v>
      </c>
      <c r="N125" s="17">
        <v>4.4999999999999998E-2</v>
      </c>
      <c r="O125" s="17">
        <v>0.01</v>
      </c>
      <c r="P125" s="17">
        <v>2.1000000000000001E-2</v>
      </c>
      <c r="Q125" s="18">
        <v>6.9</v>
      </c>
      <c r="R125" s="18">
        <v>1.8</v>
      </c>
      <c r="S125" s="17">
        <v>8.9999999999999993E-3</v>
      </c>
      <c r="T125" s="17">
        <v>14.2</v>
      </c>
      <c r="U125" s="18">
        <v>13.6</v>
      </c>
    </row>
    <row r="126" spans="1:21" x14ac:dyDescent="0.25">
      <c r="A126" s="3" t="s">
        <v>11</v>
      </c>
      <c r="B126" s="80">
        <f>'Watershed characteristics'!$E$17</f>
        <v>0.74</v>
      </c>
      <c r="C126" s="80">
        <f>'Watershed characteristics'!$E$18</f>
        <v>0.253</v>
      </c>
      <c r="D126" s="80">
        <f>'Watershed characteristics'!$E$19</f>
        <v>0.32500000000000001</v>
      </c>
      <c r="E126" s="80">
        <f>'Watershed characteristics'!$E$20</f>
        <v>0</v>
      </c>
      <c r="F126" s="80">
        <f>'Watershed characteristics'!$E$21</f>
        <v>0.80542253762419203</v>
      </c>
      <c r="G126" s="80">
        <f>'Watershed characteristics'!$E$22</f>
        <v>0</v>
      </c>
      <c r="H126" s="80">
        <f>'Watershed characteristics'!$E$23</f>
        <v>0</v>
      </c>
      <c r="I126" s="80">
        <f>'Watershed characteristics'!$E$24</f>
        <v>1.7101817642272749E-3</v>
      </c>
      <c r="J126" s="80">
        <f>'Watershed characteristics'!$E$25</f>
        <v>0</v>
      </c>
      <c r="K126" s="80">
        <f>'Watershed characteristics'!$E$26</f>
        <v>7.1151059221172527E-2</v>
      </c>
      <c r="L126" s="16">
        <v>42164</v>
      </c>
      <c r="M126" s="2" t="s">
        <v>7</v>
      </c>
      <c r="N126" s="17">
        <v>8.0000000000000002E-3</v>
      </c>
      <c r="O126" s="17">
        <v>0.02</v>
      </c>
      <c r="P126" s="17">
        <v>0.104</v>
      </c>
      <c r="Q126" s="18">
        <v>244</v>
      </c>
      <c r="R126" s="18">
        <v>202</v>
      </c>
      <c r="S126" s="17">
        <v>1.7000000000000001E-2</v>
      </c>
      <c r="T126" s="17">
        <v>14.1</v>
      </c>
      <c r="U126" s="18">
        <v>13.8</v>
      </c>
    </row>
    <row r="127" spans="1:21" x14ac:dyDescent="0.25">
      <c r="A127" s="3" t="s">
        <v>11</v>
      </c>
      <c r="B127" s="80">
        <f>'Watershed characteristics'!$E$17</f>
        <v>0.74</v>
      </c>
      <c r="C127" s="80">
        <f>'Watershed characteristics'!$E$18</f>
        <v>0.253</v>
      </c>
      <c r="D127" s="80">
        <f>'Watershed characteristics'!$E$19</f>
        <v>0.32500000000000001</v>
      </c>
      <c r="E127" s="80">
        <f>'Watershed characteristics'!$E$20</f>
        <v>0</v>
      </c>
      <c r="F127" s="80">
        <f>'Watershed characteristics'!$E$21</f>
        <v>0.80542253762419203</v>
      </c>
      <c r="G127" s="80">
        <f>'Watershed characteristics'!$E$22</f>
        <v>0</v>
      </c>
      <c r="H127" s="80">
        <f>'Watershed characteristics'!$E$23</f>
        <v>0</v>
      </c>
      <c r="I127" s="80">
        <f>'Watershed characteristics'!$E$24</f>
        <v>1.7101817642272749E-3</v>
      </c>
      <c r="J127" s="80">
        <f>'Watershed characteristics'!$E$25</f>
        <v>0</v>
      </c>
      <c r="K127" s="80">
        <f>'Watershed characteristics'!$E$26</f>
        <v>7.1151059221172527E-2</v>
      </c>
      <c r="L127" s="16">
        <v>42171</v>
      </c>
      <c r="M127" s="2" t="s">
        <v>7</v>
      </c>
      <c r="N127" s="17">
        <v>3.9E-2</v>
      </c>
      <c r="O127" s="17">
        <v>3.3000000000000002E-2</v>
      </c>
      <c r="P127" s="17">
        <v>0.123</v>
      </c>
      <c r="Q127" s="18">
        <v>19.100000000000001</v>
      </c>
      <c r="R127" s="18">
        <v>6.8</v>
      </c>
      <c r="S127" s="17">
        <v>0.18</v>
      </c>
      <c r="T127" s="17">
        <v>12.3</v>
      </c>
      <c r="U127" s="18">
        <v>10.5</v>
      </c>
    </row>
    <row r="128" spans="1:21" x14ac:dyDescent="0.25">
      <c r="A128" s="3" t="s">
        <v>11</v>
      </c>
      <c r="B128" s="80">
        <f>'Watershed characteristics'!$E$17</f>
        <v>0.74</v>
      </c>
      <c r="C128" s="80">
        <f>'Watershed characteristics'!$E$18</f>
        <v>0.253</v>
      </c>
      <c r="D128" s="80">
        <f>'Watershed characteristics'!$E$19</f>
        <v>0.32500000000000001</v>
      </c>
      <c r="E128" s="80">
        <f>'Watershed characteristics'!$E$20</f>
        <v>0</v>
      </c>
      <c r="F128" s="80">
        <f>'Watershed characteristics'!$E$21</f>
        <v>0.80542253762419203</v>
      </c>
      <c r="G128" s="80">
        <f>'Watershed characteristics'!$E$22</f>
        <v>0</v>
      </c>
      <c r="H128" s="80">
        <f>'Watershed characteristics'!$E$23</f>
        <v>0</v>
      </c>
      <c r="I128" s="80">
        <f>'Watershed characteristics'!$E$24</f>
        <v>1.7101817642272749E-3</v>
      </c>
      <c r="J128" s="80">
        <f>'Watershed characteristics'!$E$25</f>
        <v>0</v>
      </c>
      <c r="K128" s="80">
        <f>'Watershed characteristics'!$E$26</f>
        <v>7.1151059221172527E-2</v>
      </c>
      <c r="L128" s="16">
        <v>42177</v>
      </c>
      <c r="M128" s="2" t="s">
        <v>7</v>
      </c>
      <c r="N128" s="17">
        <v>1.9E-2</v>
      </c>
      <c r="O128" s="17">
        <v>4.0000000000000001E-3</v>
      </c>
      <c r="P128" s="17">
        <v>4.9000000000000002E-2</v>
      </c>
      <c r="Q128" s="18">
        <v>5.4</v>
      </c>
      <c r="R128" s="18">
        <v>3.5</v>
      </c>
      <c r="S128" s="17">
        <v>0.35499999999999998</v>
      </c>
      <c r="T128" s="17">
        <v>13.3</v>
      </c>
      <c r="U128" s="18">
        <v>11.9</v>
      </c>
    </row>
    <row r="129" spans="1:21" x14ac:dyDescent="0.25">
      <c r="A129" s="3" t="s">
        <v>11</v>
      </c>
      <c r="B129" s="80">
        <f>'Watershed characteristics'!$E$17</f>
        <v>0.74</v>
      </c>
      <c r="C129" s="80">
        <f>'Watershed characteristics'!$E$18</f>
        <v>0.253</v>
      </c>
      <c r="D129" s="80">
        <f>'Watershed characteristics'!$E$19</f>
        <v>0.32500000000000001</v>
      </c>
      <c r="E129" s="80">
        <f>'Watershed characteristics'!$E$20</f>
        <v>0</v>
      </c>
      <c r="F129" s="80">
        <f>'Watershed characteristics'!$E$21</f>
        <v>0.80542253762419203</v>
      </c>
      <c r="G129" s="80">
        <f>'Watershed characteristics'!$E$22</f>
        <v>0</v>
      </c>
      <c r="H129" s="80">
        <f>'Watershed characteristics'!$E$23</f>
        <v>0</v>
      </c>
      <c r="I129" s="80">
        <f>'Watershed characteristics'!$E$24</f>
        <v>1.7101817642272749E-3</v>
      </c>
      <c r="J129" s="80">
        <f>'Watershed characteristics'!$E$25</f>
        <v>0</v>
      </c>
      <c r="K129" s="80">
        <f>'Watershed characteristics'!$E$26</f>
        <v>7.1151059221172527E-2</v>
      </c>
      <c r="L129" s="16">
        <v>42185</v>
      </c>
      <c r="M129" s="2" t="s">
        <v>7</v>
      </c>
      <c r="N129" s="17">
        <v>0.129</v>
      </c>
      <c r="O129" s="17">
        <v>3.1E-2</v>
      </c>
      <c r="P129" s="17">
        <v>1.6E-2</v>
      </c>
      <c r="Q129" s="18">
        <v>4.4000000000000004</v>
      </c>
      <c r="R129" s="18">
        <v>1.2</v>
      </c>
      <c r="S129" s="17">
        <v>2E-3</v>
      </c>
      <c r="T129" s="17">
        <v>15.2</v>
      </c>
      <c r="U129" s="18">
        <v>15</v>
      </c>
    </row>
    <row r="130" spans="1:21" x14ac:dyDescent="0.25">
      <c r="A130" s="3" t="s">
        <v>11</v>
      </c>
      <c r="B130" s="80">
        <f>'Watershed characteristics'!$E$17</f>
        <v>0.74</v>
      </c>
      <c r="C130" s="80">
        <f>'Watershed characteristics'!$E$18</f>
        <v>0.253</v>
      </c>
      <c r="D130" s="80">
        <f>'Watershed characteristics'!$E$19</f>
        <v>0.32500000000000001</v>
      </c>
      <c r="E130" s="80">
        <f>'Watershed characteristics'!$E$20</f>
        <v>0</v>
      </c>
      <c r="F130" s="80">
        <f>'Watershed characteristics'!$E$21</f>
        <v>0.80542253762419203</v>
      </c>
      <c r="G130" s="80">
        <f>'Watershed characteristics'!$E$22</f>
        <v>0</v>
      </c>
      <c r="H130" s="80">
        <f>'Watershed characteristics'!$E$23</f>
        <v>0</v>
      </c>
      <c r="I130" s="80">
        <f>'Watershed characteristics'!$E$24</f>
        <v>1.7101817642272749E-3</v>
      </c>
      <c r="J130" s="80">
        <f>'Watershed characteristics'!$E$25</f>
        <v>0</v>
      </c>
      <c r="K130" s="80">
        <f>'Watershed characteristics'!$E$26</f>
        <v>7.1151059221172527E-2</v>
      </c>
      <c r="L130" s="16">
        <v>42192</v>
      </c>
      <c r="M130" s="2" t="s">
        <v>7</v>
      </c>
      <c r="N130" s="17">
        <v>3.5000000000000003E-2</v>
      </c>
      <c r="O130" s="17">
        <v>0.01</v>
      </c>
      <c r="P130" s="17">
        <v>1.4E-2</v>
      </c>
      <c r="Q130" s="18">
        <v>7.6</v>
      </c>
      <c r="R130" s="18">
        <v>3.2</v>
      </c>
      <c r="S130" s="17">
        <v>1.4E-2</v>
      </c>
      <c r="T130" s="17">
        <v>15.2</v>
      </c>
      <c r="U130" s="18">
        <v>14.1</v>
      </c>
    </row>
    <row r="131" spans="1:21" x14ac:dyDescent="0.25">
      <c r="A131" s="3" t="s">
        <v>11</v>
      </c>
      <c r="B131" s="80">
        <f>'Watershed characteristics'!$E$17</f>
        <v>0.74</v>
      </c>
      <c r="C131" s="80">
        <f>'Watershed characteristics'!$E$18</f>
        <v>0.253</v>
      </c>
      <c r="D131" s="80">
        <f>'Watershed characteristics'!$E$19</f>
        <v>0.32500000000000001</v>
      </c>
      <c r="E131" s="80">
        <f>'Watershed characteristics'!$E$20</f>
        <v>0</v>
      </c>
      <c r="F131" s="80">
        <f>'Watershed characteristics'!$E$21</f>
        <v>0.80542253762419203</v>
      </c>
      <c r="G131" s="80">
        <f>'Watershed characteristics'!$E$22</f>
        <v>0</v>
      </c>
      <c r="H131" s="80">
        <f>'Watershed characteristics'!$E$23</f>
        <v>0</v>
      </c>
      <c r="I131" s="80">
        <f>'Watershed characteristics'!$E$24</f>
        <v>1.7101817642272749E-3</v>
      </c>
      <c r="J131" s="80">
        <f>'Watershed characteristics'!$E$25</f>
        <v>0</v>
      </c>
      <c r="K131" s="80">
        <f>'Watershed characteristics'!$E$26</f>
        <v>7.1151059221172527E-2</v>
      </c>
      <c r="L131" s="16">
        <v>42199</v>
      </c>
      <c r="M131" s="2" t="s">
        <v>7</v>
      </c>
      <c r="N131" s="17">
        <v>3.5999999999999997E-2</v>
      </c>
      <c r="O131" s="17">
        <v>8.9999999999999993E-3</v>
      </c>
      <c r="P131" s="17">
        <v>2.4E-2</v>
      </c>
      <c r="Q131" s="18">
        <v>1.4</v>
      </c>
      <c r="R131" s="18">
        <v>0.8</v>
      </c>
      <c r="S131" s="17">
        <v>8.9999999999999993E-3</v>
      </c>
      <c r="T131" s="17">
        <v>12.7</v>
      </c>
      <c r="U131" s="18">
        <v>13.4</v>
      </c>
    </row>
    <row r="132" spans="1:21" x14ac:dyDescent="0.25">
      <c r="A132" s="3" t="s">
        <v>11</v>
      </c>
      <c r="B132" s="80">
        <f>'Watershed characteristics'!$E$17</f>
        <v>0.74</v>
      </c>
      <c r="C132" s="80">
        <f>'Watershed characteristics'!$E$18</f>
        <v>0.253</v>
      </c>
      <c r="D132" s="80">
        <f>'Watershed characteristics'!$E$19</f>
        <v>0.32500000000000001</v>
      </c>
      <c r="E132" s="80">
        <f>'Watershed characteristics'!$E$20</f>
        <v>0</v>
      </c>
      <c r="F132" s="80">
        <f>'Watershed characteristics'!$E$21</f>
        <v>0.80542253762419203</v>
      </c>
      <c r="G132" s="80">
        <f>'Watershed characteristics'!$E$22</f>
        <v>0</v>
      </c>
      <c r="H132" s="80">
        <f>'Watershed characteristics'!$E$23</f>
        <v>0</v>
      </c>
      <c r="I132" s="80">
        <f>'Watershed characteristics'!$E$24</f>
        <v>1.7101817642272749E-3</v>
      </c>
      <c r="J132" s="80">
        <f>'Watershed characteristics'!$E$25</f>
        <v>0</v>
      </c>
      <c r="K132" s="80">
        <f>'Watershed characteristics'!$E$26</f>
        <v>7.1151059221172527E-2</v>
      </c>
      <c r="L132" s="16">
        <v>42206</v>
      </c>
      <c r="M132" s="2" t="s">
        <v>7</v>
      </c>
      <c r="N132" s="17">
        <v>2.1000000000000001E-2</v>
      </c>
      <c r="O132" s="17">
        <v>7.0000000000000001E-3</v>
      </c>
      <c r="P132" s="17">
        <v>0.11899999999999999</v>
      </c>
      <c r="Q132" s="18">
        <v>3.5</v>
      </c>
      <c r="R132" s="18">
        <v>0.5</v>
      </c>
      <c r="S132" s="17">
        <v>1.9E-2</v>
      </c>
      <c r="T132" s="17">
        <v>10.199999999999999</v>
      </c>
      <c r="U132" s="18">
        <v>10.5</v>
      </c>
    </row>
    <row r="133" spans="1:21" x14ac:dyDescent="0.25">
      <c r="A133" s="3" t="s">
        <v>11</v>
      </c>
      <c r="B133" s="80">
        <f>'Watershed characteristics'!$E$17</f>
        <v>0.74</v>
      </c>
      <c r="C133" s="80">
        <f>'Watershed characteristics'!$E$18</f>
        <v>0.253</v>
      </c>
      <c r="D133" s="80">
        <f>'Watershed characteristics'!$E$19</f>
        <v>0.32500000000000001</v>
      </c>
      <c r="E133" s="80">
        <f>'Watershed characteristics'!$E$20</f>
        <v>0</v>
      </c>
      <c r="F133" s="80">
        <f>'Watershed characteristics'!$E$21</f>
        <v>0.80542253762419203</v>
      </c>
      <c r="G133" s="80">
        <f>'Watershed characteristics'!$E$22</f>
        <v>0</v>
      </c>
      <c r="H133" s="80">
        <f>'Watershed characteristics'!$E$23</f>
        <v>0</v>
      </c>
      <c r="I133" s="80">
        <f>'Watershed characteristics'!$E$24</f>
        <v>1.7101817642272749E-3</v>
      </c>
      <c r="J133" s="80">
        <f>'Watershed characteristics'!$E$25</f>
        <v>0</v>
      </c>
      <c r="K133" s="80">
        <f>'Watershed characteristics'!$E$26</f>
        <v>7.1151059221172527E-2</v>
      </c>
      <c r="L133" s="16">
        <v>42213</v>
      </c>
      <c r="M133" s="2" t="s">
        <v>7</v>
      </c>
      <c r="N133" s="17">
        <v>1.4999999999999999E-2</v>
      </c>
      <c r="O133" s="17">
        <v>6.0000000000000001E-3</v>
      </c>
      <c r="P133" s="17">
        <v>3.4000000000000002E-2</v>
      </c>
      <c r="Q133" s="18">
        <v>0.9</v>
      </c>
      <c r="R133" s="18">
        <v>0.5</v>
      </c>
      <c r="S133" s="17">
        <v>2.1999999999999999E-2</v>
      </c>
      <c r="T133" s="17">
        <v>5.9</v>
      </c>
      <c r="U133" s="18">
        <v>6.8</v>
      </c>
    </row>
    <row r="134" spans="1:21" x14ac:dyDescent="0.25">
      <c r="A134" s="3" t="s">
        <v>11</v>
      </c>
      <c r="B134" s="80">
        <f>'Watershed characteristics'!$E$17</f>
        <v>0.74</v>
      </c>
      <c r="C134" s="80">
        <f>'Watershed characteristics'!$E$18</f>
        <v>0.253</v>
      </c>
      <c r="D134" s="80">
        <f>'Watershed characteristics'!$E$19</f>
        <v>0.32500000000000001</v>
      </c>
      <c r="E134" s="80">
        <f>'Watershed characteristics'!$E$20</f>
        <v>0</v>
      </c>
      <c r="F134" s="80">
        <f>'Watershed characteristics'!$E$21</f>
        <v>0.80542253762419203</v>
      </c>
      <c r="G134" s="80">
        <f>'Watershed characteristics'!$E$22</f>
        <v>0</v>
      </c>
      <c r="H134" s="80">
        <f>'Watershed characteristics'!$E$23</f>
        <v>0</v>
      </c>
      <c r="I134" s="80">
        <f>'Watershed characteristics'!$E$24</f>
        <v>1.7101817642272749E-3</v>
      </c>
      <c r="J134" s="80">
        <f>'Watershed characteristics'!$E$25</f>
        <v>0</v>
      </c>
      <c r="K134" s="80">
        <f>'Watershed characteristics'!$E$26</f>
        <v>7.1151059221172527E-2</v>
      </c>
      <c r="L134" s="16">
        <v>42220</v>
      </c>
      <c r="M134" s="2" t="s">
        <v>7</v>
      </c>
      <c r="N134" s="17">
        <v>1.2999999999999999E-2</v>
      </c>
      <c r="O134" s="17">
        <v>6.0000000000000001E-3</v>
      </c>
      <c r="P134" s="17">
        <v>1.4E-2</v>
      </c>
      <c r="Q134" s="18">
        <v>0.5</v>
      </c>
      <c r="R134" s="18">
        <v>0.5</v>
      </c>
      <c r="S134" s="17">
        <v>3.9E-2</v>
      </c>
      <c r="T134" s="17">
        <v>6.5</v>
      </c>
      <c r="U134" s="18">
        <v>6.1</v>
      </c>
    </row>
    <row r="135" spans="1:21" x14ac:dyDescent="0.25">
      <c r="A135" s="3" t="s">
        <v>11</v>
      </c>
      <c r="B135" s="80">
        <f>'Watershed characteristics'!$E$17</f>
        <v>0.74</v>
      </c>
      <c r="C135" s="80">
        <f>'Watershed characteristics'!$E$18</f>
        <v>0.253</v>
      </c>
      <c r="D135" s="80">
        <f>'Watershed characteristics'!$E$19</f>
        <v>0.32500000000000001</v>
      </c>
      <c r="E135" s="80">
        <f>'Watershed characteristics'!$E$20</f>
        <v>0</v>
      </c>
      <c r="F135" s="80">
        <f>'Watershed characteristics'!$E$21</f>
        <v>0.80542253762419203</v>
      </c>
      <c r="G135" s="80">
        <f>'Watershed characteristics'!$E$22</f>
        <v>0</v>
      </c>
      <c r="H135" s="80">
        <f>'Watershed characteristics'!$E$23</f>
        <v>0</v>
      </c>
      <c r="I135" s="80">
        <f>'Watershed characteristics'!$E$24</f>
        <v>1.7101817642272749E-3</v>
      </c>
      <c r="J135" s="80">
        <f>'Watershed characteristics'!$E$25</f>
        <v>0</v>
      </c>
      <c r="K135" s="80">
        <f>'Watershed characteristics'!$E$26</f>
        <v>7.1151059221172527E-2</v>
      </c>
      <c r="L135" s="16">
        <v>42227</v>
      </c>
      <c r="M135" s="2" t="s">
        <v>7</v>
      </c>
      <c r="N135" s="17">
        <v>1.0999999999999999E-2</v>
      </c>
      <c r="O135" s="17">
        <v>1E-3</v>
      </c>
      <c r="P135" s="17">
        <v>3.4000000000000002E-2</v>
      </c>
      <c r="Q135" s="18">
        <v>15.7</v>
      </c>
      <c r="R135" s="18">
        <v>10</v>
      </c>
      <c r="S135" s="17">
        <v>8.5000000000000006E-2</v>
      </c>
      <c r="T135" s="17">
        <v>4.5</v>
      </c>
      <c r="U135" s="18">
        <v>5.0999999999999996</v>
      </c>
    </row>
    <row r="136" spans="1:21" x14ac:dyDescent="0.25">
      <c r="A136" s="3" t="s">
        <v>11</v>
      </c>
      <c r="B136" s="80">
        <f>'Watershed characteristics'!$E$17</f>
        <v>0.74</v>
      </c>
      <c r="C136" s="80">
        <f>'Watershed characteristics'!$E$18</f>
        <v>0.253</v>
      </c>
      <c r="D136" s="80">
        <f>'Watershed characteristics'!$E$19</f>
        <v>0.32500000000000001</v>
      </c>
      <c r="E136" s="80">
        <f>'Watershed characteristics'!$E$20</f>
        <v>0</v>
      </c>
      <c r="F136" s="80">
        <f>'Watershed characteristics'!$E$21</f>
        <v>0.80542253762419203</v>
      </c>
      <c r="G136" s="80">
        <f>'Watershed characteristics'!$E$22</f>
        <v>0</v>
      </c>
      <c r="H136" s="80">
        <f>'Watershed characteristics'!$E$23</f>
        <v>0</v>
      </c>
      <c r="I136" s="80">
        <f>'Watershed characteristics'!$E$24</f>
        <v>1.7101817642272749E-3</v>
      </c>
      <c r="J136" s="80">
        <f>'Watershed characteristics'!$E$25</f>
        <v>0</v>
      </c>
      <c r="K136" s="80">
        <f>'Watershed characteristics'!$E$26</f>
        <v>7.1151059221172527E-2</v>
      </c>
      <c r="L136" s="16">
        <v>42234</v>
      </c>
      <c r="M136" s="2" t="s">
        <v>7</v>
      </c>
      <c r="N136" s="17">
        <v>8.9999999999999993E-3</v>
      </c>
      <c r="O136" s="17">
        <v>1E-3</v>
      </c>
      <c r="P136" s="17">
        <v>4.5999999999999999E-2</v>
      </c>
      <c r="Q136" s="18">
        <v>2.7</v>
      </c>
      <c r="R136" s="18">
        <v>1.7</v>
      </c>
      <c r="S136" s="17">
        <v>0.11600000000000001</v>
      </c>
      <c r="T136" s="17">
        <v>4.3</v>
      </c>
      <c r="U136" s="18">
        <v>4.7</v>
      </c>
    </row>
    <row r="137" spans="1:21" x14ac:dyDescent="0.25">
      <c r="A137" s="3" t="s">
        <v>11</v>
      </c>
      <c r="B137" s="80">
        <f>'Watershed characteristics'!$E$17</f>
        <v>0.74</v>
      </c>
      <c r="C137" s="80">
        <f>'Watershed characteristics'!$E$18</f>
        <v>0.253</v>
      </c>
      <c r="D137" s="80">
        <f>'Watershed characteristics'!$E$19</f>
        <v>0.32500000000000001</v>
      </c>
      <c r="E137" s="80">
        <f>'Watershed characteristics'!$E$20</f>
        <v>0</v>
      </c>
      <c r="F137" s="80">
        <f>'Watershed characteristics'!$E$21</f>
        <v>0.80542253762419203</v>
      </c>
      <c r="G137" s="80">
        <f>'Watershed characteristics'!$E$22</f>
        <v>0</v>
      </c>
      <c r="H137" s="80">
        <f>'Watershed characteristics'!$E$23</f>
        <v>0</v>
      </c>
      <c r="I137" s="80">
        <f>'Watershed characteristics'!$E$24</f>
        <v>1.7101817642272749E-3</v>
      </c>
      <c r="J137" s="80">
        <f>'Watershed characteristics'!$E$25</f>
        <v>0</v>
      </c>
      <c r="K137" s="80">
        <f>'Watershed characteristics'!$E$26</f>
        <v>7.1151059221172527E-2</v>
      </c>
      <c r="L137" s="16">
        <v>42241</v>
      </c>
      <c r="M137" s="2" t="s">
        <v>7</v>
      </c>
      <c r="N137" s="17">
        <v>1.2E-2</v>
      </c>
      <c r="O137" s="17">
        <v>2.7E-2</v>
      </c>
      <c r="P137" s="17">
        <v>1.7999999999999999E-2</v>
      </c>
      <c r="Q137" s="18">
        <v>15</v>
      </c>
      <c r="R137" s="18">
        <v>14</v>
      </c>
      <c r="S137" s="17">
        <v>1.0999999999999999E-2</v>
      </c>
      <c r="T137" s="17">
        <v>12.9</v>
      </c>
      <c r="U137" s="18">
        <v>12.4</v>
      </c>
    </row>
    <row r="138" spans="1:21" x14ac:dyDescent="0.25">
      <c r="A138" s="3" t="s">
        <v>11</v>
      </c>
      <c r="B138" s="80">
        <f>'Watershed characteristics'!$E$17</f>
        <v>0.74</v>
      </c>
      <c r="C138" s="80">
        <f>'Watershed characteristics'!$E$18</f>
        <v>0.253</v>
      </c>
      <c r="D138" s="80">
        <f>'Watershed characteristics'!$E$19</f>
        <v>0.32500000000000001</v>
      </c>
      <c r="E138" s="80">
        <f>'Watershed characteristics'!$E$20</f>
        <v>0</v>
      </c>
      <c r="F138" s="80">
        <f>'Watershed characteristics'!$E$21</f>
        <v>0.80542253762419203</v>
      </c>
      <c r="G138" s="80">
        <f>'Watershed characteristics'!$E$22</f>
        <v>0</v>
      </c>
      <c r="H138" s="80">
        <f>'Watershed characteristics'!$E$23</f>
        <v>0</v>
      </c>
      <c r="I138" s="80">
        <f>'Watershed characteristics'!$E$24</f>
        <v>1.7101817642272749E-3</v>
      </c>
      <c r="J138" s="80">
        <f>'Watershed characteristics'!$E$25</f>
        <v>0</v>
      </c>
      <c r="K138" s="80">
        <f>'Watershed characteristics'!$E$26</f>
        <v>7.1151059221172527E-2</v>
      </c>
      <c r="L138" s="16">
        <v>42248</v>
      </c>
      <c r="M138" s="2" t="s">
        <v>7</v>
      </c>
      <c r="N138" s="17">
        <v>3.3000000000000002E-2</v>
      </c>
      <c r="O138" s="17">
        <v>1E-3</v>
      </c>
      <c r="P138" s="17">
        <v>4.7E-2</v>
      </c>
      <c r="Q138" s="18">
        <v>6.9</v>
      </c>
      <c r="R138" s="18">
        <v>4</v>
      </c>
      <c r="S138" s="17">
        <v>5.1999999999999998E-2</v>
      </c>
      <c r="T138" s="17">
        <v>4.9000000000000004</v>
      </c>
      <c r="U138" s="18">
        <v>5.3</v>
      </c>
    </row>
    <row r="139" spans="1:21" x14ac:dyDescent="0.25">
      <c r="A139" s="3" t="s">
        <v>11</v>
      </c>
      <c r="B139" s="80">
        <f>'Watershed characteristics'!$E$17</f>
        <v>0.74</v>
      </c>
      <c r="C139" s="80">
        <f>'Watershed characteristics'!$E$18</f>
        <v>0.253</v>
      </c>
      <c r="D139" s="80">
        <f>'Watershed characteristics'!$E$19</f>
        <v>0.32500000000000001</v>
      </c>
      <c r="E139" s="80">
        <f>'Watershed characteristics'!$E$20</f>
        <v>0</v>
      </c>
      <c r="F139" s="80">
        <f>'Watershed characteristics'!$E$21</f>
        <v>0.80542253762419203</v>
      </c>
      <c r="G139" s="80">
        <f>'Watershed characteristics'!$E$22</f>
        <v>0</v>
      </c>
      <c r="H139" s="80">
        <f>'Watershed characteristics'!$E$23</f>
        <v>0</v>
      </c>
      <c r="I139" s="80">
        <f>'Watershed characteristics'!$E$24</f>
        <v>1.7101817642272749E-3</v>
      </c>
      <c r="J139" s="80">
        <f>'Watershed characteristics'!$E$25</f>
        <v>0</v>
      </c>
      <c r="K139" s="80">
        <f>'Watershed characteristics'!$E$26</f>
        <v>7.1151059221172527E-2</v>
      </c>
      <c r="L139" s="16">
        <v>42255</v>
      </c>
      <c r="M139" s="2" t="s">
        <v>7</v>
      </c>
      <c r="N139" s="17">
        <v>5.1999999999999998E-2</v>
      </c>
      <c r="O139" s="17">
        <v>1E-3</v>
      </c>
      <c r="P139" s="17">
        <v>5.6000000000000001E-2</v>
      </c>
      <c r="Q139" s="18">
        <v>8</v>
      </c>
      <c r="R139" s="18">
        <v>2.1</v>
      </c>
      <c r="S139" s="17">
        <v>2.1000000000000001E-2</v>
      </c>
      <c r="T139" s="17">
        <v>2.9</v>
      </c>
      <c r="U139" s="18">
        <v>7.3</v>
      </c>
    </row>
    <row r="140" spans="1:21" x14ac:dyDescent="0.25">
      <c r="A140" s="3" t="s">
        <v>11</v>
      </c>
      <c r="B140" s="80">
        <f>'Watershed characteristics'!$E$17</f>
        <v>0.74</v>
      </c>
      <c r="C140" s="80">
        <f>'Watershed characteristics'!$E$18</f>
        <v>0.253</v>
      </c>
      <c r="D140" s="80">
        <f>'Watershed characteristics'!$E$19</f>
        <v>0.32500000000000001</v>
      </c>
      <c r="E140" s="80">
        <f>'Watershed characteristics'!$E$20</f>
        <v>0</v>
      </c>
      <c r="F140" s="80">
        <f>'Watershed characteristics'!$E$21</f>
        <v>0.80542253762419203</v>
      </c>
      <c r="G140" s="80">
        <f>'Watershed characteristics'!$E$22</f>
        <v>0</v>
      </c>
      <c r="H140" s="80">
        <f>'Watershed characteristics'!$E$23</f>
        <v>0</v>
      </c>
      <c r="I140" s="80">
        <f>'Watershed characteristics'!$E$24</f>
        <v>1.7101817642272749E-3</v>
      </c>
      <c r="J140" s="80">
        <f>'Watershed characteristics'!$E$25</f>
        <v>0</v>
      </c>
      <c r="K140" s="80">
        <f>'Watershed characteristics'!$E$26</f>
        <v>7.1151059221172527E-2</v>
      </c>
      <c r="L140" s="16">
        <v>42262</v>
      </c>
      <c r="M140" s="2" t="s">
        <v>7</v>
      </c>
      <c r="N140" s="17">
        <v>3.6999999999999998E-2</v>
      </c>
      <c r="O140" s="17">
        <v>3.0000000000000001E-3</v>
      </c>
      <c r="P140" s="17">
        <v>3.7999999999999999E-2</v>
      </c>
      <c r="Q140" s="18">
        <v>8.1</v>
      </c>
      <c r="R140" s="18">
        <v>1.7</v>
      </c>
      <c r="S140" s="17">
        <v>3.5999999999999997E-2</v>
      </c>
      <c r="T140" s="17">
        <v>2.6</v>
      </c>
      <c r="U140" s="18">
        <v>5.8</v>
      </c>
    </row>
    <row r="141" spans="1:21" x14ac:dyDescent="0.25">
      <c r="A141" s="3" t="s">
        <v>11</v>
      </c>
      <c r="B141" s="80">
        <f>'Watershed characteristics'!$E$17</f>
        <v>0.74</v>
      </c>
      <c r="C141" s="80">
        <f>'Watershed characteristics'!$E$18</f>
        <v>0.253</v>
      </c>
      <c r="D141" s="80">
        <f>'Watershed characteristics'!$E$19</f>
        <v>0.32500000000000001</v>
      </c>
      <c r="E141" s="80">
        <f>'Watershed characteristics'!$E$20</f>
        <v>0</v>
      </c>
      <c r="F141" s="80">
        <f>'Watershed characteristics'!$E$21</f>
        <v>0.80542253762419203</v>
      </c>
      <c r="G141" s="80">
        <f>'Watershed characteristics'!$E$22</f>
        <v>0</v>
      </c>
      <c r="H141" s="80">
        <f>'Watershed characteristics'!$E$23</f>
        <v>0</v>
      </c>
      <c r="I141" s="80">
        <f>'Watershed characteristics'!$E$24</f>
        <v>1.7101817642272749E-3</v>
      </c>
      <c r="J141" s="80">
        <f>'Watershed characteristics'!$E$25</f>
        <v>0</v>
      </c>
      <c r="K141" s="80">
        <f>'Watershed characteristics'!$E$26</f>
        <v>7.1151059221172527E-2</v>
      </c>
      <c r="L141" s="16">
        <v>42276</v>
      </c>
      <c r="M141" s="2" t="s">
        <v>7</v>
      </c>
      <c r="N141" s="17">
        <v>3.5000000000000003E-2</v>
      </c>
      <c r="O141" s="17">
        <v>1E-3</v>
      </c>
      <c r="P141" s="17">
        <v>4.8000000000000001E-2</v>
      </c>
      <c r="Q141" s="18">
        <v>52.1</v>
      </c>
      <c r="R141" s="18">
        <v>27</v>
      </c>
      <c r="S141" s="17">
        <v>1.9E-2</v>
      </c>
      <c r="T141" s="17">
        <v>3.2</v>
      </c>
      <c r="U141" s="18">
        <v>4.8</v>
      </c>
    </row>
    <row r="142" spans="1:21" x14ac:dyDescent="0.25">
      <c r="A142" s="3" t="s">
        <v>11</v>
      </c>
      <c r="B142" s="80">
        <f>'Watershed characteristics'!$E$17</f>
        <v>0.74</v>
      </c>
      <c r="C142" s="80">
        <f>'Watershed characteristics'!$E$18</f>
        <v>0.253</v>
      </c>
      <c r="D142" s="80">
        <f>'Watershed characteristics'!$E$19</f>
        <v>0.32500000000000001</v>
      </c>
      <c r="E142" s="80">
        <f>'Watershed characteristics'!$E$20</f>
        <v>0</v>
      </c>
      <c r="F142" s="80">
        <f>'Watershed characteristics'!$E$21</f>
        <v>0.80542253762419203</v>
      </c>
      <c r="G142" s="80">
        <f>'Watershed characteristics'!$E$22</f>
        <v>0</v>
      </c>
      <c r="H142" s="80">
        <f>'Watershed characteristics'!$E$23</f>
        <v>0</v>
      </c>
      <c r="I142" s="80">
        <f>'Watershed characteristics'!$E$24</f>
        <v>1.7101817642272749E-3</v>
      </c>
      <c r="J142" s="80">
        <f>'Watershed characteristics'!$E$25</f>
        <v>0</v>
      </c>
      <c r="K142" s="80">
        <f>'Watershed characteristics'!$E$26</f>
        <v>7.1151059221172527E-2</v>
      </c>
      <c r="L142" s="16">
        <v>42283</v>
      </c>
      <c r="M142" s="2" t="s">
        <v>7</v>
      </c>
      <c r="N142" s="17">
        <v>3.2000000000000001E-2</v>
      </c>
      <c r="O142" s="17">
        <v>4.0000000000000001E-3</v>
      </c>
      <c r="P142" s="17">
        <v>8.9999999999999993E-3</v>
      </c>
      <c r="Q142" s="18">
        <v>1.9</v>
      </c>
      <c r="R142" s="18">
        <v>0.8</v>
      </c>
      <c r="S142" s="17">
        <v>0.01</v>
      </c>
      <c r="T142" s="17">
        <v>6.8</v>
      </c>
      <c r="U142" s="18">
        <v>9.5</v>
      </c>
    </row>
    <row r="143" spans="1:21" x14ac:dyDescent="0.25">
      <c r="A143" s="3" t="s">
        <v>11</v>
      </c>
      <c r="B143" s="80">
        <f>'Watershed characteristics'!$E$17</f>
        <v>0.74</v>
      </c>
      <c r="C143" s="80">
        <f>'Watershed characteristics'!$E$18</f>
        <v>0.253</v>
      </c>
      <c r="D143" s="80">
        <f>'Watershed characteristics'!$E$19</f>
        <v>0.32500000000000001</v>
      </c>
      <c r="E143" s="80">
        <f>'Watershed characteristics'!$E$20</f>
        <v>0</v>
      </c>
      <c r="F143" s="80">
        <f>'Watershed characteristics'!$E$21</f>
        <v>0.80542253762419203</v>
      </c>
      <c r="G143" s="80">
        <f>'Watershed characteristics'!$E$22</f>
        <v>0</v>
      </c>
      <c r="H143" s="80">
        <f>'Watershed characteristics'!$E$23</f>
        <v>0</v>
      </c>
      <c r="I143" s="80">
        <f>'Watershed characteristics'!$E$24</f>
        <v>1.7101817642272749E-3</v>
      </c>
      <c r="J143" s="80">
        <f>'Watershed characteristics'!$E$25</f>
        <v>0</v>
      </c>
      <c r="K143" s="80">
        <f>'Watershed characteristics'!$E$26</f>
        <v>7.1151059221172527E-2</v>
      </c>
      <c r="L143" s="16">
        <v>42297</v>
      </c>
      <c r="M143" s="2" t="s">
        <v>7</v>
      </c>
      <c r="N143" s="17">
        <v>2.1999999999999999E-2</v>
      </c>
      <c r="O143" s="17">
        <v>1E-3</v>
      </c>
      <c r="P143" s="17">
        <v>0.04</v>
      </c>
      <c r="Q143" s="18">
        <v>0.8</v>
      </c>
      <c r="R143" s="18">
        <v>0.8</v>
      </c>
      <c r="S143" s="17">
        <v>5.8000000000000003E-2</v>
      </c>
      <c r="T143" s="17">
        <v>6.3</v>
      </c>
      <c r="U143" s="18">
        <v>8.8000000000000007</v>
      </c>
    </row>
    <row r="144" spans="1:21" x14ac:dyDescent="0.25">
      <c r="A144" s="3" t="s">
        <v>11</v>
      </c>
      <c r="B144" s="80">
        <f>'Watershed characteristics'!$E$17</f>
        <v>0.74</v>
      </c>
      <c r="C144" s="80">
        <f>'Watershed characteristics'!$E$18</f>
        <v>0.253</v>
      </c>
      <c r="D144" s="80">
        <f>'Watershed characteristics'!$E$19</f>
        <v>0.32500000000000001</v>
      </c>
      <c r="E144" s="80">
        <f>'Watershed characteristics'!$E$20</f>
        <v>0</v>
      </c>
      <c r="F144" s="80">
        <f>'Watershed characteristics'!$E$21</f>
        <v>0.80542253762419203</v>
      </c>
      <c r="G144" s="80">
        <f>'Watershed characteristics'!$E$22</f>
        <v>0</v>
      </c>
      <c r="H144" s="80">
        <f>'Watershed characteristics'!$E$23</f>
        <v>0</v>
      </c>
      <c r="I144" s="80">
        <f>'Watershed characteristics'!$E$24</f>
        <v>1.7101817642272749E-3</v>
      </c>
      <c r="J144" s="80">
        <f>'Watershed characteristics'!$E$25</f>
        <v>0</v>
      </c>
      <c r="K144" s="80">
        <f>'Watershed characteristics'!$E$26</f>
        <v>7.1151059221172527E-2</v>
      </c>
      <c r="L144" s="16">
        <v>42307</v>
      </c>
      <c r="M144" s="2" t="s">
        <v>7</v>
      </c>
      <c r="N144" s="17">
        <v>0.03</v>
      </c>
      <c r="O144" s="17">
        <v>1E-3</v>
      </c>
      <c r="P144" s="17">
        <v>3.4000000000000002E-2</v>
      </c>
      <c r="Q144" s="18">
        <v>4.5</v>
      </c>
      <c r="R144" s="18">
        <v>2.8</v>
      </c>
      <c r="S144" s="17">
        <v>5.1999999999999998E-2</v>
      </c>
      <c r="T144" s="17">
        <v>8.6</v>
      </c>
      <c r="U144" s="18">
        <v>9.6999999999999993</v>
      </c>
    </row>
    <row r="145" spans="1:21" x14ac:dyDescent="0.25">
      <c r="A145" s="3" t="s">
        <v>11</v>
      </c>
      <c r="B145" s="80">
        <f>'Watershed characteristics'!$E$17</f>
        <v>0.74</v>
      </c>
      <c r="C145" s="80">
        <f>'Watershed characteristics'!$E$18</f>
        <v>0.253</v>
      </c>
      <c r="D145" s="80">
        <f>'Watershed characteristics'!$E$19</f>
        <v>0.32500000000000001</v>
      </c>
      <c r="E145" s="80">
        <f>'Watershed characteristics'!$E$20</f>
        <v>0</v>
      </c>
      <c r="F145" s="80">
        <f>'Watershed characteristics'!$E$21</f>
        <v>0.80542253762419203</v>
      </c>
      <c r="G145" s="80">
        <f>'Watershed characteristics'!$E$22</f>
        <v>0</v>
      </c>
      <c r="H145" s="80">
        <f>'Watershed characteristics'!$E$23</f>
        <v>0</v>
      </c>
      <c r="I145" s="80">
        <f>'Watershed characteristics'!$E$24</f>
        <v>1.7101817642272749E-3</v>
      </c>
      <c r="J145" s="80">
        <f>'Watershed characteristics'!$E$25</f>
        <v>0</v>
      </c>
      <c r="K145" s="80">
        <f>'Watershed characteristics'!$E$26</f>
        <v>7.1151059221172527E-2</v>
      </c>
      <c r="L145" s="16">
        <v>42327</v>
      </c>
      <c r="M145" s="2" t="s">
        <v>7</v>
      </c>
      <c r="N145" s="17">
        <v>3.2000000000000001E-2</v>
      </c>
      <c r="O145" s="17">
        <v>6.0000000000000001E-3</v>
      </c>
      <c r="P145" s="17">
        <v>1.4E-2</v>
      </c>
      <c r="Q145" s="18">
        <v>8.9</v>
      </c>
      <c r="R145" s="18">
        <v>7.5</v>
      </c>
      <c r="S145" s="17">
        <v>0.1</v>
      </c>
      <c r="T145" s="17">
        <v>9.6</v>
      </c>
      <c r="U145" s="18">
        <v>10.1</v>
      </c>
    </row>
    <row r="146" spans="1:21" x14ac:dyDescent="0.25">
      <c r="A146" s="3" t="s">
        <v>11</v>
      </c>
      <c r="B146" s="80">
        <f>'Watershed characteristics'!$E$17</f>
        <v>0.74</v>
      </c>
      <c r="C146" s="80">
        <f>'Watershed characteristics'!$E$18</f>
        <v>0.253</v>
      </c>
      <c r="D146" s="80">
        <f>'Watershed characteristics'!$E$19</f>
        <v>0.32500000000000001</v>
      </c>
      <c r="E146" s="80">
        <f>'Watershed characteristics'!$E$20</f>
        <v>0</v>
      </c>
      <c r="F146" s="80">
        <f>'Watershed characteristics'!$E$21</f>
        <v>0.80542253762419203</v>
      </c>
      <c r="G146" s="80">
        <f>'Watershed characteristics'!$E$22</f>
        <v>0</v>
      </c>
      <c r="H146" s="80">
        <f>'Watershed characteristics'!$E$23</f>
        <v>0</v>
      </c>
      <c r="I146" s="80">
        <f>'Watershed characteristics'!$E$24</f>
        <v>1.7101817642272749E-3</v>
      </c>
      <c r="J146" s="80">
        <f>'Watershed characteristics'!$E$25</f>
        <v>0</v>
      </c>
      <c r="K146" s="80">
        <f>'Watershed characteristics'!$E$26</f>
        <v>7.1151059221172527E-2</v>
      </c>
      <c r="L146" s="16">
        <v>42460</v>
      </c>
      <c r="M146" s="2" t="s">
        <v>7</v>
      </c>
      <c r="N146" s="17">
        <v>1.4E-2</v>
      </c>
      <c r="O146" s="17">
        <v>1E-3</v>
      </c>
      <c r="P146" s="17">
        <v>0.112</v>
      </c>
      <c r="Q146" s="18">
        <v>13.5</v>
      </c>
      <c r="R146" s="18">
        <v>8</v>
      </c>
      <c r="S146" s="17">
        <v>3.6999999999999998E-2</v>
      </c>
      <c r="T146" s="17">
        <v>9.5</v>
      </c>
      <c r="U146" s="18">
        <v>10.199999999999999</v>
      </c>
    </row>
    <row r="147" spans="1:21" x14ac:dyDescent="0.25">
      <c r="A147" s="3" t="s">
        <v>11</v>
      </c>
      <c r="B147" s="80">
        <f>'Watershed characteristics'!$E$17</f>
        <v>0.74</v>
      </c>
      <c r="C147" s="80">
        <f>'Watershed characteristics'!$E$18</f>
        <v>0.253</v>
      </c>
      <c r="D147" s="80">
        <f>'Watershed characteristics'!$E$19</f>
        <v>0.32500000000000001</v>
      </c>
      <c r="E147" s="80">
        <f>'Watershed characteristics'!$E$20</f>
        <v>0</v>
      </c>
      <c r="F147" s="80">
        <f>'Watershed characteristics'!$E$21</f>
        <v>0.80542253762419203</v>
      </c>
      <c r="G147" s="80">
        <f>'Watershed characteristics'!$E$22</f>
        <v>0</v>
      </c>
      <c r="H147" s="80">
        <f>'Watershed characteristics'!$E$23</f>
        <v>0</v>
      </c>
      <c r="I147" s="80">
        <f>'Watershed characteristics'!$E$24</f>
        <v>1.7101817642272749E-3</v>
      </c>
      <c r="J147" s="80">
        <f>'Watershed characteristics'!$E$25</f>
        <v>0</v>
      </c>
      <c r="K147" s="80">
        <f>'Watershed characteristics'!$E$26</f>
        <v>7.1151059221172527E-2</v>
      </c>
      <c r="L147" s="16">
        <v>42474</v>
      </c>
      <c r="M147" s="2" t="s">
        <v>7</v>
      </c>
      <c r="N147" s="17">
        <v>1.9E-2</v>
      </c>
      <c r="O147" s="17">
        <v>7.0000000000000001E-3</v>
      </c>
      <c r="P147" s="17">
        <v>0.01</v>
      </c>
      <c r="Q147" s="18">
        <v>6.3</v>
      </c>
      <c r="R147" s="18">
        <v>5.9</v>
      </c>
      <c r="S147" s="17">
        <v>1.9E-2</v>
      </c>
      <c r="T147" s="17">
        <v>9.3000000000000007</v>
      </c>
      <c r="U147" s="18">
        <v>7</v>
      </c>
    </row>
    <row r="148" spans="1:21" x14ac:dyDescent="0.25">
      <c r="A148" s="3" t="s">
        <v>11</v>
      </c>
      <c r="B148" s="80">
        <f>'Watershed characteristics'!$E$17</f>
        <v>0.74</v>
      </c>
      <c r="C148" s="80">
        <f>'Watershed characteristics'!$E$18</f>
        <v>0.253</v>
      </c>
      <c r="D148" s="80">
        <f>'Watershed characteristics'!$E$19</f>
        <v>0.32500000000000001</v>
      </c>
      <c r="E148" s="80">
        <f>'Watershed characteristics'!$E$20</f>
        <v>0</v>
      </c>
      <c r="F148" s="80">
        <f>'Watershed characteristics'!$E$21</f>
        <v>0.80542253762419203</v>
      </c>
      <c r="G148" s="80">
        <f>'Watershed characteristics'!$E$22</f>
        <v>0</v>
      </c>
      <c r="H148" s="80">
        <f>'Watershed characteristics'!$E$23</f>
        <v>0</v>
      </c>
      <c r="I148" s="80">
        <f>'Watershed characteristics'!$E$24</f>
        <v>1.7101817642272749E-3</v>
      </c>
      <c r="J148" s="80">
        <f>'Watershed characteristics'!$E$25</f>
        <v>0</v>
      </c>
      <c r="K148" s="80">
        <f>'Watershed characteristics'!$E$26</f>
        <v>7.1151059221172527E-2</v>
      </c>
      <c r="L148" s="16">
        <v>42488</v>
      </c>
      <c r="M148" s="2" t="s">
        <v>7</v>
      </c>
      <c r="N148" s="17">
        <v>1.7000000000000001E-2</v>
      </c>
      <c r="O148" s="17">
        <v>1E-3</v>
      </c>
      <c r="P148" s="17">
        <v>2.5000000000000001E-2</v>
      </c>
      <c r="Q148" s="18">
        <v>5.8</v>
      </c>
      <c r="R148" s="18">
        <v>3.3</v>
      </c>
      <c r="S148" s="17">
        <v>2.9000000000000001E-2</v>
      </c>
      <c r="T148" s="17">
        <v>8.1999999999999993</v>
      </c>
      <c r="U148" s="18">
        <v>6.4</v>
      </c>
    </row>
    <row r="149" spans="1:21" x14ac:dyDescent="0.25">
      <c r="A149" s="3" t="s">
        <v>11</v>
      </c>
      <c r="B149" s="80">
        <f>'Watershed characteristics'!$E$17</f>
        <v>0.74</v>
      </c>
      <c r="C149" s="80">
        <f>'Watershed characteristics'!$E$18</f>
        <v>0.253</v>
      </c>
      <c r="D149" s="80">
        <f>'Watershed characteristics'!$E$19</f>
        <v>0.32500000000000001</v>
      </c>
      <c r="E149" s="80">
        <f>'Watershed characteristics'!$E$20</f>
        <v>0</v>
      </c>
      <c r="F149" s="80">
        <f>'Watershed characteristics'!$E$21</f>
        <v>0.80542253762419203</v>
      </c>
      <c r="G149" s="80">
        <f>'Watershed characteristics'!$E$22</f>
        <v>0</v>
      </c>
      <c r="H149" s="80">
        <f>'Watershed characteristics'!$E$23</f>
        <v>0</v>
      </c>
      <c r="I149" s="80">
        <f>'Watershed characteristics'!$E$24</f>
        <v>1.7101817642272749E-3</v>
      </c>
      <c r="J149" s="80">
        <f>'Watershed characteristics'!$E$25</f>
        <v>0</v>
      </c>
      <c r="K149" s="80">
        <f>'Watershed characteristics'!$E$26</f>
        <v>7.1151059221172527E-2</v>
      </c>
      <c r="L149" s="16">
        <v>42493</v>
      </c>
      <c r="M149" s="2" t="s">
        <v>7</v>
      </c>
      <c r="N149" s="17">
        <v>2.8000000000000001E-2</v>
      </c>
      <c r="O149" s="17">
        <v>3.1E-2</v>
      </c>
      <c r="P149" s="17">
        <v>5.5E-2</v>
      </c>
      <c r="Q149" s="18">
        <v>4.3</v>
      </c>
      <c r="R149" s="18">
        <v>3</v>
      </c>
      <c r="S149" s="17">
        <v>0.19800000000000001</v>
      </c>
      <c r="T149" s="17">
        <v>7</v>
      </c>
      <c r="U149" s="18">
        <v>7.3</v>
      </c>
    </row>
    <row r="150" spans="1:21" x14ac:dyDescent="0.25">
      <c r="A150" s="3" t="s">
        <v>11</v>
      </c>
      <c r="B150" s="80">
        <f>'Watershed characteristics'!$E$17</f>
        <v>0.74</v>
      </c>
      <c r="C150" s="80">
        <f>'Watershed characteristics'!$E$18</f>
        <v>0.253</v>
      </c>
      <c r="D150" s="80">
        <f>'Watershed characteristics'!$E$19</f>
        <v>0.32500000000000001</v>
      </c>
      <c r="E150" s="80">
        <f>'Watershed characteristics'!$E$20</f>
        <v>0</v>
      </c>
      <c r="F150" s="80">
        <f>'Watershed characteristics'!$E$21</f>
        <v>0.80542253762419203</v>
      </c>
      <c r="G150" s="80">
        <f>'Watershed characteristics'!$E$22</f>
        <v>0</v>
      </c>
      <c r="H150" s="80">
        <f>'Watershed characteristics'!$E$23</f>
        <v>0</v>
      </c>
      <c r="I150" s="80">
        <f>'Watershed characteristics'!$E$24</f>
        <v>1.7101817642272749E-3</v>
      </c>
      <c r="J150" s="80">
        <f>'Watershed characteristics'!$E$25</f>
        <v>0</v>
      </c>
      <c r="K150" s="80">
        <f>'Watershed characteristics'!$E$26</f>
        <v>7.1151059221172527E-2</v>
      </c>
      <c r="L150" s="16">
        <v>42507</v>
      </c>
      <c r="M150" s="2" t="s">
        <v>7</v>
      </c>
      <c r="N150" s="17">
        <v>3.9E-2</v>
      </c>
      <c r="O150" s="17">
        <v>1E-3</v>
      </c>
      <c r="P150" s="17">
        <v>3.1E-2</v>
      </c>
      <c r="Q150" s="18">
        <v>7.8</v>
      </c>
      <c r="R150" s="18">
        <v>6.4</v>
      </c>
      <c r="S150" s="17">
        <v>2E-3</v>
      </c>
      <c r="T150" s="17">
        <v>8.3000000000000007</v>
      </c>
      <c r="U150" s="18">
        <v>7.1</v>
      </c>
    </row>
    <row r="151" spans="1:21" x14ac:dyDescent="0.25">
      <c r="A151" s="3" t="s">
        <v>11</v>
      </c>
      <c r="B151" s="80">
        <f>'Watershed characteristics'!$E$17</f>
        <v>0.74</v>
      </c>
      <c r="C151" s="80">
        <f>'Watershed characteristics'!$E$18</f>
        <v>0.253</v>
      </c>
      <c r="D151" s="80">
        <f>'Watershed characteristics'!$E$19</f>
        <v>0.32500000000000001</v>
      </c>
      <c r="E151" s="80">
        <f>'Watershed characteristics'!$E$20</f>
        <v>0</v>
      </c>
      <c r="F151" s="80">
        <f>'Watershed characteristics'!$E$21</f>
        <v>0.80542253762419203</v>
      </c>
      <c r="G151" s="80">
        <f>'Watershed characteristics'!$E$22</f>
        <v>0</v>
      </c>
      <c r="H151" s="80">
        <f>'Watershed characteristics'!$E$23</f>
        <v>0</v>
      </c>
      <c r="I151" s="80">
        <f>'Watershed characteristics'!$E$24</f>
        <v>1.7101817642272749E-3</v>
      </c>
      <c r="J151" s="80">
        <f>'Watershed characteristics'!$E$25</f>
        <v>0</v>
      </c>
      <c r="K151" s="80">
        <f>'Watershed characteristics'!$E$26</f>
        <v>7.1151059221172527E-2</v>
      </c>
      <c r="L151" s="16">
        <v>42521</v>
      </c>
      <c r="M151" s="2" t="s">
        <v>7</v>
      </c>
      <c r="N151" s="17">
        <v>3.2000000000000001E-2</v>
      </c>
      <c r="O151" s="17">
        <v>1E-3</v>
      </c>
      <c r="P151" s="17">
        <v>0.03</v>
      </c>
      <c r="Q151" s="18">
        <v>20.9</v>
      </c>
      <c r="R151" s="18">
        <v>16.399999999999999</v>
      </c>
      <c r="S151" s="17">
        <v>5.3999999999999999E-2</v>
      </c>
      <c r="T151" s="17">
        <v>7</v>
      </c>
      <c r="U151" s="18">
        <v>6.6</v>
      </c>
    </row>
    <row r="152" spans="1:21" x14ac:dyDescent="0.25">
      <c r="A152" s="3" t="s">
        <v>11</v>
      </c>
      <c r="B152" s="80">
        <f>'Watershed characteristics'!$E$17</f>
        <v>0.74</v>
      </c>
      <c r="C152" s="80">
        <f>'Watershed characteristics'!$E$18</f>
        <v>0.253</v>
      </c>
      <c r="D152" s="80">
        <f>'Watershed characteristics'!$E$19</f>
        <v>0.32500000000000001</v>
      </c>
      <c r="E152" s="80">
        <f>'Watershed characteristics'!$E$20</f>
        <v>0</v>
      </c>
      <c r="F152" s="80">
        <f>'Watershed characteristics'!$E$21</f>
        <v>0.80542253762419203</v>
      </c>
      <c r="G152" s="80">
        <f>'Watershed characteristics'!$E$22</f>
        <v>0</v>
      </c>
      <c r="H152" s="80">
        <f>'Watershed characteristics'!$E$23</f>
        <v>0</v>
      </c>
      <c r="I152" s="80">
        <f>'Watershed characteristics'!$E$24</f>
        <v>1.7101817642272749E-3</v>
      </c>
      <c r="J152" s="80">
        <f>'Watershed characteristics'!$E$25</f>
        <v>0</v>
      </c>
      <c r="K152" s="80">
        <f>'Watershed characteristics'!$E$26</f>
        <v>7.1151059221172527E-2</v>
      </c>
      <c r="L152" s="16">
        <v>42533</v>
      </c>
      <c r="M152" s="2" t="s">
        <v>7</v>
      </c>
      <c r="N152" s="17">
        <v>3.3000000000000002E-2</v>
      </c>
      <c r="O152" s="17">
        <v>1E-3</v>
      </c>
      <c r="P152" s="17">
        <v>2.1000000000000001E-2</v>
      </c>
      <c r="Q152" s="18">
        <v>7.5</v>
      </c>
      <c r="R152" s="18">
        <v>3.3</v>
      </c>
      <c r="S152" s="17">
        <v>3.9E-2</v>
      </c>
      <c r="T152" s="17">
        <v>8.5</v>
      </c>
      <c r="U152" s="18">
        <v>8.5</v>
      </c>
    </row>
    <row r="153" spans="1:21" x14ac:dyDescent="0.25">
      <c r="A153" s="3" t="s">
        <v>11</v>
      </c>
      <c r="B153" s="80">
        <f>'Watershed characteristics'!$E$17</f>
        <v>0.74</v>
      </c>
      <c r="C153" s="80">
        <f>'Watershed characteristics'!$E$18</f>
        <v>0.253</v>
      </c>
      <c r="D153" s="80">
        <f>'Watershed characteristics'!$E$19</f>
        <v>0.32500000000000001</v>
      </c>
      <c r="E153" s="80">
        <f>'Watershed characteristics'!$E$20</f>
        <v>0</v>
      </c>
      <c r="F153" s="80">
        <f>'Watershed characteristics'!$E$21</f>
        <v>0.80542253762419203</v>
      </c>
      <c r="G153" s="80">
        <f>'Watershed characteristics'!$E$22</f>
        <v>0</v>
      </c>
      <c r="H153" s="80">
        <f>'Watershed characteristics'!$E$23</f>
        <v>0</v>
      </c>
      <c r="I153" s="80">
        <f>'Watershed characteristics'!$E$24</f>
        <v>1.7101817642272749E-3</v>
      </c>
      <c r="J153" s="80">
        <f>'Watershed characteristics'!$E$25</f>
        <v>0</v>
      </c>
      <c r="K153" s="80">
        <f>'Watershed characteristics'!$E$26</f>
        <v>7.1151059221172527E-2</v>
      </c>
      <c r="L153" s="16">
        <v>42549</v>
      </c>
      <c r="M153" s="2" t="s">
        <v>7</v>
      </c>
      <c r="N153" s="17">
        <v>2.8000000000000001E-2</v>
      </c>
      <c r="O153" s="17">
        <v>1E-3</v>
      </c>
      <c r="P153" s="17">
        <v>1.6E-2</v>
      </c>
      <c r="Q153" s="18">
        <v>7.2</v>
      </c>
      <c r="R153" s="18">
        <v>5.7</v>
      </c>
      <c r="S153" s="17">
        <v>1.0999999999999999E-2</v>
      </c>
      <c r="T153" s="17">
        <v>9.6999999999999993</v>
      </c>
      <c r="U153" s="18">
        <v>9.6999999999999993</v>
      </c>
    </row>
    <row r="154" spans="1:21" x14ac:dyDescent="0.25">
      <c r="A154" s="3" t="s">
        <v>11</v>
      </c>
      <c r="B154" s="80">
        <f>'Watershed characteristics'!$E$17</f>
        <v>0.74</v>
      </c>
      <c r="C154" s="80">
        <f>'Watershed characteristics'!$E$18</f>
        <v>0.253</v>
      </c>
      <c r="D154" s="80">
        <f>'Watershed characteristics'!$E$19</f>
        <v>0.32500000000000001</v>
      </c>
      <c r="E154" s="80">
        <f>'Watershed characteristics'!$E$20</f>
        <v>0</v>
      </c>
      <c r="F154" s="80">
        <f>'Watershed characteristics'!$E$21</f>
        <v>0.80542253762419203</v>
      </c>
      <c r="G154" s="80">
        <f>'Watershed characteristics'!$E$22</f>
        <v>0</v>
      </c>
      <c r="H154" s="80">
        <f>'Watershed characteristics'!$E$23</f>
        <v>0</v>
      </c>
      <c r="I154" s="80">
        <f>'Watershed characteristics'!$E$24</f>
        <v>1.7101817642272749E-3</v>
      </c>
      <c r="J154" s="80">
        <f>'Watershed characteristics'!$E$25</f>
        <v>0</v>
      </c>
      <c r="K154" s="80">
        <f>'Watershed characteristics'!$E$26</f>
        <v>7.1151059221172527E-2</v>
      </c>
      <c r="L154" s="16">
        <v>42563</v>
      </c>
      <c r="M154" s="2" t="s">
        <v>7</v>
      </c>
      <c r="N154" s="17">
        <v>2.7E-2</v>
      </c>
      <c r="O154" s="17">
        <v>1E-3</v>
      </c>
      <c r="P154" s="17">
        <v>2.8000000000000001E-2</v>
      </c>
      <c r="Q154" s="18">
        <v>18.899999999999999</v>
      </c>
      <c r="R154" s="18">
        <v>11.6</v>
      </c>
      <c r="S154" s="17">
        <v>6.3E-2</v>
      </c>
      <c r="T154" s="17">
        <v>9</v>
      </c>
      <c r="U154" s="18">
        <v>8.9</v>
      </c>
    </row>
    <row r="155" spans="1:21" x14ac:dyDescent="0.25">
      <c r="A155" s="3" t="s">
        <v>11</v>
      </c>
      <c r="B155" s="80">
        <f>'Watershed characteristics'!$E$17</f>
        <v>0.74</v>
      </c>
      <c r="C155" s="80">
        <f>'Watershed characteristics'!$E$18</f>
        <v>0.253</v>
      </c>
      <c r="D155" s="80">
        <f>'Watershed characteristics'!$E$19</f>
        <v>0.32500000000000001</v>
      </c>
      <c r="E155" s="80">
        <f>'Watershed characteristics'!$E$20</f>
        <v>0</v>
      </c>
      <c r="F155" s="80">
        <f>'Watershed characteristics'!$E$21</f>
        <v>0.80542253762419203</v>
      </c>
      <c r="G155" s="80">
        <f>'Watershed characteristics'!$E$22</f>
        <v>0</v>
      </c>
      <c r="H155" s="80">
        <f>'Watershed characteristics'!$E$23</f>
        <v>0</v>
      </c>
      <c r="I155" s="80">
        <f>'Watershed characteristics'!$E$24</f>
        <v>1.7101817642272749E-3</v>
      </c>
      <c r="J155" s="80">
        <f>'Watershed characteristics'!$E$25</f>
        <v>0</v>
      </c>
      <c r="K155" s="80">
        <f>'Watershed characteristics'!$E$26</f>
        <v>7.1151059221172527E-2</v>
      </c>
      <c r="L155" s="16">
        <v>42577</v>
      </c>
      <c r="M155" s="2" t="s">
        <v>7</v>
      </c>
      <c r="N155" s="17">
        <v>2.1000000000000001E-2</v>
      </c>
      <c r="O155" s="17">
        <v>1E-3</v>
      </c>
      <c r="P155" s="17">
        <v>1.9E-2</v>
      </c>
      <c r="Q155" s="18">
        <v>14.6</v>
      </c>
      <c r="R155" s="18">
        <v>7.6</v>
      </c>
      <c r="S155" s="17">
        <v>5.0000000000000001E-3</v>
      </c>
      <c r="T155" s="17">
        <v>8.6999999999999993</v>
      </c>
      <c r="U155" s="18">
        <v>9.1</v>
      </c>
    </row>
    <row r="156" spans="1:21" x14ac:dyDescent="0.25">
      <c r="A156" s="3" t="s">
        <v>11</v>
      </c>
      <c r="B156" s="80">
        <f>'Watershed characteristics'!$E$17</f>
        <v>0.74</v>
      </c>
      <c r="C156" s="80">
        <f>'Watershed characteristics'!$E$18</f>
        <v>0.253</v>
      </c>
      <c r="D156" s="80">
        <f>'Watershed characteristics'!$E$19</f>
        <v>0.32500000000000001</v>
      </c>
      <c r="E156" s="80">
        <f>'Watershed characteristics'!$E$20</f>
        <v>0</v>
      </c>
      <c r="F156" s="80">
        <f>'Watershed characteristics'!$E$21</f>
        <v>0.80542253762419203</v>
      </c>
      <c r="G156" s="80">
        <f>'Watershed characteristics'!$E$22</f>
        <v>0</v>
      </c>
      <c r="H156" s="80">
        <f>'Watershed characteristics'!$E$23</f>
        <v>0</v>
      </c>
      <c r="I156" s="80">
        <f>'Watershed characteristics'!$E$24</f>
        <v>1.7101817642272749E-3</v>
      </c>
      <c r="J156" s="80">
        <f>'Watershed characteristics'!$E$25</f>
        <v>0</v>
      </c>
      <c r="K156" s="80">
        <f>'Watershed characteristics'!$E$26</f>
        <v>7.1151059221172527E-2</v>
      </c>
      <c r="L156" s="16">
        <v>42591</v>
      </c>
      <c r="M156" s="2" t="s">
        <v>7</v>
      </c>
      <c r="N156" s="17">
        <v>4.8000000000000001E-2</v>
      </c>
      <c r="O156" s="17">
        <v>1.0999999999999999E-2</v>
      </c>
      <c r="P156" s="17">
        <v>0.28000000000000003</v>
      </c>
      <c r="Q156" s="18">
        <v>11.4</v>
      </c>
      <c r="R156" s="18">
        <v>10</v>
      </c>
      <c r="S156" s="17">
        <v>0.02</v>
      </c>
      <c r="T156" s="17">
        <v>8.6</v>
      </c>
      <c r="U156" s="18">
        <v>9.1999999999999993</v>
      </c>
    </row>
    <row r="157" spans="1:21" x14ac:dyDescent="0.25">
      <c r="A157" s="3" t="s">
        <v>11</v>
      </c>
      <c r="B157" s="80">
        <f>'Watershed characteristics'!$E$17</f>
        <v>0.74</v>
      </c>
      <c r="C157" s="80">
        <f>'Watershed characteristics'!$E$18</f>
        <v>0.253</v>
      </c>
      <c r="D157" s="80">
        <f>'Watershed characteristics'!$E$19</f>
        <v>0.32500000000000001</v>
      </c>
      <c r="E157" s="80">
        <f>'Watershed characteristics'!$E$20</f>
        <v>0</v>
      </c>
      <c r="F157" s="80">
        <f>'Watershed characteristics'!$E$21</f>
        <v>0.80542253762419203</v>
      </c>
      <c r="G157" s="80">
        <f>'Watershed characteristics'!$E$22</f>
        <v>0</v>
      </c>
      <c r="H157" s="80">
        <f>'Watershed characteristics'!$E$23</f>
        <v>0</v>
      </c>
      <c r="I157" s="80">
        <f>'Watershed characteristics'!$E$24</f>
        <v>1.7101817642272749E-3</v>
      </c>
      <c r="J157" s="80">
        <f>'Watershed characteristics'!$E$25</f>
        <v>0</v>
      </c>
      <c r="K157" s="80">
        <f>'Watershed characteristics'!$E$26</f>
        <v>7.1151059221172527E-2</v>
      </c>
      <c r="L157" s="16">
        <v>42608</v>
      </c>
      <c r="M157" s="2" t="s">
        <v>7</v>
      </c>
      <c r="N157" s="17">
        <v>1.2E-2</v>
      </c>
      <c r="O157" s="17">
        <v>8.9999999999999993E-3</v>
      </c>
      <c r="P157" s="17">
        <v>3.5999999999999997E-2</v>
      </c>
      <c r="Q157" s="18">
        <v>5.6</v>
      </c>
      <c r="R157" s="18">
        <v>4.8</v>
      </c>
      <c r="S157" s="17">
        <v>8.0000000000000002E-3</v>
      </c>
      <c r="T157" s="17">
        <v>6.7</v>
      </c>
      <c r="U157" s="18">
        <v>6.4</v>
      </c>
    </row>
    <row r="158" spans="1:21" x14ac:dyDescent="0.25">
      <c r="A158" s="3" t="s">
        <v>11</v>
      </c>
      <c r="B158" s="80">
        <f>'Watershed characteristics'!$E$17</f>
        <v>0.74</v>
      </c>
      <c r="C158" s="80">
        <f>'Watershed characteristics'!$E$18</f>
        <v>0.253</v>
      </c>
      <c r="D158" s="80">
        <f>'Watershed characteristics'!$E$19</f>
        <v>0.32500000000000001</v>
      </c>
      <c r="E158" s="80">
        <f>'Watershed characteristics'!$E$20</f>
        <v>0</v>
      </c>
      <c r="F158" s="80">
        <f>'Watershed characteristics'!$E$21</f>
        <v>0.80542253762419203</v>
      </c>
      <c r="G158" s="80">
        <f>'Watershed characteristics'!$E$22</f>
        <v>0</v>
      </c>
      <c r="H158" s="80">
        <f>'Watershed characteristics'!$E$23</f>
        <v>0</v>
      </c>
      <c r="I158" s="80">
        <f>'Watershed characteristics'!$E$24</f>
        <v>1.7101817642272749E-3</v>
      </c>
      <c r="J158" s="80">
        <f>'Watershed characteristics'!$E$25</f>
        <v>0</v>
      </c>
      <c r="K158" s="80">
        <f>'Watershed characteristics'!$E$26</f>
        <v>7.1151059221172527E-2</v>
      </c>
      <c r="L158" s="16">
        <v>42622</v>
      </c>
      <c r="M158" s="2" t="s">
        <v>7</v>
      </c>
      <c r="N158" s="17">
        <v>5.0000000000000001E-3</v>
      </c>
      <c r="O158" s="17">
        <v>4.0000000000000001E-3</v>
      </c>
      <c r="P158" s="17">
        <v>0.124</v>
      </c>
      <c r="Q158" s="18">
        <v>24.9</v>
      </c>
      <c r="R158" s="18">
        <v>21.6</v>
      </c>
      <c r="S158" s="17">
        <v>6.0999999999999999E-2</v>
      </c>
      <c r="T158" s="17">
        <v>2.1</v>
      </c>
      <c r="U158" s="18">
        <v>3.3</v>
      </c>
    </row>
    <row r="159" spans="1:21" x14ac:dyDescent="0.25">
      <c r="A159" s="3" t="s">
        <v>11</v>
      </c>
      <c r="B159" s="80">
        <f>'Watershed characteristics'!$E$17</f>
        <v>0.74</v>
      </c>
      <c r="C159" s="80">
        <f>'Watershed characteristics'!$E$18</f>
        <v>0.253</v>
      </c>
      <c r="D159" s="80">
        <f>'Watershed characteristics'!$E$19</f>
        <v>0.32500000000000001</v>
      </c>
      <c r="E159" s="80">
        <f>'Watershed characteristics'!$E$20</f>
        <v>0</v>
      </c>
      <c r="F159" s="80">
        <f>'Watershed characteristics'!$E$21</f>
        <v>0.80542253762419203</v>
      </c>
      <c r="G159" s="80">
        <f>'Watershed characteristics'!$E$22</f>
        <v>0</v>
      </c>
      <c r="H159" s="80">
        <f>'Watershed characteristics'!$E$23</f>
        <v>0</v>
      </c>
      <c r="I159" s="80">
        <f>'Watershed characteristics'!$E$24</f>
        <v>1.7101817642272749E-3</v>
      </c>
      <c r="J159" s="80">
        <f>'Watershed characteristics'!$E$25</f>
        <v>0</v>
      </c>
      <c r="K159" s="80">
        <f>'Watershed characteristics'!$E$26</f>
        <v>7.1151059221172527E-2</v>
      </c>
      <c r="L159" s="16">
        <v>42650</v>
      </c>
      <c r="M159" s="2" t="s">
        <v>7</v>
      </c>
      <c r="N159" s="17">
        <v>2E-3</v>
      </c>
      <c r="O159" s="17">
        <v>8.9999999999999993E-3</v>
      </c>
      <c r="P159" s="17">
        <v>4.9000000000000002E-2</v>
      </c>
      <c r="Q159" s="18">
        <v>29.7</v>
      </c>
      <c r="R159" s="18">
        <v>29.3</v>
      </c>
      <c r="S159" s="17">
        <v>2.3E-2</v>
      </c>
      <c r="T159" s="17">
        <v>6</v>
      </c>
      <c r="U159" s="18">
        <v>5.4</v>
      </c>
    </row>
    <row r="160" spans="1:21" x14ac:dyDescent="0.25">
      <c r="A160" s="3" t="s">
        <v>11</v>
      </c>
      <c r="B160" s="80">
        <f>'Watershed characteristics'!$E$17</f>
        <v>0.74</v>
      </c>
      <c r="C160" s="80">
        <f>'Watershed characteristics'!$E$18</f>
        <v>0.253</v>
      </c>
      <c r="D160" s="80">
        <f>'Watershed characteristics'!$E$19</f>
        <v>0.32500000000000001</v>
      </c>
      <c r="E160" s="80">
        <f>'Watershed characteristics'!$E$20</f>
        <v>0</v>
      </c>
      <c r="F160" s="80">
        <f>'Watershed characteristics'!$E$21</f>
        <v>0.80542253762419203</v>
      </c>
      <c r="G160" s="80">
        <f>'Watershed characteristics'!$E$22</f>
        <v>0</v>
      </c>
      <c r="H160" s="80">
        <f>'Watershed characteristics'!$E$23</f>
        <v>0</v>
      </c>
      <c r="I160" s="80">
        <f>'Watershed characteristics'!$E$24</f>
        <v>1.7101817642272749E-3</v>
      </c>
      <c r="J160" s="80">
        <f>'Watershed characteristics'!$E$25</f>
        <v>0</v>
      </c>
      <c r="K160" s="80">
        <f>'Watershed characteristics'!$E$26</f>
        <v>7.1151059221172527E-2</v>
      </c>
      <c r="L160" s="16">
        <v>42665</v>
      </c>
      <c r="M160" s="2" t="s">
        <v>7</v>
      </c>
      <c r="N160" s="17">
        <v>4.9000000000000002E-2</v>
      </c>
      <c r="O160" s="17">
        <v>2E-3</v>
      </c>
      <c r="P160" s="17">
        <v>4.4999999999999998E-2</v>
      </c>
      <c r="Q160" s="18">
        <v>8.3000000000000007</v>
      </c>
      <c r="R160" s="18">
        <v>7.2</v>
      </c>
      <c r="S160" s="17">
        <v>8.0000000000000002E-3</v>
      </c>
      <c r="T160" s="17">
        <v>9</v>
      </c>
      <c r="U160" s="18">
        <v>8.1</v>
      </c>
    </row>
    <row r="161" spans="1:21" x14ac:dyDescent="0.25">
      <c r="A161" s="3" t="s">
        <v>11</v>
      </c>
      <c r="B161" s="80">
        <f>'Watershed characteristics'!$E$17</f>
        <v>0.74</v>
      </c>
      <c r="C161" s="80">
        <f>'Watershed characteristics'!$E$18</f>
        <v>0.253</v>
      </c>
      <c r="D161" s="80">
        <f>'Watershed characteristics'!$E$19</f>
        <v>0.32500000000000001</v>
      </c>
      <c r="E161" s="80">
        <f>'Watershed characteristics'!$E$20</f>
        <v>0</v>
      </c>
      <c r="F161" s="80">
        <f>'Watershed characteristics'!$E$21</f>
        <v>0.80542253762419203</v>
      </c>
      <c r="G161" s="80">
        <f>'Watershed characteristics'!$E$22</f>
        <v>0</v>
      </c>
      <c r="H161" s="80">
        <f>'Watershed characteristics'!$E$23</f>
        <v>0</v>
      </c>
      <c r="I161" s="80">
        <f>'Watershed characteristics'!$E$24</f>
        <v>1.7101817642272749E-3</v>
      </c>
      <c r="J161" s="80">
        <f>'Watershed characteristics'!$E$25</f>
        <v>0</v>
      </c>
      <c r="K161" s="80">
        <f>'Watershed characteristics'!$E$26</f>
        <v>7.1151059221172527E-2</v>
      </c>
      <c r="L161" s="16">
        <v>42678</v>
      </c>
      <c r="M161" s="2" t="s">
        <v>7</v>
      </c>
      <c r="N161" s="17">
        <v>2.1000000000000001E-2</v>
      </c>
      <c r="O161" s="17">
        <v>1E-3</v>
      </c>
      <c r="P161" s="17">
        <v>3.6999999999999998E-2</v>
      </c>
      <c r="Q161" s="18">
        <v>18.899999999999999</v>
      </c>
      <c r="R161" s="18">
        <v>15.9</v>
      </c>
      <c r="S161" s="17">
        <v>1.7000000000000001E-2</v>
      </c>
      <c r="T161" s="17">
        <v>5.2</v>
      </c>
      <c r="U161" s="18">
        <v>5.8</v>
      </c>
    </row>
    <row r="162" spans="1:21" x14ac:dyDescent="0.25">
      <c r="A162" s="3" t="s">
        <v>11</v>
      </c>
      <c r="B162" s="80">
        <f>'Watershed characteristics'!$E$17</f>
        <v>0.74</v>
      </c>
      <c r="C162" s="80">
        <f>'Watershed characteristics'!$E$18</f>
        <v>0.253</v>
      </c>
      <c r="D162" s="80">
        <f>'Watershed characteristics'!$E$19</f>
        <v>0.32500000000000001</v>
      </c>
      <c r="E162" s="80">
        <f>'Watershed characteristics'!$E$20</f>
        <v>0</v>
      </c>
      <c r="F162" s="80">
        <f>'Watershed characteristics'!$E$21</f>
        <v>0.80542253762419203</v>
      </c>
      <c r="G162" s="80">
        <f>'Watershed characteristics'!$E$22</f>
        <v>0</v>
      </c>
      <c r="H162" s="80">
        <f>'Watershed characteristics'!$E$23</f>
        <v>0</v>
      </c>
      <c r="I162" s="80">
        <f>'Watershed characteristics'!$E$24</f>
        <v>1.7101817642272749E-3</v>
      </c>
      <c r="J162" s="80">
        <f>'Watershed characteristics'!$E$25</f>
        <v>0</v>
      </c>
      <c r="K162" s="80">
        <f>'Watershed characteristics'!$E$26</f>
        <v>7.1151059221172527E-2</v>
      </c>
      <c r="L162" s="16">
        <v>42692</v>
      </c>
      <c r="M162" s="2" t="s">
        <v>7</v>
      </c>
      <c r="N162" s="17">
        <v>0.01</v>
      </c>
      <c r="O162" s="17">
        <v>4.0000000000000001E-3</v>
      </c>
      <c r="P162" s="17">
        <v>0.84599999999999997</v>
      </c>
      <c r="Q162" s="18">
        <v>19.7</v>
      </c>
      <c r="R162" s="18">
        <v>14.3</v>
      </c>
      <c r="S162" s="17">
        <v>2E-3</v>
      </c>
      <c r="T162" s="17">
        <v>5</v>
      </c>
      <c r="U162" s="18">
        <v>5.6</v>
      </c>
    </row>
    <row r="163" spans="1:21" x14ac:dyDescent="0.25">
      <c r="A163" s="3" t="s">
        <v>11</v>
      </c>
      <c r="B163" s="80">
        <f>'Watershed characteristics'!$E$17</f>
        <v>0.74</v>
      </c>
      <c r="C163" s="80">
        <f>'Watershed characteristics'!$E$18</f>
        <v>0.253</v>
      </c>
      <c r="D163" s="80">
        <f>'Watershed characteristics'!$E$19</f>
        <v>0.32500000000000001</v>
      </c>
      <c r="E163" s="80">
        <f>'Watershed characteristics'!$E$20</f>
        <v>0</v>
      </c>
      <c r="F163" s="80">
        <f>'Watershed characteristics'!$E$21</f>
        <v>0.80542253762419203</v>
      </c>
      <c r="G163" s="80">
        <f>'Watershed characteristics'!$E$22</f>
        <v>0</v>
      </c>
      <c r="H163" s="80">
        <f>'Watershed characteristics'!$E$23</f>
        <v>0</v>
      </c>
      <c r="I163" s="80">
        <f>'Watershed characteristics'!$E$24</f>
        <v>1.7101817642272749E-3</v>
      </c>
      <c r="J163" s="80">
        <f>'Watershed characteristics'!$E$25</f>
        <v>0</v>
      </c>
      <c r="K163" s="80">
        <f>'Watershed characteristics'!$E$26</f>
        <v>7.1151059221172527E-2</v>
      </c>
      <c r="L163" s="16">
        <v>42817</v>
      </c>
      <c r="M163" s="2" t="s">
        <v>7</v>
      </c>
      <c r="N163" s="17">
        <v>2.1999999999999999E-2</v>
      </c>
      <c r="O163" s="17">
        <v>2.5000000000000001E-2</v>
      </c>
      <c r="P163" s="17">
        <v>2.7E-2</v>
      </c>
      <c r="Q163" s="18">
        <v>1.2</v>
      </c>
      <c r="R163" s="18">
        <v>1</v>
      </c>
      <c r="S163" s="17">
        <v>3.0000000000000001E-3</v>
      </c>
      <c r="T163" s="17">
        <v>9.3000000000000007</v>
      </c>
      <c r="U163" s="18">
        <v>14.7</v>
      </c>
    </row>
    <row r="164" spans="1:21" x14ac:dyDescent="0.25">
      <c r="A164" s="3" t="s">
        <v>11</v>
      </c>
      <c r="B164" s="80">
        <f>'Watershed characteristics'!$E$17</f>
        <v>0.74</v>
      </c>
      <c r="C164" s="80">
        <f>'Watershed characteristics'!$E$18</f>
        <v>0.253</v>
      </c>
      <c r="D164" s="80">
        <f>'Watershed characteristics'!$E$19</f>
        <v>0.32500000000000001</v>
      </c>
      <c r="E164" s="80">
        <f>'Watershed characteristics'!$E$20</f>
        <v>0</v>
      </c>
      <c r="F164" s="80">
        <f>'Watershed characteristics'!$E$21</f>
        <v>0.80542253762419203</v>
      </c>
      <c r="G164" s="80">
        <f>'Watershed characteristics'!$E$22</f>
        <v>0</v>
      </c>
      <c r="H164" s="80">
        <f>'Watershed characteristics'!$E$23</f>
        <v>0</v>
      </c>
      <c r="I164" s="80">
        <f>'Watershed characteristics'!$E$24</f>
        <v>1.7101817642272749E-3</v>
      </c>
      <c r="J164" s="80">
        <f>'Watershed characteristics'!$E$25</f>
        <v>0</v>
      </c>
      <c r="K164" s="80">
        <f>'Watershed characteristics'!$E$26</f>
        <v>7.1151059221172527E-2</v>
      </c>
      <c r="L164" s="16">
        <v>42831</v>
      </c>
      <c r="M164" s="2" t="s">
        <v>7</v>
      </c>
      <c r="N164" s="17">
        <v>3.1E-2</v>
      </c>
      <c r="O164" s="17">
        <v>7.0000000000000001E-3</v>
      </c>
      <c r="P164" s="17">
        <v>3.1E-2</v>
      </c>
      <c r="Q164" s="18">
        <v>14</v>
      </c>
      <c r="R164" s="18">
        <v>12.3</v>
      </c>
      <c r="S164" s="17">
        <v>2.5000000000000001E-2</v>
      </c>
      <c r="T164" s="17">
        <v>10.9</v>
      </c>
      <c r="U164" s="18">
        <v>12.8</v>
      </c>
    </row>
    <row r="165" spans="1:21" x14ac:dyDescent="0.25">
      <c r="A165" s="3" t="s">
        <v>11</v>
      </c>
      <c r="B165" s="80">
        <f>'Watershed characteristics'!$E$17</f>
        <v>0.74</v>
      </c>
      <c r="C165" s="80">
        <f>'Watershed characteristics'!$E$18</f>
        <v>0.253</v>
      </c>
      <c r="D165" s="80">
        <f>'Watershed characteristics'!$E$19</f>
        <v>0.32500000000000001</v>
      </c>
      <c r="E165" s="80">
        <f>'Watershed characteristics'!$E$20</f>
        <v>0</v>
      </c>
      <c r="F165" s="80">
        <f>'Watershed characteristics'!$E$21</f>
        <v>0.80542253762419203</v>
      </c>
      <c r="G165" s="80">
        <f>'Watershed characteristics'!$E$22</f>
        <v>0</v>
      </c>
      <c r="H165" s="80">
        <f>'Watershed characteristics'!$E$23</f>
        <v>0</v>
      </c>
      <c r="I165" s="80">
        <f>'Watershed characteristics'!$E$24</f>
        <v>1.7101817642272749E-3</v>
      </c>
      <c r="J165" s="80">
        <f>'Watershed characteristics'!$E$25</f>
        <v>0</v>
      </c>
      <c r="K165" s="80">
        <f>'Watershed characteristics'!$E$26</f>
        <v>7.1151059221172527E-2</v>
      </c>
      <c r="L165" s="16">
        <v>42845</v>
      </c>
      <c r="M165" s="2" t="s">
        <v>7</v>
      </c>
      <c r="N165" s="17">
        <v>5.8999999999999997E-2</v>
      </c>
      <c r="O165" s="17">
        <v>1E-3</v>
      </c>
      <c r="P165" s="17">
        <v>4.0000000000000001E-3</v>
      </c>
      <c r="Q165" s="18">
        <v>2.4</v>
      </c>
      <c r="R165" s="18">
        <v>2.2999999999999998</v>
      </c>
      <c r="S165" s="17">
        <v>1.7999999999999999E-2</v>
      </c>
      <c r="T165" s="17">
        <v>10.6</v>
      </c>
      <c r="U165" s="18">
        <v>14.8</v>
      </c>
    </row>
    <row r="166" spans="1:21" x14ac:dyDescent="0.25">
      <c r="A166" s="3" t="s">
        <v>11</v>
      </c>
      <c r="B166" s="80">
        <f>'Watershed characteristics'!$E$17</f>
        <v>0.74</v>
      </c>
      <c r="C166" s="80">
        <f>'Watershed characteristics'!$E$18</f>
        <v>0.253</v>
      </c>
      <c r="D166" s="80">
        <f>'Watershed characteristics'!$E$19</f>
        <v>0.32500000000000001</v>
      </c>
      <c r="E166" s="80">
        <f>'Watershed characteristics'!$E$20</f>
        <v>0</v>
      </c>
      <c r="F166" s="80">
        <f>'Watershed characteristics'!$E$21</f>
        <v>0.80542253762419203</v>
      </c>
      <c r="G166" s="80">
        <f>'Watershed characteristics'!$E$22</f>
        <v>0</v>
      </c>
      <c r="H166" s="80">
        <f>'Watershed characteristics'!$E$23</f>
        <v>0</v>
      </c>
      <c r="I166" s="80">
        <f>'Watershed characteristics'!$E$24</f>
        <v>1.7101817642272749E-3</v>
      </c>
      <c r="J166" s="80">
        <f>'Watershed characteristics'!$E$25</f>
        <v>0</v>
      </c>
      <c r="K166" s="80">
        <f>'Watershed characteristics'!$E$26</f>
        <v>7.1151059221172527E-2</v>
      </c>
      <c r="L166" s="16">
        <v>42859</v>
      </c>
      <c r="M166" s="2" t="s">
        <v>7</v>
      </c>
      <c r="N166" s="17">
        <v>7.0999999999999994E-2</v>
      </c>
      <c r="O166" s="17">
        <v>5.0000000000000001E-3</v>
      </c>
      <c r="P166" s="17">
        <v>2.5999999999999999E-2</v>
      </c>
      <c r="Q166" s="18">
        <v>5</v>
      </c>
      <c r="R166" s="18">
        <v>3.2</v>
      </c>
      <c r="S166" s="17">
        <v>0.01</v>
      </c>
      <c r="T166" s="17">
        <v>10.6</v>
      </c>
      <c r="U166" s="18">
        <v>15.1</v>
      </c>
    </row>
    <row r="167" spans="1:21" x14ac:dyDescent="0.25">
      <c r="A167" s="3" t="s">
        <v>11</v>
      </c>
      <c r="B167" s="80">
        <f>'Watershed characteristics'!$E$17</f>
        <v>0.74</v>
      </c>
      <c r="C167" s="80">
        <f>'Watershed characteristics'!$E$18</f>
        <v>0.253</v>
      </c>
      <c r="D167" s="80">
        <f>'Watershed characteristics'!$E$19</f>
        <v>0.32500000000000001</v>
      </c>
      <c r="E167" s="80">
        <f>'Watershed characteristics'!$E$20</f>
        <v>0</v>
      </c>
      <c r="F167" s="80">
        <f>'Watershed characteristics'!$E$21</f>
        <v>0.80542253762419203</v>
      </c>
      <c r="G167" s="80">
        <f>'Watershed characteristics'!$E$22</f>
        <v>0</v>
      </c>
      <c r="H167" s="80">
        <f>'Watershed characteristics'!$E$23</f>
        <v>0</v>
      </c>
      <c r="I167" s="80">
        <f>'Watershed characteristics'!$E$24</f>
        <v>1.7101817642272749E-3</v>
      </c>
      <c r="J167" s="80">
        <f>'Watershed characteristics'!$E$25</f>
        <v>0</v>
      </c>
      <c r="K167" s="80">
        <f>'Watershed characteristics'!$E$26</f>
        <v>7.1151059221172527E-2</v>
      </c>
      <c r="L167" s="16">
        <v>42872</v>
      </c>
      <c r="M167" s="2" t="s">
        <v>7</v>
      </c>
      <c r="N167" s="17">
        <v>1.7999999999999999E-2</v>
      </c>
      <c r="O167" s="17">
        <v>3.0000000000000001E-3</v>
      </c>
      <c r="P167" s="17">
        <v>0.20699999999999999</v>
      </c>
      <c r="Q167" s="18">
        <v>114.2</v>
      </c>
      <c r="R167" s="18">
        <v>94.1</v>
      </c>
      <c r="S167" s="17">
        <v>5.0999999999999997E-2</v>
      </c>
      <c r="T167" s="17">
        <v>7.2</v>
      </c>
      <c r="U167" s="18">
        <v>12.4</v>
      </c>
    </row>
    <row r="168" spans="1:21" x14ac:dyDescent="0.25">
      <c r="A168" s="3" t="s">
        <v>11</v>
      </c>
      <c r="B168" s="80">
        <f>'Watershed characteristics'!$E$17</f>
        <v>0.74</v>
      </c>
      <c r="C168" s="80">
        <f>'Watershed characteristics'!$E$18</f>
        <v>0.253</v>
      </c>
      <c r="D168" s="80">
        <f>'Watershed characteristics'!$E$19</f>
        <v>0.32500000000000001</v>
      </c>
      <c r="E168" s="80">
        <f>'Watershed characteristics'!$E$20</f>
        <v>0</v>
      </c>
      <c r="F168" s="80">
        <f>'Watershed characteristics'!$E$21</f>
        <v>0.80542253762419203</v>
      </c>
      <c r="G168" s="80">
        <f>'Watershed characteristics'!$E$22</f>
        <v>0</v>
      </c>
      <c r="H168" s="80">
        <f>'Watershed characteristics'!$E$23</f>
        <v>0</v>
      </c>
      <c r="I168" s="80">
        <f>'Watershed characteristics'!$E$24</f>
        <v>1.7101817642272749E-3</v>
      </c>
      <c r="J168" s="80">
        <f>'Watershed characteristics'!$E$25</f>
        <v>0</v>
      </c>
      <c r="K168" s="80">
        <f>'Watershed characteristics'!$E$26</f>
        <v>7.1151059221172527E-2</v>
      </c>
      <c r="L168" s="16">
        <v>42886</v>
      </c>
      <c r="M168" s="2" t="s">
        <v>7</v>
      </c>
      <c r="N168" s="17">
        <v>9.9000000000000005E-2</v>
      </c>
      <c r="O168" s="17">
        <v>1.2E-2</v>
      </c>
      <c r="P168" s="17">
        <v>0.11700000000000001</v>
      </c>
      <c r="Q168" s="18">
        <v>169.3</v>
      </c>
      <c r="R168" s="18">
        <v>125.2</v>
      </c>
      <c r="S168" s="17">
        <v>3.9E-2</v>
      </c>
      <c r="T168" s="17">
        <v>11.5</v>
      </c>
      <c r="U168" s="18">
        <v>19.2</v>
      </c>
    </row>
    <row r="169" spans="1:21" x14ac:dyDescent="0.25">
      <c r="A169" s="3" t="s">
        <v>11</v>
      </c>
      <c r="B169" s="80">
        <f>'Watershed characteristics'!$E$17</f>
        <v>0.74</v>
      </c>
      <c r="C169" s="80">
        <f>'Watershed characteristics'!$E$18</f>
        <v>0.253</v>
      </c>
      <c r="D169" s="80">
        <f>'Watershed characteristics'!$E$19</f>
        <v>0.32500000000000001</v>
      </c>
      <c r="E169" s="80">
        <f>'Watershed characteristics'!$E$20</f>
        <v>0</v>
      </c>
      <c r="F169" s="80">
        <f>'Watershed characteristics'!$E$21</f>
        <v>0.80542253762419203</v>
      </c>
      <c r="G169" s="80">
        <f>'Watershed characteristics'!$E$22</f>
        <v>0</v>
      </c>
      <c r="H169" s="80">
        <f>'Watershed characteristics'!$E$23</f>
        <v>0</v>
      </c>
      <c r="I169" s="80">
        <f>'Watershed characteristics'!$E$24</f>
        <v>1.7101817642272749E-3</v>
      </c>
      <c r="J169" s="80">
        <f>'Watershed characteristics'!$E$25</f>
        <v>0</v>
      </c>
      <c r="K169" s="80">
        <f>'Watershed characteristics'!$E$26</f>
        <v>7.1151059221172527E-2</v>
      </c>
      <c r="L169" s="16">
        <v>42900</v>
      </c>
      <c r="M169" s="2" t="s">
        <v>7</v>
      </c>
      <c r="N169" s="17">
        <v>8.1000000000000003E-2</v>
      </c>
      <c r="O169" s="17">
        <v>2.3E-2</v>
      </c>
      <c r="P169" s="17">
        <v>5.8999999999999997E-2</v>
      </c>
      <c r="Q169" s="18">
        <v>4.7</v>
      </c>
      <c r="R169" s="18">
        <v>1.3</v>
      </c>
      <c r="S169" s="17">
        <v>0.20799999999999999</v>
      </c>
      <c r="T169" s="17">
        <v>13.1</v>
      </c>
      <c r="U169" s="18">
        <v>12</v>
      </c>
    </row>
    <row r="170" spans="1:21" x14ac:dyDescent="0.25">
      <c r="A170" s="3" t="s">
        <v>11</v>
      </c>
      <c r="B170" s="80">
        <f>'Watershed characteristics'!$E$17</f>
        <v>0.74</v>
      </c>
      <c r="C170" s="80">
        <f>'Watershed characteristics'!$E$18</f>
        <v>0.253</v>
      </c>
      <c r="D170" s="80">
        <f>'Watershed characteristics'!$E$19</f>
        <v>0.32500000000000001</v>
      </c>
      <c r="E170" s="80">
        <f>'Watershed characteristics'!$E$20</f>
        <v>0</v>
      </c>
      <c r="F170" s="80">
        <f>'Watershed characteristics'!$E$21</f>
        <v>0.80542253762419203</v>
      </c>
      <c r="G170" s="80">
        <f>'Watershed characteristics'!$E$22</f>
        <v>0</v>
      </c>
      <c r="H170" s="80">
        <f>'Watershed characteristics'!$E$23</f>
        <v>0</v>
      </c>
      <c r="I170" s="80">
        <f>'Watershed characteristics'!$E$24</f>
        <v>1.7101817642272749E-3</v>
      </c>
      <c r="J170" s="80">
        <f>'Watershed characteristics'!$E$25</f>
        <v>0</v>
      </c>
      <c r="K170" s="80">
        <f>'Watershed characteristics'!$E$26</f>
        <v>7.1151059221172527E-2</v>
      </c>
      <c r="L170" s="16">
        <v>42915</v>
      </c>
      <c r="M170" s="2" t="s">
        <v>7</v>
      </c>
      <c r="N170" s="17">
        <v>1.2999999999999999E-2</v>
      </c>
      <c r="O170" s="17">
        <v>7.0000000000000001E-3</v>
      </c>
      <c r="P170" s="17">
        <v>2.7E-2</v>
      </c>
      <c r="Q170" s="18">
        <v>12.4</v>
      </c>
      <c r="R170" s="18">
        <v>8.1</v>
      </c>
      <c r="S170" s="17">
        <v>2.8000000000000001E-2</v>
      </c>
      <c r="T170" s="17">
        <v>7.7</v>
      </c>
      <c r="U170" s="18">
        <v>6.7</v>
      </c>
    </row>
    <row r="171" spans="1:21" x14ac:dyDescent="0.25">
      <c r="A171" s="3" t="s">
        <v>11</v>
      </c>
      <c r="B171" s="80">
        <f>'Watershed characteristics'!$E$17</f>
        <v>0.74</v>
      </c>
      <c r="C171" s="80">
        <f>'Watershed characteristics'!$E$18</f>
        <v>0.253</v>
      </c>
      <c r="D171" s="80">
        <f>'Watershed characteristics'!$E$19</f>
        <v>0.32500000000000001</v>
      </c>
      <c r="E171" s="80">
        <f>'Watershed characteristics'!$E$20</f>
        <v>0</v>
      </c>
      <c r="F171" s="80">
        <f>'Watershed characteristics'!$E$21</f>
        <v>0.80542253762419203</v>
      </c>
      <c r="G171" s="80">
        <f>'Watershed characteristics'!$E$22</f>
        <v>0</v>
      </c>
      <c r="H171" s="80">
        <f>'Watershed characteristics'!$E$23</f>
        <v>0</v>
      </c>
      <c r="I171" s="80">
        <f>'Watershed characteristics'!$E$24</f>
        <v>1.7101817642272749E-3</v>
      </c>
      <c r="J171" s="80">
        <f>'Watershed characteristics'!$E$25</f>
        <v>0</v>
      </c>
      <c r="K171" s="80">
        <f>'Watershed characteristics'!$E$26</f>
        <v>7.1151059221172527E-2</v>
      </c>
      <c r="L171" s="16">
        <v>42928</v>
      </c>
      <c r="M171" s="2" t="s">
        <v>7</v>
      </c>
      <c r="N171" s="17">
        <v>1.2E-2</v>
      </c>
      <c r="O171" s="17">
        <v>4.0000000000000001E-3</v>
      </c>
      <c r="P171" s="17">
        <v>1.9E-2</v>
      </c>
      <c r="Q171" s="18">
        <v>5.6</v>
      </c>
      <c r="R171" s="18">
        <v>1.9</v>
      </c>
      <c r="S171" s="17">
        <v>5.5E-2</v>
      </c>
      <c r="T171" s="17">
        <v>10.4</v>
      </c>
      <c r="U171" s="18">
        <v>7.7</v>
      </c>
    </row>
    <row r="172" spans="1:21" x14ac:dyDescent="0.25">
      <c r="A172" s="3" t="s">
        <v>11</v>
      </c>
      <c r="B172" s="80">
        <f>'Watershed characteristics'!$E$17</f>
        <v>0.74</v>
      </c>
      <c r="C172" s="80">
        <f>'Watershed characteristics'!$E$18</f>
        <v>0.253</v>
      </c>
      <c r="D172" s="80">
        <f>'Watershed characteristics'!$E$19</f>
        <v>0.32500000000000001</v>
      </c>
      <c r="E172" s="80">
        <f>'Watershed characteristics'!$E$20</f>
        <v>0</v>
      </c>
      <c r="F172" s="80">
        <f>'Watershed characteristics'!$E$21</f>
        <v>0.80542253762419203</v>
      </c>
      <c r="G172" s="80">
        <f>'Watershed characteristics'!$E$22</f>
        <v>0</v>
      </c>
      <c r="H172" s="80">
        <f>'Watershed characteristics'!$E$23</f>
        <v>0</v>
      </c>
      <c r="I172" s="80">
        <f>'Watershed characteristics'!$E$24</f>
        <v>1.7101817642272749E-3</v>
      </c>
      <c r="J172" s="80">
        <f>'Watershed characteristics'!$E$25</f>
        <v>0</v>
      </c>
      <c r="K172" s="80">
        <f>'Watershed characteristics'!$E$26</f>
        <v>7.1151059221172527E-2</v>
      </c>
      <c r="L172" s="16">
        <v>42944</v>
      </c>
      <c r="M172" s="2" t="s">
        <v>7</v>
      </c>
      <c r="N172" s="17">
        <v>0.01</v>
      </c>
      <c r="O172" s="17">
        <v>3.4000000000000002E-2</v>
      </c>
      <c r="P172" s="17">
        <v>5.6000000000000001E-2</v>
      </c>
      <c r="Q172" s="18">
        <v>12.8</v>
      </c>
      <c r="R172" s="18">
        <v>12.2</v>
      </c>
      <c r="S172" s="17">
        <v>1.0999999999999999E-2</v>
      </c>
      <c r="T172" s="17">
        <v>9.6</v>
      </c>
      <c r="U172" s="18">
        <v>8</v>
      </c>
    </row>
    <row r="173" spans="1:21" x14ac:dyDescent="0.25">
      <c r="A173" s="3" t="s">
        <v>11</v>
      </c>
      <c r="B173" s="80">
        <f>'Watershed characteristics'!$E$17</f>
        <v>0.74</v>
      </c>
      <c r="C173" s="80">
        <f>'Watershed characteristics'!$E$18</f>
        <v>0.253</v>
      </c>
      <c r="D173" s="80">
        <f>'Watershed characteristics'!$E$19</f>
        <v>0.32500000000000001</v>
      </c>
      <c r="E173" s="80">
        <f>'Watershed characteristics'!$E$20</f>
        <v>0</v>
      </c>
      <c r="F173" s="80">
        <f>'Watershed characteristics'!$E$21</f>
        <v>0.80542253762419203</v>
      </c>
      <c r="G173" s="80">
        <f>'Watershed characteristics'!$E$22</f>
        <v>0</v>
      </c>
      <c r="H173" s="80">
        <f>'Watershed characteristics'!$E$23</f>
        <v>0</v>
      </c>
      <c r="I173" s="80">
        <f>'Watershed characteristics'!$E$24</f>
        <v>1.7101817642272749E-3</v>
      </c>
      <c r="J173" s="80">
        <f>'Watershed characteristics'!$E$25</f>
        <v>0</v>
      </c>
      <c r="K173" s="80">
        <f>'Watershed characteristics'!$E$26</f>
        <v>7.1151059221172527E-2</v>
      </c>
      <c r="L173" s="16">
        <v>42956</v>
      </c>
      <c r="M173" s="2" t="s">
        <v>7</v>
      </c>
      <c r="N173" s="17">
        <v>0.01</v>
      </c>
      <c r="O173" s="17">
        <v>0.114</v>
      </c>
      <c r="P173" s="17">
        <v>0.39600000000000002</v>
      </c>
      <c r="Q173" s="18">
        <v>17.600000000000001</v>
      </c>
      <c r="R173" s="18">
        <v>6</v>
      </c>
      <c r="S173" s="17">
        <v>0.70199999999999996</v>
      </c>
      <c r="T173" s="17">
        <v>0</v>
      </c>
      <c r="U173" s="18">
        <v>2.1</v>
      </c>
    </row>
    <row r="174" spans="1:21" x14ac:dyDescent="0.25">
      <c r="A174" s="3" t="s">
        <v>11</v>
      </c>
      <c r="B174" s="80">
        <f>'Watershed characteristics'!$E$17</f>
        <v>0.74</v>
      </c>
      <c r="C174" s="80">
        <f>'Watershed characteristics'!$E$18</f>
        <v>0.253</v>
      </c>
      <c r="D174" s="80">
        <f>'Watershed characteristics'!$E$19</f>
        <v>0.32500000000000001</v>
      </c>
      <c r="E174" s="80">
        <f>'Watershed characteristics'!$E$20</f>
        <v>0</v>
      </c>
      <c r="F174" s="80">
        <f>'Watershed characteristics'!$E$21</f>
        <v>0.80542253762419203</v>
      </c>
      <c r="G174" s="80">
        <f>'Watershed characteristics'!$E$22</f>
        <v>0</v>
      </c>
      <c r="H174" s="80">
        <f>'Watershed characteristics'!$E$23</f>
        <v>0</v>
      </c>
      <c r="I174" s="80">
        <f>'Watershed characteristics'!$E$24</f>
        <v>1.7101817642272749E-3</v>
      </c>
      <c r="J174" s="80">
        <f>'Watershed characteristics'!$E$25</f>
        <v>0</v>
      </c>
      <c r="K174" s="80">
        <f>'Watershed characteristics'!$E$26</f>
        <v>7.1151059221172527E-2</v>
      </c>
      <c r="L174" s="16">
        <v>42972</v>
      </c>
      <c r="M174" s="2" t="s">
        <v>7</v>
      </c>
      <c r="N174" s="17">
        <v>0.01</v>
      </c>
      <c r="O174" s="17">
        <v>0.30099999999999999</v>
      </c>
      <c r="P174" s="17">
        <v>1.0469999999999999</v>
      </c>
      <c r="Q174" s="18">
        <v>50.8</v>
      </c>
      <c r="R174" s="18">
        <v>24</v>
      </c>
      <c r="S174" s="17">
        <v>2.1999999999999999E-2</v>
      </c>
      <c r="T174" s="17">
        <v>0</v>
      </c>
      <c r="U174" s="18">
        <v>3</v>
      </c>
    </row>
    <row r="175" spans="1:21" x14ac:dyDescent="0.25">
      <c r="A175" s="3" t="s">
        <v>11</v>
      </c>
      <c r="B175" s="80">
        <f>'Watershed characteristics'!$E$17</f>
        <v>0.74</v>
      </c>
      <c r="C175" s="80">
        <f>'Watershed characteristics'!$E$18</f>
        <v>0.253</v>
      </c>
      <c r="D175" s="80">
        <f>'Watershed characteristics'!$E$19</f>
        <v>0.32500000000000001</v>
      </c>
      <c r="E175" s="80">
        <f>'Watershed characteristics'!$E$20</f>
        <v>0</v>
      </c>
      <c r="F175" s="80">
        <f>'Watershed characteristics'!$E$21</f>
        <v>0.80542253762419203</v>
      </c>
      <c r="G175" s="80">
        <f>'Watershed characteristics'!$E$22</f>
        <v>0</v>
      </c>
      <c r="H175" s="80">
        <f>'Watershed characteristics'!$E$23</f>
        <v>0</v>
      </c>
      <c r="I175" s="80">
        <f>'Watershed characteristics'!$E$24</f>
        <v>1.7101817642272749E-3</v>
      </c>
      <c r="J175" s="80">
        <f>'Watershed characteristics'!$E$25</f>
        <v>0</v>
      </c>
      <c r="K175" s="80">
        <f>'Watershed characteristics'!$E$26</f>
        <v>7.1151059221172527E-2</v>
      </c>
      <c r="L175" s="16">
        <v>42985</v>
      </c>
      <c r="M175" s="2" t="s">
        <v>7</v>
      </c>
      <c r="N175" s="17">
        <v>0.01</v>
      </c>
      <c r="O175" s="17">
        <v>0.29399999999999998</v>
      </c>
      <c r="P175" s="17">
        <v>0.55900000000000005</v>
      </c>
      <c r="Q175" s="18">
        <v>15</v>
      </c>
      <c r="R175" s="18">
        <v>7</v>
      </c>
      <c r="S175" s="17">
        <v>0.40400000000000003</v>
      </c>
      <c r="T175" s="17">
        <v>0.1</v>
      </c>
      <c r="U175" s="18">
        <v>0.9</v>
      </c>
    </row>
    <row r="176" spans="1:21" x14ac:dyDescent="0.25">
      <c r="A176" s="3" t="s">
        <v>11</v>
      </c>
      <c r="B176" s="80">
        <f>'Watershed characteristics'!$E$17</f>
        <v>0.74</v>
      </c>
      <c r="C176" s="80">
        <f>'Watershed characteristics'!$E$18</f>
        <v>0.253</v>
      </c>
      <c r="D176" s="80">
        <f>'Watershed characteristics'!$E$19</f>
        <v>0.32500000000000001</v>
      </c>
      <c r="E176" s="80">
        <f>'Watershed characteristics'!$E$20</f>
        <v>0</v>
      </c>
      <c r="F176" s="80">
        <f>'Watershed characteristics'!$E$21</f>
        <v>0.80542253762419203</v>
      </c>
      <c r="G176" s="80">
        <f>'Watershed characteristics'!$E$22</f>
        <v>0</v>
      </c>
      <c r="H176" s="80">
        <f>'Watershed characteristics'!$E$23</f>
        <v>0</v>
      </c>
      <c r="I176" s="80">
        <f>'Watershed characteristics'!$E$24</f>
        <v>1.7101817642272749E-3</v>
      </c>
      <c r="J176" s="80">
        <f>'Watershed characteristics'!$E$25</f>
        <v>0</v>
      </c>
      <c r="K176" s="80">
        <f>'Watershed characteristics'!$E$26</f>
        <v>7.1151059221172527E-2</v>
      </c>
      <c r="L176" s="16">
        <v>43017</v>
      </c>
      <c r="M176" s="2" t="s">
        <v>7</v>
      </c>
      <c r="N176" s="17">
        <v>7.9000000000000001E-2</v>
      </c>
      <c r="O176" s="17">
        <v>2.8000000000000001E-2</v>
      </c>
      <c r="P176" s="17">
        <v>0.03</v>
      </c>
      <c r="Q176" s="18">
        <v>0.5</v>
      </c>
      <c r="R176" s="18">
        <v>0.5</v>
      </c>
      <c r="S176" s="17">
        <v>2E-3</v>
      </c>
      <c r="T176" s="17">
        <v>9.1</v>
      </c>
      <c r="U176" s="18">
        <v>7.6</v>
      </c>
    </row>
    <row r="177" spans="1:21" x14ac:dyDescent="0.25">
      <c r="A177" s="3" t="s">
        <v>11</v>
      </c>
      <c r="B177" s="80">
        <f>'Watershed characteristics'!$E$17</f>
        <v>0.74</v>
      </c>
      <c r="C177" s="80">
        <f>'Watershed characteristics'!$E$18</f>
        <v>0.253</v>
      </c>
      <c r="D177" s="80">
        <f>'Watershed characteristics'!$E$19</f>
        <v>0.32500000000000001</v>
      </c>
      <c r="E177" s="80">
        <f>'Watershed characteristics'!$E$20</f>
        <v>0</v>
      </c>
      <c r="F177" s="80">
        <f>'Watershed characteristics'!$E$21</f>
        <v>0.80542253762419203</v>
      </c>
      <c r="G177" s="80">
        <f>'Watershed characteristics'!$E$22</f>
        <v>0</v>
      </c>
      <c r="H177" s="80">
        <f>'Watershed characteristics'!$E$23</f>
        <v>0</v>
      </c>
      <c r="I177" s="80">
        <f>'Watershed characteristics'!$E$24</f>
        <v>1.7101817642272749E-3</v>
      </c>
      <c r="J177" s="80">
        <f>'Watershed characteristics'!$E$25</f>
        <v>0</v>
      </c>
      <c r="K177" s="80">
        <f>'Watershed characteristics'!$E$26</f>
        <v>7.1151059221172527E-2</v>
      </c>
      <c r="L177" s="16">
        <v>43027</v>
      </c>
      <c r="M177" s="2" t="s">
        <v>7</v>
      </c>
      <c r="N177" s="17">
        <v>3.5999999999999997E-2</v>
      </c>
      <c r="O177" s="17">
        <v>2.9000000000000001E-2</v>
      </c>
      <c r="P177" s="17">
        <v>3.6999999999999998E-2</v>
      </c>
      <c r="Q177" s="18">
        <v>1.3</v>
      </c>
      <c r="R177" s="18">
        <v>0.5</v>
      </c>
      <c r="S177" s="17">
        <v>1.2999999999999999E-2</v>
      </c>
      <c r="T177" s="17">
        <v>8</v>
      </c>
      <c r="U177" s="18">
        <v>7.1</v>
      </c>
    </row>
    <row r="178" spans="1:21" x14ac:dyDescent="0.25">
      <c r="A178" s="3" t="s">
        <v>11</v>
      </c>
      <c r="B178" s="80">
        <f>'Watershed characteristics'!$E$17</f>
        <v>0.74</v>
      </c>
      <c r="C178" s="80">
        <f>'Watershed characteristics'!$E$18</f>
        <v>0.253</v>
      </c>
      <c r="D178" s="80">
        <f>'Watershed characteristics'!$E$19</f>
        <v>0.32500000000000001</v>
      </c>
      <c r="E178" s="80">
        <f>'Watershed characteristics'!$E$20</f>
        <v>0</v>
      </c>
      <c r="F178" s="80">
        <f>'Watershed characteristics'!$E$21</f>
        <v>0.80542253762419203</v>
      </c>
      <c r="G178" s="80">
        <f>'Watershed characteristics'!$E$22</f>
        <v>0</v>
      </c>
      <c r="H178" s="80">
        <f>'Watershed characteristics'!$E$23</f>
        <v>0</v>
      </c>
      <c r="I178" s="80">
        <f>'Watershed characteristics'!$E$24</f>
        <v>1.7101817642272749E-3</v>
      </c>
      <c r="J178" s="80">
        <f>'Watershed characteristics'!$E$25</f>
        <v>0</v>
      </c>
      <c r="K178" s="80">
        <f>'Watershed characteristics'!$E$26</f>
        <v>7.1151059221172527E-2</v>
      </c>
      <c r="L178" s="16">
        <v>43045</v>
      </c>
      <c r="M178" s="2" t="s">
        <v>7</v>
      </c>
      <c r="N178" s="17">
        <v>1.0999999999999999E-2</v>
      </c>
      <c r="O178" s="17">
        <v>2.3E-2</v>
      </c>
      <c r="P178" s="17">
        <v>0.14599999999999999</v>
      </c>
      <c r="Q178" s="18">
        <v>2</v>
      </c>
      <c r="R178" s="18">
        <v>0.5</v>
      </c>
      <c r="S178" s="17">
        <v>2.9000000000000001E-2</v>
      </c>
      <c r="T178" s="17">
        <v>8.1</v>
      </c>
      <c r="U178" s="18">
        <v>9.1</v>
      </c>
    </row>
    <row r="179" spans="1:21" x14ac:dyDescent="0.25">
      <c r="A179" s="3" t="s">
        <v>11</v>
      </c>
      <c r="B179" s="80">
        <f>'Watershed characteristics'!$E$17</f>
        <v>0.74</v>
      </c>
      <c r="C179" s="80">
        <f>'Watershed characteristics'!$E$18</f>
        <v>0.253</v>
      </c>
      <c r="D179" s="80">
        <f>'Watershed characteristics'!$E$19</f>
        <v>0.32500000000000001</v>
      </c>
      <c r="E179" s="80">
        <f>'Watershed characteristics'!$E$20</f>
        <v>0</v>
      </c>
      <c r="F179" s="80">
        <f>'Watershed characteristics'!$E$21</f>
        <v>0.80542253762419203</v>
      </c>
      <c r="G179" s="80">
        <f>'Watershed characteristics'!$E$22</f>
        <v>0</v>
      </c>
      <c r="H179" s="80">
        <f>'Watershed characteristics'!$E$23</f>
        <v>0</v>
      </c>
      <c r="I179" s="80">
        <f>'Watershed characteristics'!$E$24</f>
        <v>1.7101817642272749E-3</v>
      </c>
      <c r="J179" s="80">
        <f>'Watershed characteristics'!$E$25</f>
        <v>0</v>
      </c>
      <c r="K179" s="80">
        <f>'Watershed characteristics'!$E$26</f>
        <v>7.1151059221172527E-2</v>
      </c>
      <c r="L179" s="16">
        <v>43054</v>
      </c>
      <c r="M179" s="2" t="s">
        <v>7</v>
      </c>
      <c r="N179" s="17">
        <v>7.0000000000000001E-3</v>
      </c>
      <c r="O179" s="17">
        <v>4.2999999999999997E-2</v>
      </c>
      <c r="P179" s="17">
        <v>5.7000000000000002E-2</v>
      </c>
      <c r="Q179" s="18">
        <v>1.1000000000000001</v>
      </c>
      <c r="R179" s="18">
        <v>0.5</v>
      </c>
      <c r="S179" s="17">
        <v>2E-3</v>
      </c>
      <c r="T179" s="17">
        <v>7.6</v>
      </c>
      <c r="U179" s="18">
        <v>7.2</v>
      </c>
    </row>
    <row r="180" spans="1:21" x14ac:dyDescent="0.25">
      <c r="A180" s="3" t="s">
        <v>11</v>
      </c>
      <c r="B180" s="80">
        <f>'Watershed characteristics'!$E$17</f>
        <v>0.74</v>
      </c>
      <c r="C180" s="80">
        <f>'Watershed characteristics'!$E$18</f>
        <v>0.253</v>
      </c>
      <c r="D180" s="80">
        <f>'Watershed characteristics'!$E$19</f>
        <v>0.32500000000000001</v>
      </c>
      <c r="E180" s="80">
        <f>'Watershed characteristics'!$E$20</f>
        <v>0</v>
      </c>
      <c r="F180" s="80">
        <f>'Watershed characteristics'!$E$21</f>
        <v>0.80542253762419203</v>
      </c>
      <c r="G180" s="80">
        <f>'Watershed characteristics'!$E$22</f>
        <v>0</v>
      </c>
      <c r="H180" s="80">
        <f>'Watershed characteristics'!$E$23</f>
        <v>0</v>
      </c>
      <c r="I180" s="80">
        <f>'Watershed characteristics'!$E$24</f>
        <v>1.7101817642272749E-3</v>
      </c>
      <c r="J180" s="80">
        <f>'Watershed characteristics'!$E$25</f>
        <v>0</v>
      </c>
      <c r="K180" s="80">
        <f>'Watershed characteristics'!$E$26</f>
        <v>7.1151059221172527E-2</v>
      </c>
      <c r="L180" s="16">
        <v>43186</v>
      </c>
      <c r="M180" s="2" t="s">
        <v>7</v>
      </c>
      <c r="N180" s="17">
        <v>2.1999999999999999E-2</v>
      </c>
      <c r="O180" s="17">
        <v>3.6999999999999998E-2</v>
      </c>
      <c r="P180" s="17">
        <v>0.03</v>
      </c>
      <c r="Q180" s="18">
        <v>2</v>
      </c>
      <c r="R180" s="18">
        <v>1.1000000000000001</v>
      </c>
      <c r="S180" s="17">
        <v>2E-3</v>
      </c>
      <c r="T180" s="17">
        <v>8.3000000000000007</v>
      </c>
      <c r="U180" s="18">
        <v>8.6</v>
      </c>
    </row>
    <row r="181" spans="1:21" x14ac:dyDescent="0.25">
      <c r="A181" s="3" t="s">
        <v>11</v>
      </c>
      <c r="B181" s="80">
        <f>'Watershed characteristics'!$E$17</f>
        <v>0.74</v>
      </c>
      <c r="C181" s="80">
        <f>'Watershed characteristics'!$E$18</f>
        <v>0.253</v>
      </c>
      <c r="D181" s="80">
        <f>'Watershed characteristics'!$E$19</f>
        <v>0.32500000000000001</v>
      </c>
      <c r="E181" s="80">
        <f>'Watershed characteristics'!$E$20</f>
        <v>0</v>
      </c>
      <c r="F181" s="80">
        <f>'Watershed characteristics'!$E$21</f>
        <v>0.80542253762419203</v>
      </c>
      <c r="G181" s="80">
        <f>'Watershed characteristics'!$E$22</f>
        <v>0</v>
      </c>
      <c r="H181" s="80">
        <f>'Watershed characteristics'!$E$23</f>
        <v>0</v>
      </c>
      <c r="I181" s="80">
        <f>'Watershed characteristics'!$E$24</f>
        <v>1.7101817642272749E-3</v>
      </c>
      <c r="J181" s="80">
        <f>'Watershed characteristics'!$E$25</f>
        <v>0</v>
      </c>
      <c r="K181" s="80">
        <f>'Watershed characteristics'!$E$26</f>
        <v>7.1151059221172527E-2</v>
      </c>
      <c r="L181" s="16">
        <v>43195</v>
      </c>
      <c r="M181" s="2" t="s">
        <v>7</v>
      </c>
      <c r="N181" s="17">
        <v>1.2E-2</v>
      </c>
      <c r="O181" s="17">
        <v>1.9E-2</v>
      </c>
      <c r="P181" s="17">
        <v>1.4E-2</v>
      </c>
      <c r="Q181" s="18">
        <v>2</v>
      </c>
      <c r="R181" s="18">
        <v>0.5</v>
      </c>
      <c r="S181" s="17">
        <v>2E-3</v>
      </c>
      <c r="T181" s="17">
        <v>8.8000000000000007</v>
      </c>
      <c r="U181" s="18">
        <v>8.5</v>
      </c>
    </row>
    <row r="182" spans="1:21" x14ac:dyDescent="0.25">
      <c r="A182" s="3" t="s">
        <v>11</v>
      </c>
      <c r="B182" s="80">
        <f>'Watershed characteristics'!$E$17</f>
        <v>0.74</v>
      </c>
      <c r="C182" s="80">
        <f>'Watershed characteristics'!$E$18</f>
        <v>0.253</v>
      </c>
      <c r="D182" s="80">
        <f>'Watershed characteristics'!$E$19</f>
        <v>0.32500000000000001</v>
      </c>
      <c r="E182" s="80">
        <f>'Watershed characteristics'!$E$20</f>
        <v>0</v>
      </c>
      <c r="F182" s="80">
        <f>'Watershed characteristics'!$E$21</f>
        <v>0.80542253762419203</v>
      </c>
      <c r="G182" s="80">
        <f>'Watershed characteristics'!$E$22</f>
        <v>0</v>
      </c>
      <c r="H182" s="80">
        <f>'Watershed characteristics'!$E$23</f>
        <v>0</v>
      </c>
      <c r="I182" s="80">
        <f>'Watershed characteristics'!$E$24</f>
        <v>1.7101817642272749E-3</v>
      </c>
      <c r="J182" s="80">
        <f>'Watershed characteristics'!$E$25</f>
        <v>0</v>
      </c>
      <c r="K182" s="80">
        <f>'Watershed characteristics'!$E$26</f>
        <v>7.1151059221172527E-2</v>
      </c>
      <c r="L182" s="16">
        <v>43201</v>
      </c>
      <c r="M182" s="2" t="s">
        <v>7</v>
      </c>
      <c r="N182" s="17">
        <v>1.4E-2</v>
      </c>
      <c r="O182" s="17">
        <v>1.7999999999999999E-2</v>
      </c>
      <c r="P182" s="17">
        <v>1.9E-2</v>
      </c>
      <c r="Q182" s="18">
        <v>1.1000000000000001</v>
      </c>
      <c r="R182" s="18">
        <v>0.5</v>
      </c>
      <c r="S182" s="17">
        <v>2E-3</v>
      </c>
      <c r="T182" s="17">
        <v>8.9</v>
      </c>
      <c r="U182" s="18">
        <v>8.1999999999999993</v>
      </c>
    </row>
    <row r="183" spans="1:21" x14ac:dyDescent="0.25">
      <c r="A183" s="3" t="s">
        <v>11</v>
      </c>
      <c r="B183" s="80">
        <f>'Watershed characteristics'!$E$17</f>
        <v>0.74</v>
      </c>
      <c r="C183" s="80">
        <f>'Watershed characteristics'!$E$18</f>
        <v>0.253</v>
      </c>
      <c r="D183" s="80">
        <f>'Watershed characteristics'!$E$19</f>
        <v>0.32500000000000001</v>
      </c>
      <c r="E183" s="80">
        <f>'Watershed characteristics'!$E$20</f>
        <v>0</v>
      </c>
      <c r="F183" s="80">
        <f>'Watershed characteristics'!$E$21</f>
        <v>0.80542253762419203</v>
      </c>
      <c r="G183" s="80">
        <f>'Watershed characteristics'!$E$22</f>
        <v>0</v>
      </c>
      <c r="H183" s="80">
        <f>'Watershed characteristics'!$E$23</f>
        <v>0</v>
      </c>
      <c r="I183" s="80">
        <f>'Watershed characteristics'!$E$24</f>
        <v>1.7101817642272749E-3</v>
      </c>
      <c r="J183" s="80">
        <f>'Watershed characteristics'!$E$25</f>
        <v>0</v>
      </c>
      <c r="K183" s="80">
        <f>'Watershed characteristics'!$E$26</f>
        <v>7.1151059221172527E-2</v>
      </c>
      <c r="L183" s="16">
        <v>43213</v>
      </c>
      <c r="M183" s="2" t="s">
        <v>7</v>
      </c>
      <c r="N183" s="17">
        <v>1.4E-2</v>
      </c>
      <c r="O183" s="17">
        <v>8.9999999999999993E-3</v>
      </c>
      <c r="P183" s="17">
        <v>1.4E-2</v>
      </c>
      <c r="Q183" s="18">
        <v>3.9</v>
      </c>
      <c r="R183" s="18">
        <v>0.5</v>
      </c>
      <c r="S183" s="17">
        <v>8.0000000000000002E-3</v>
      </c>
      <c r="T183" s="17">
        <v>8.8000000000000007</v>
      </c>
      <c r="U183" s="18">
        <v>10</v>
      </c>
    </row>
    <row r="184" spans="1:21" x14ac:dyDescent="0.25">
      <c r="A184" s="3" t="s">
        <v>11</v>
      </c>
      <c r="B184" s="80">
        <f>'Watershed characteristics'!$E$17</f>
        <v>0.74</v>
      </c>
      <c r="C184" s="80">
        <f>'Watershed characteristics'!$E$18</f>
        <v>0.253</v>
      </c>
      <c r="D184" s="80">
        <f>'Watershed characteristics'!$E$19</f>
        <v>0.32500000000000001</v>
      </c>
      <c r="E184" s="80">
        <f>'Watershed characteristics'!$E$20</f>
        <v>0</v>
      </c>
      <c r="F184" s="80">
        <f>'Watershed characteristics'!$E$21</f>
        <v>0.80542253762419203</v>
      </c>
      <c r="G184" s="80">
        <f>'Watershed characteristics'!$E$22</f>
        <v>0</v>
      </c>
      <c r="H184" s="80">
        <f>'Watershed characteristics'!$E$23</f>
        <v>0</v>
      </c>
      <c r="I184" s="80">
        <f>'Watershed characteristics'!$E$24</f>
        <v>1.7101817642272749E-3</v>
      </c>
      <c r="J184" s="80">
        <f>'Watershed characteristics'!$E$25</f>
        <v>0</v>
      </c>
      <c r="K184" s="80">
        <f>'Watershed characteristics'!$E$26</f>
        <v>7.1151059221172527E-2</v>
      </c>
      <c r="L184" s="16">
        <v>43227</v>
      </c>
      <c r="M184" s="2" t="s">
        <v>7</v>
      </c>
      <c r="N184" s="17">
        <v>2.3E-2</v>
      </c>
      <c r="O184" s="17">
        <v>1.2E-2</v>
      </c>
      <c r="P184" s="17">
        <v>3.9E-2</v>
      </c>
      <c r="Q184" s="18">
        <v>4.8</v>
      </c>
      <c r="R184" s="18">
        <v>2.8</v>
      </c>
      <c r="S184" s="17">
        <v>0.08</v>
      </c>
      <c r="T184" s="17">
        <v>8.3000000000000007</v>
      </c>
      <c r="U184" s="18">
        <v>8.8000000000000007</v>
      </c>
    </row>
    <row r="185" spans="1:21" x14ac:dyDescent="0.25">
      <c r="A185" s="3" t="s">
        <v>11</v>
      </c>
      <c r="B185" s="80">
        <f>'Watershed characteristics'!$E$17</f>
        <v>0.74</v>
      </c>
      <c r="C185" s="80">
        <f>'Watershed characteristics'!$E$18</f>
        <v>0.253</v>
      </c>
      <c r="D185" s="80">
        <f>'Watershed characteristics'!$E$19</f>
        <v>0.32500000000000001</v>
      </c>
      <c r="E185" s="80">
        <f>'Watershed characteristics'!$E$20</f>
        <v>0</v>
      </c>
      <c r="F185" s="80">
        <f>'Watershed characteristics'!$E$21</f>
        <v>0.80542253762419203</v>
      </c>
      <c r="G185" s="80">
        <f>'Watershed characteristics'!$E$22</f>
        <v>0</v>
      </c>
      <c r="H185" s="80">
        <f>'Watershed characteristics'!$E$23</f>
        <v>0</v>
      </c>
      <c r="I185" s="80">
        <f>'Watershed characteristics'!$E$24</f>
        <v>1.7101817642272749E-3</v>
      </c>
      <c r="J185" s="80">
        <f>'Watershed characteristics'!$E$25</f>
        <v>0</v>
      </c>
      <c r="K185" s="80">
        <f>'Watershed characteristics'!$E$26</f>
        <v>7.1151059221172527E-2</v>
      </c>
      <c r="L185" s="16">
        <v>43243</v>
      </c>
      <c r="M185" s="2" t="s">
        <v>7</v>
      </c>
      <c r="N185" s="17">
        <v>0.03</v>
      </c>
      <c r="O185" s="17">
        <v>0.108</v>
      </c>
      <c r="P185" s="17">
        <v>0.17399999999999999</v>
      </c>
      <c r="Q185" s="18">
        <v>9.3000000000000007</v>
      </c>
      <c r="R185" s="18">
        <v>3.5</v>
      </c>
      <c r="S185" s="17">
        <v>0.41299999999999998</v>
      </c>
      <c r="T185" s="17">
        <v>7.2</v>
      </c>
      <c r="U185" s="18">
        <v>8.3000000000000007</v>
      </c>
    </row>
    <row r="186" spans="1:21" x14ac:dyDescent="0.25">
      <c r="A186" s="3" t="s">
        <v>11</v>
      </c>
      <c r="B186" s="80">
        <f>'Watershed characteristics'!$E$17</f>
        <v>0.74</v>
      </c>
      <c r="C186" s="80">
        <f>'Watershed characteristics'!$E$18</f>
        <v>0.253</v>
      </c>
      <c r="D186" s="80">
        <f>'Watershed characteristics'!$E$19</f>
        <v>0.32500000000000001</v>
      </c>
      <c r="E186" s="80">
        <f>'Watershed characteristics'!$E$20</f>
        <v>0</v>
      </c>
      <c r="F186" s="80">
        <f>'Watershed characteristics'!$E$21</f>
        <v>0.80542253762419203</v>
      </c>
      <c r="G186" s="80">
        <f>'Watershed characteristics'!$E$22</f>
        <v>0</v>
      </c>
      <c r="H186" s="80">
        <f>'Watershed characteristics'!$E$23</f>
        <v>0</v>
      </c>
      <c r="I186" s="80">
        <f>'Watershed characteristics'!$E$24</f>
        <v>1.7101817642272749E-3</v>
      </c>
      <c r="J186" s="80">
        <f>'Watershed characteristics'!$E$25</f>
        <v>0</v>
      </c>
      <c r="K186" s="80">
        <f>'Watershed characteristics'!$E$26</f>
        <v>7.1151059221172527E-2</v>
      </c>
      <c r="L186" s="16">
        <v>43257</v>
      </c>
      <c r="M186" s="2" t="s">
        <v>7</v>
      </c>
      <c r="N186" s="17">
        <v>1.7000000000000001E-2</v>
      </c>
      <c r="O186" s="17">
        <v>5.0000000000000001E-3</v>
      </c>
      <c r="P186" s="17">
        <v>0.04</v>
      </c>
      <c r="Q186" s="18">
        <v>11.1</v>
      </c>
      <c r="R186" s="18">
        <v>6.1</v>
      </c>
      <c r="S186" s="17">
        <v>6.2E-2</v>
      </c>
      <c r="T186" s="17">
        <v>8</v>
      </c>
      <c r="U186" s="18">
        <v>9.6</v>
      </c>
    </row>
    <row r="187" spans="1:21" x14ac:dyDescent="0.25">
      <c r="A187" s="3" t="s">
        <v>11</v>
      </c>
      <c r="B187" s="80">
        <f>'Watershed characteristics'!$E$17</f>
        <v>0.74</v>
      </c>
      <c r="C187" s="80">
        <f>'Watershed characteristics'!$E$18</f>
        <v>0.253</v>
      </c>
      <c r="D187" s="80">
        <f>'Watershed characteristics'!$E$19</f>
        <v>0.32500000000000001</v>
      </c>
      <c r="E187" s="80">
        <f>'Watershed characteristics'!$E$20</f>
        <v>0</v>
      </c>
      <c r="F187" s="80">
        <f>'Watershed characteristics'!$E$21</f>
        <v>0.80542253762419203</v>
      </c>
      <c r="G187" s="80">
        <f>'Watershed characteristics'!$E$22</f>
        <v>0</v>
      </c>
      <c r="H187" s="80">
        <f>'Watershed characteristics'!$E$23</f>
        <v>0</v>
      </c>
      <c r="I187" s="80">
        <f>'Watershed characteristics'!$E$24</f>
        <v>1.7101817642272749E-3</v>
      </c>
      <c r="J187" s="80">
        <f>'Watershed characteristics'!$E$25</f>
        <v>0</v>
      </c>
      <c r="K187" s="80">
        <f>'Watershed characteristics'!$E$26</f>
        <v>7.1151059221172527E-2</v>
      </c>
      <c r="L187" s="16">
        <v>43271</v>
      </c>
      <c r="M187" s="2" t="s">
        <v>7</v>
      </c>
      <c r="N187" s="17">
        <v>3.9E-2</v>
      </c>
      <c r="O187" s="17">
        <v>2.5000000000000001E-2</v>
      </c>
      <c r="P187" s="17">
        <v>0.112</v>
      </c>
      <c r="Q187" s="18">
        <v>50.2</v>
      </c>
      <c r="R187" s="18">
        <v>41.1</v>
      </c>
      <c r="S187" s="17">
        <v>7.6999999999999999E-2</v>
      </c>
      <c r="T187" s="17">
        <v>8.8000000000000007</v>
      </c>
      <c r="U187" s="18">
        <v>11</v>
      </c>
    </row>
    <row r="188" spans="1:21" x14ac:dyDescent="0.25">
      <c r="A188" s="3" t="s">
        <v>11</v>
      </c>
      <c r="B188" s="80">
        <f>'Watershed characteristics'!$E$17</f>
        <v>0.74</v>
      </c>
      <c r="C188" s="80">
        <f>'Watershed characteristics'!$E$18</f>
        <v>0.253</v>
      </c>
      <c r="D188" s="80">
        <f>'Watershed characteristics'!$E$19</f>
        <v>0.32500000000000001</v>
      </c>
      <c r="E188" s="80">
        <f>'Watershed characteristics'!$E$20</f>
        <v>0</v>
      </c>
      <c r="F188" s="80">
        <f>'Watershed characteristics'!$E$21</f>
        <v>0.80542253762419203</v>
      </c>
      <c r="G188" s="80">
        <f>'Watershed characteristics'!$E$22</f>
        <v>0</v>
      </c>
      <c r="H188" s="80">
        <f>'Watershed characteristics'!$E$23</f>
        <v>0</v>
      </c>
      <c r="I188" s="80">
        <f>'Watershed characteristics'!$E$24</f>
        <v>1.7101817642272749E-3</v>
      </c>
      <c r="J188" s="80">
        <f>'Watershed characteristics'!$E$25</f>
        <v>0</v>
      </c>
      <c r="K188" s="80">
        <f>'Watershed characteristics'!$E$26</f>
        <v>7.1151059221172527E-2</v>
      </c>
      <c r="L188" s="16">
        <v>43278</v>
      </c>
      <c r="M188" s="2" t="s">
        <v>7</v>
      </c>
      <c r="N188" s="17">
        <v>4.9000000000000002E-2</v>
      </c>
      <c r="O188" s="17">
        <v>4.0000000000000001E-3</v>
      </c>
      <c r="P188" s="17">
        <v>6.0000000000000001E-3</v>
      </c>
      <c r="Q188" s="18">
        <v>0.5</v>
      </c>
      <c r="R188" s="18">
        <v>0.5</v>
      </c>
      <c r="S188" s="17">
        <v>1.0999999999999999E-2</v>
      </c>
      <c r="T188" s="17">
        <v>14.4</v>
      </c>
      <c r="U188" s="18">
        <v>14.8</v>
      </c>
    </row>
    <row r="189" spans="1:21" x14ac:dyDescent="0.25">
      <c r="A189" s="3" t="s">
        <v>11</v>
      </c>
      <c r="B189" s="80">
        <f>'Watershed characteristics'!$E$17</f>
        <v>0.74</v>
      </c>
      <c r="C189" s="80">
        <f>'Watershed characteristics'!$E$18</f>
        <v>0.253</v>
      </c>
      <c r="D189" s="80">
        <f>'Watershed characteristics'!$E$19</f>
        <v>0.32500000000000001</v>
      </c>
      <c r="E189" s="80">
        <f>'Watershed characteristics'!$E$20</f>
        <v>0</v>
      </c>
      <c r="F189" s="80">
        <f>'Watershed characteristics'!$E$21</f>
        <v>0.80542253762419203</v>
      </c>
      <c r="G189" s="80">
        <f>'Watershed characteristics'!$E$22</f>
        <v>0</v>
      </c>
      <c r="H189" s="80">
        <f>'Watershed characteristics'!$E$23</f>
        <v>0</v>
      </c>
      <c r="I189" s="80">
        <f>'Watershed characteristics'!$E$24</f>
        <v>1.7101817642272749E-3</v>
      </c>
      <c r="J189" s="80">
        <f>'Watershed characteristics'!$E$25</f>
        <v>0</v>
      </c>
      <c r="K189" s="80">
        <f>'Watershed characteristics'!$E$26</f>
        <v>7.1151059221172527E-2</v>
      </c>
      <c r="L189" s="16">
        <v>43283</v>
      </c>
      <c r="M189" s="2" t="s">
        <v>7</v>
      </c>
      <c r="N189" s="17">
        <v>8.4000000000000005E-2</v>
      </c>
      <c r="O189" s="17">
        <v>3.6999999999999998E-2</v>
      </c>
      <c r="P189" s="17">
        <v>7.2999999999999995E-2</v>
      </c>
      <c r="Q189" s="18">
        <v>34.1</v>
      </c>
      <c r="R189" s="18">
        <v>28.2</v>
      </c>
      <c r="S189" s="17">
        <v>1.2E-2</v>
      </c>
      <c r="T189" s="17">
        <v>10.4</v>
      </c>
      <c r="U189" s="18">
        <v>10.9</v>
      </c>
    </row>
    <row r="190" spans="1:21" x14ac:dyDescent="0.25">
      <c r="A190" s="3" t="s">
        <v>11</v>
      </c>
      <c r="B190" s="80">
        <f>'Watershed characteristics'!$E$17</f>
        <v>0.74</v>
      </c>
      <c r="C190" s="80">
        <f>'Watershed characteristics'!$E$18</f>
        <v>0.253</v>
      </c>
      <c r="D190" s="80">
        <f>'Watershed characteristics'!$E$19</f>
        <v>0.32500000000000001</v>
      </c>
      <c r="E190" s="80">
        <f>'Watershed characteristics'!$E$20</f>
        <v>0</v>
      </c>
      <c r="F190" s="80">
        <f>'Watershed characteristics'!$E$21</f>
        <v>0.80542253762419203</v>
      </c>
      <c r="G190" s="80">
        <f>'Watershed characteristics'!$E$22</f>
        <v>0</v>
      </c>
      <c r="H190" s="80">
        <f>'Watershed characteristics'!$E$23</f>
        <v>0</v>
      </c>
      <c r="I190" s="80">
        <f>'Watershed characteristics'!$E$24</f>
        <v>1.7101817642272749E-3</v>
      </c>
      <c r="J190" s="80">
        <f>'Watershed characteristics'!$E$25</f>
        <v>0</v>
      </c>
      <c r="K190" s="80">
        <f>'Watershed characteristics'!$E$26</f>
        <v>7.1151059221172527E-2</v>
      </c>
      <c r="L190" s="16">
        <v>43299</v>
      </c>
      <c r="M190" s="2" t="s">
        <v>7</v>
      </c>
      <c r="N190" s="17">
        <v>0.02</v>
      </c>
      <c r="O190" s="17">
        <v>2E-3</v>
      </c>
      <c r="P190" s="17">
        <v>2.5000000000000001E-2</v>
      </c>
      <c r="Q190" s="18">
        <v>11.7</v>
      </c>
      <c r="R190" s="18">
        <v>7.7</v>
      </c>
      <c r="S190" s="17">
        <v>9.4E-2</v>
      </c>
      <c r="T190" s="17">
        <v>10.6</v>
      </c>
      <c r="U190" s="18">
        <v>11.7</v>
      </c>
    </row>
    <row r="191" spans="1:21" x14ac:dyDescent="0.25">
      <c r="A191" s="3" t="s">
        <v>11</v>
      </c>
      <c r="B191" s="80">
        <f>'Watershed characteristics'!$E$17</f>
        <v>0.74</v>
      </c>
      <c r="C191" s="80">
        <f>'Watershed characteristics'!$E$18</f>
        <v>0.253</v>
      </c>
      <c r="D191" s="80">
        <f>'Watershed characteristics'!$E$19</f>
        <v>0.32500000000000001</v>
      </c>
      <c r="E191" s="80">
        <f>'Watershed characteristics'!$E$20</f>
        <v>0</v>
      </c>
      <c r="F191" s="80">
        <f>'Watershed characteristics'!$E$21</f>
        <v>0.80542253762419203</v>
      </c>
      <c r="G191" s="80">
        <f>'Watershed characteristics'!$E$22</f>
        <v>0</v>
      </c>
      <c r="H191" s="80">
        <f>'Watershed characteristics'!$E$23</f>
        <v>0</v>
      </c>
      <c r="I191" s="80">
        <f>'Watershed characteristics'!$E$24</f>
        <v>1.7101817642272749E-3</v>
      </c>
      <c r="J191" s="80">
        <f>'Watershed characteristics'!$E$25</f>
        <v>0</v>
      </c>
      <c r="K191" s="80">
        <f>'Watershed characteristics'!$E$26</f>
        <v>7.1151059221172527E-2</v>
      </c>
      <c r="L191" s="16">
        <v>43313</v>
      </c>
      <c r="M191" s="2" t="s">
        <v>7</v>
      </c>
      <c r="N191" s="17">
        <v>1.2E-2</v>
      </c>
      <c r="O191" s="17">
        <v>2.7E-2</v>
      </c>
      <c r="P191" s="17">
        <v>6.6000000000000003E-2</v>
      </c>
      <c r="Q191" s="18">
        <v>17.600000000000001</v>
      </c>
      <c r="R191" s="18">
        <v>13.7</v>
      </c>
      <c r="S191" s="17">
        <v>0.13500000000000001</v>
      </c>
      <c r="T191" s="17">
        <v>8.1999999999999993</v>
      </c>
      <c r="U191" s="18">
        <v>9.6999999999999993</v>
      </c>
    </row>
    <row r="192" spans="1:21" x14ac:dyDescent="0.25">
      <c r="A192" s="3" t="s">
        <v>11</v>
      </c>
      <c r="B192" s="80">
        <f>'Watershed characteristics'!$E$17</f>
        <v>0.74</v>
      </c>
      <c r="C192" s="80">
        <f>'Watershed characteristics'!$E$18</f>
        <v>0.253</v>
      </c>
      <c r="D192" s="80">
        <f>'Watershed characteristics'!$E$19</f>
        <v>0.32500000000000001</v>
      </c>
      <c r="E192" s="80">
        <f>'Watershed characteristics'!$E$20</f>
        <v>0</v>
      </c>
      <c r="F192" s="80">
        <f>'Watershed characteristics'!$E$21</f>
        <v>0.80542253762419203</v>
      </c>
      <c r="G192" s="80">
        <f>'Watershed characteristics'!$E$22</f>
        <v>0</v>
      </c>
      <c r="H192" s="80">
        <f>'Watershed characteristics'!$E$23</f>
        <v>0</v>
      </c>
      <c r="I192" s="80">
        <f>'Watershed characteristics'!$E$24</f>
        <v>1.7101817642272749E-3</v>
      </c>
      <c r="J192" s="80">
        <f>'Watershed characteristics'!$E$25</f>
        <v>0</v>
      </c>
      <c r="K192" s="80">
        <f>'Watershed characteristics'!$E$26</f>
        <v>7.1151059221172527E-2</v>
      </c>
      <c r="L192" s="16">
        <v>43327</v>
      </c>
      <c r="M192" s="2" t="s">
        <v>7</v>
      </c>
      <c r="N192" s="17">
        <v>2.1999999999999999E-2</v>
      </c>
      <c r="O192" s="17">
        <v>2.3E-2</v>
      </c>
      <c r="P192" s="17">
        <v>6.6000000000000003E-2</v>
      </c>
      <c r="Q192" s="18">
        <v>25.7</v>
      </c>
      <c r="R192" s="18">
        <v>19.8</v>
      </c>
      <c r="S192" s="17">
        <v>0.20599999999999999</v>
      </c>
      <c r="T192" s="17">
        <v>7.5</v>
      </c>
      <c r="U192" s="18">
        <v>8.6999999999999993</v>
      </c>
    </row>
    <row r="193" spans="1:21" x14ac:dyDescent="0.25">
      <c r="A193" s="3" t="s">
        <v>11</v>
      </c>
      <c r="B193" s="80">
        <f>'Watershed characteristics'!$E$17</f>
        <v>0.74</v>
      </c>
      <c r="C193" s="80">
        <f>'Watershed characteristics'!$E$18</f>
        <v>0.253</v>
      </c>
      <c r="D193" s="80">
        <f>'Watershed characteristics'!$E$19</f>
        <v>0.32500000000000001</v>
      </c>
      <c r="E193" s="80">
        <f>'Watershed characteristics'!$E$20</f>
        <v>0</v>
      </c>
      <c r="F193" s="80">
        <f>'Watershed characteristics'!$E$21</f>
        <v>0.80542253762419203</v>
      </c>
      <c r="G193" s="80">
        <f>'Watershed characteristics'!$E$22</f>
        <v>0</v>
      </c>
      <c r="H193" s="80">
        <f>'Watershed characteristics'!$E$23</f>
        <v>0</v>
      </c>
      <c r="I193" s="80">
        <f>'Watershed characteristics'!$E$24</f>
        <v>1.7101817642272749E-3</v>
      </c>
      <c r="J193" s="80">
        <f>'Watershed characteristics'!$E$25</f>
        <v>0</v>
      </c>
      <c r="K193" s="80">
        <f>'Watershed characteristics'!$E$26</f>
        <v>7.1151059221172527E-2</v>
      </c>
      <c r="L193" s="16">
        <v>43340</v>
      </c>
      <c r="M193" s="2" t="s">
        <v>7</v>
      </c>
      <c r="N193" s="17">
        <v>1.2E-2</v>
      </c>
      <c r="O193" s="17">
        <v>2E-3</v>
      </c>
      <c r="P193" s="17">
        <v>1.4E-2</v>
      </c>
      <c r="Q193" s="18">
        <v>8.6</v>
      </c>
      <c r="R193" s="18">
        <v>2.2999999999999998</v>
      </c>
      <c r="S193" s="17">
        <v>2E-3</v>
      </c>
      <c r="T193" s="17">
        <v>9.8000000000000007</v>
      </c>
      <c r="U193" s="18">
        <v>9.9</v>
      </c>
    </row>
    <row r="194" spans="1:21" x14ac:dyDescent="0.25">
      <c r="A194" s="3" t="s">
        <v>11</v>
      </c>
      <c r="B194" s="80">
        <f>'Watershed characteristics'!$E$17</f>
        <v>0.74</v>
      </c>
      <c r="C194" s="80">
        <f>'Watershed characteristics'!$E$18</f>
        <v>0.253</v>
      </c>
      <c r="D194" s="80">
        <f>'Watershed characteristics'!$E$19</f>
        <v>0.32500000000000001</v>
      </c>
      <c r="E194" s="80">
        <f>'Watershed characteristics'!$E$20</f>
        <v>0</v>
      </c>
      <c r="F194" s="80">
        <f>'Watershed characteristics'!$E$21</f>
        <v>0.80542253762419203</v>
      </c>
      <c r="G194" s="80">
        <f>'Watershed characteristics'!$E$22</f>
        <v>0</v>
      </c>
      <c r="H194" s="80">
        <f>'Watershed characteristics'!$E$23</f>
        <v>0</v>
      </c>
      <c r="I194" s="80">
        <f>'Watershed characteristics'!$E$24</f>
        <v>1.7101817642272749E-3</v>
      </c>
      <c r="J194" s="80">
        <f>'Watershed characteristics'!$E$25</f>
        <v>0</v>
      </c>
      <c r="K194" s="80">
        <f>'Watershed characteristics'!$E$26</f>
        <v>7.1151059221172527E-2</v>
      </c>
      <c r="L194" s="16">
        <v>43354</v>
      </c>
      <c r="M194" s="2" t="s">
        <v>7</v>
      </c>
      <c r="N194" s="17">
        <v>4.2999999999999997E-2</v>
      </c>
      <c r="O194" s="17">
        <v>1E-3</v>
      </c>
      <c r="P194" s="17">
        <v>0.02</v>
      </c>
      <c r="Q194" s="18">
        <v>10.7</v>
      </c>
      <c r="R194" s="18">
        <v>6.8</v>
      </c>
      <c r="S194" s="17">
        <v>0.02</v>
      </c>
      <c r="T194" s="17">
        <v>10.3</v>
      </c>
      <c r="U194" s="18">
        <v>8.9</v>
      </c>
    </row>
    <row r="195" spans="1:21" x14ac:dyDescent="0.25">
      <c r="A195" s="3" t="s">
        <v>11</v>
      </c>
      <c r="B195" s="80">
        <f>'Watershed characteristics'!$E$17</f>
        <v>0.74</v>
      </c>
      <c r="C195" s="80">
        <f>'Watershed characteristics'!$E$18</f>
        <v>0.253</v>
      </c>
      <c r="D195" s="80">
        <f>'Watershed characteristics'!$E$19</f>
        <v>0.32500000000000001</v>
      </c>
      <c r="E195" s="80">
        <f>'Watershed characteristics'!$E$20</f>
        <v>0</v>
      </c>
      <c r="F195" s="80">
        <f>'Watershed characteristics'!$E$21</f>
        <v>0.80542253762419203</v>
      </c>
      <c r="G195" s="80">
        <f>'Watershed characteristics'!$E$22</f>
        <v>0</v>
      </c>
      <c r="H195" s="80">
        <f>'Watershed characteristics'!$E$23</f>
        <v>0</v>
      </c>
      <c r="I195" s="80">
        <f>'Watershed characteristics'!$E$24</f>
        <v>1.7101817642272749E-3</v>
      </c>
      <c r="J195" s="80">
        <f>'Watershed characteristics'!$E$25</f>
        <v>0</v>
      </c>
      <c r="K195" s="80">
        <f>'Watershed characteristics'!$E$26</f>
        <v>7.1151059221172527E-2</v>
      </c>
      <c r="L195" s="16">
        <v>43369</v>
      </c>
      <c r="M195" s="2" t="s">
        <v>7</v>
      </c>
      <c r="N195" s="17">
        <v>3.6999999999999998E-2</v>
      </c>
      <c r="O195" s="17">
        <v>2E-3</v>
      </c>
      <c r="P195" s="17">
        <v>1.7999999999999999E-2</v>
      </c>
      <c r="Q195" s="18">
        <v>10.7</v>
      </c>
      <c r="R195" s="18">
        <v>8.6999999999999993</v>
      </c>
      <c r="S195" s="17">
        <v>2E-3</v>
      </c>
      <c r="T195" s="17">
        <v>7.2</v>
      </c>
      <c r="U195" s="18">
        <v>7.8</v>
      </c>
    </row>
    <row r="196" spans="1:21" x14ac:dyDescent="0.25">
      <c r="A196" s="3" t="s">
        <v>11</v>
      </c>
      <c r="B196" s="80">
        <f>'Watershed characteristics'!$E$17</f>
        <v>0.74</v>
      </c>
      <c r="C196" s="80">
        <f>'Watershed characteristics'!$E$18</f>
        <v>0.253</v>
      </c>
      <c r="D196" s="80">
        <f>'Watershed characteristics'!$E$19</f>
        <v>0.32500000000000001</v>
      </c>
      <c r="E196" s="80">
        <f>'Watershed characteristics'!$E$20</f>
        <v>0</v>
      </c>
      <c r="F196" s="80">
        <f>'Watershed characteristics'!$E$21</f>
        <v>0.80542253762419203</v>
      </c>
      <c r="G196" s="80">
        <f>'Watershed characteristics'!$E$22</f>
        <v>0</v>
      </c>
      <c r="H196" s="80">
        <f>'Watershed characteristics'!$E$23</f>
        <v>0</v>
      </c>
      <c r="I196" s="80">
        <f>'Watershed characteristics'!$E$24</f>
        <v>1.7101817642272749E-3</v>
      </c>
      <c r="J196" s="80">
        <f>'Watershed characteristics'!$E$25</f>
        <v>0</v>
      </c>
      <c r="K196" s="80">
        <f>'Watershed characteristics'!$E$26</f>
        <v>7.1151059221172527E-2</v>
      </c>
      <c r="L196" s="16">
        <v>43384</v>
      </c>
      <c r="M196" s="2" t="s">
        <v>7</v>
      </c>
      <c r="N196" s="17">
        <v>4.2999999999999997E-2</v>
      </c>
      <c r="O196" s="17">
        <v>2E-3</v>
      </c>
      <c r="P196" s="17">
        <v>1.4E-2</v>
      </c>
      <c r="Q196" s="18">
        <v>4.5999999999999996</v>
      </c>
      <c r="R196" s="18">
        <v>3.4</v>
      </c>
      <c r="S196" s="17">
        <v>1.7999999999999999E-2</v>
      </c>
      <c r="T196" s="17">
        <v>8.6999999999999993</v>
      </c>
      <c r="U196" s="18">
        <v>9.1</v>
      </c>
    </row>
    <row r="197" spans="1:21" x14ac:dyDescent="0.25">
      <c r="A197" s="3" t="s">
        <v>11</v>
      </c>
      <c r="B197" s="80">
        <f>'Watershed characteristics'!$E$17</f>
        <v>0.74</v>
      </c>
      <c r="C197" s="80">
        <f>'Watershed characteristics'!$E$18</f>
        <v>0.253</v>
      </c>
      <c r="D197" s="80">
        <f>'Watershed characteristics'!$E$19</f>
        <v>0.32500000000000001</v>
      </c>
      <c r="E197" s="80">
        <f>'Watershed characteristics'!$E$20</f>
        <v>0</v>
      </c>
      <c r="F197" s="80">
        <f>'Watershed characteristics'!$E$21</f>
        <v>0.80542253762419203</v>
      </c>
      <c r="G197" s="80">
        <f>'Watershed characteristics'!$E$22</f>
        <v>0</v>
      </c>
      <c r="H197" s="80">
        <f>'Watershed characteristics'!$E$23</f>
        <v>0</v>
      </c>
      <c r="I197" s="80">
        <f>'Watershed characteristics'!$E$24</f>
        <v>1.7101817642272749E-3</v>
      </c>
      <c r="J197" s="80">
        <f>'Watershed characteristics'!$E$25</f>
        <v>0</v>
      </c>
      <c r="K197" s="80">
        <f>'Watershed characteristics'!$E$26</f>
        <v>7.1151059221172527E-2</v>
      </c>
      <c r="L197" s="16">
        <v>43396</v>
      </c>
      <c r="M197" s="2" t="s">
        <v>7</v>
      </c>
      <c r="N197" s="17">
        <v>4.8000000000000001E-2</v>
      </c>
      <c r="O197" s="17">
        <v>1E-3</v>
      </c>
      <c r="P197" s="17">
        <v>3.2000000000000001E-2</v>
      </c>
      <c r="Q197" s="18">
        <v>76.8</v>
      </c>
      <c r="R197" s="18">
        <v>46.7</v>
      </c>
      <c r="S197" s="17">
        <v>1.6E-2</v>
      </c>
      <c r="T197" s="17">
        <v>7.8</v>
      </c>
      <c r="U197" s="18">
        <v>8.1999999999999993</v>
      </c>
    </row>
    <row r="198" spans="1:21" x14ac:dyDescent="0.25">
      <c r="A198" s="3" t="s">
        <v>11</v>
      </c>
      <c r="B198" s="80">
        <f>'Watershed characteristics'!$E$17</f>
        <v>0.74</v>
      </c>
      <c r="C198" s="80">
        <f>'Watershed characteristics'!$E$18</f>
        <v>0.253</v>
      </c>
      <c r="D198" s="80">
        <f>'Watershed characteristics'!$E$19</f>
        <v>0.32500000000000001</v>
      </c>
      <c r="E198" s="80">
        <f>'Watershed characteristics'!$E$20</f>
        <v>0</v>
      </c>
      <c r="F198" s="80">
        <f>'Watershed characteristics'!$E$21</f>
        <v>0.80542253762419203</v>
      </c>
      <c r="G198" s="80">
        <f>'Watershed characteristics'!$E$22</f>
        <v>0</v>
      </c>
      <c r="H198" s="80">
        <f>'Watershed characteristics'!$E$23</f>
        <v>0</v>
      </c>
      <c r="I198" s="80">
        <f>'Watershed characteristics'!$E$24</f>
        <v>1.7101817642272749E-3</v>
      </c>
      <c r="J198" s="80">
        <f>'Watershed characteristics'!$E$25</f>
        <v>0</v>
      </c>
      <c r="K198" s="80">
        <f>'Watershed characteristics'!$E$26</f>
        <v>7.1151059221172527E-2</v>
      </c>
      <c r="L198" s="16">
        <v>43403</v>
      </c>
      <c r="M198" s="2" t="s">
        <v>7</v>
      </c>
      <c r="N198" s="17">
        <v>2.4E-2</v>
      </c>
      <c r="O198" s="17">
        <v>1E-3</v>
      </c>
      <c r="P198" s="17">
        <v>2.1000000000000001E-2</v>
      </c>
      <c r="Q198" s="18">
        <v>26.2</v>
      </c>
      <c r="R198" s="18">
        <v>18.5</v>
      </c>
      <c r="S198" s="17">
        <v>3.0000000000000001E-3</v>
      </c>
      <c r="T198" s="17">
        <v>7.5</v>
      </c>
      <c r="U198" s="18">
        <v>7.8</v>
      </c>
    </row>
    <row r="199" spans="1:21" x14ac:dyDescent="0.25">
      <c r="A199" s="3" t="s">
        <v>11</v>
      </c>
      <c r="B199" s="80">
        <f>'Watershed characteristics'!$E$17</f>
        <v>0.74</v>
      </c>
      <c r="C199" s="80">
        <f>'Watershed characteristics'!$E$18</f>
        <v>0.253</v>
      </c>
      <c r="D199" s="80">
        <f>'Watershed characteristics'!$E$19</f>
        <v>0.32500000000000001</v>
      </c>
      <c r="E199" s="80">
        <f>'Watershed characteristics'!$E$20</f>
        <v>0</v>
      </c>
      <c r="F199" s="80">
        <f>'Watershed characteristics'!$E$21</f>
        <v>0.80542253762419203</v>
      </c>
      <c r="G199" s="80">
        <f>'Watershed characteristics'!$E$22</f>
        <v>0</v>
      </c>
      <c r="H199" s="80">
        <f>'Watershed characteristics'!$E$23</f>
        <v>0</v>
      </c>
      <c r="I199" s="80">
        <f>'Watershed characteristics'!$E$24</f>
        <v>1.7101817642272749E-3</v>
      </c>
      <c r="J199" s="80">
        <f>'Watershed characteristics'!$E$25</f>
        <v>0</v>
      </c>
      <c r="K199" s="80">
        <f>'Watershed characteristics'!$E$26</f>
        <v>7.1151059221172527E-2</v>
      </c>
      <c r="L199" s="16">
        <v>43418</v>
      </c>
      <c r="M199" s="2" t="s">
        <v>7</v>
      </c>
      <c r="N199" s="17">
        <v>2.5000000000000001E-2</v>
      </c>
      <c r="O199" s="17">
        <v>7.0000000000000001E-3</v>
      </c>
      <c r="P199" s="17">
        <v>7.0000000000000007E-2</v>
      </c>
      <c r="Q199" s="18">
        <v>199.4</v>
      </c>
      <c r="R199" s="18">
        <v>142.1</v>
      </c>
      <c r="S199" s="17">
        <v>4.1000000000000002E-2</v>
      </c>
      <c r="T199" s="17">
        <v>6.4</v>
      </c>
      <c r="U199" s="18">
        <v>7.9</v>
      </c>
    </row>
    <row r="200" spans="1:21" x14ac:dyDescent="0.25">
      <c r="A200" s="3" t="s">
        <v>11</v>
      </c>
      <c r="B200" s="80">
        <f>'Watershed characteristics'!$E$17</f>
        <v>0.74</v>
      </c>
      <c r="C200" s="80">
        <f>'Watershed characteristics'!$E$18</f>
        <v>0.253</v>
      </c>
      <c r="D200" s="80">
        <f>'Watershed characteristics'!$E$19</f>
        <v>0.32500000000000001</v>
      </c>
      <c r="E200" s="80">
        <f>'Watershed characteristics'!$E$20</f>
        <v>0</v>
      </c>
      <c r="F200" s="80">
        <f>'Watershed characteristics'!$E$21</f>
        <v>0.80542253762419203</v>
      </c>
      <c r="G200" s="80">
        <f>'Watershed characteristics'!$E$22</f>
        <v>0</v>
      </c>
      <c r="H200" s="80">
        <f>'Watershed characteristics'!$E$23</f>
        <v>0</v>
      </c>
      <c r="I200" s="80">
        <f>'Watershed characteristics'!$E$24</f>
        <v>1.7101817642272749E-3</v>
      </c>
      <c r="J200" s="80">
        <f>'Watershed characteristics'!$E$25</f>
        <v>0</v>
      </c>
      <c r="K200" s="80">
        <f>'Watershed characteristics'!$E$26</f>
        <v>7.1151059221172527E-2</v>
      </c>
      <c r="L200" s="16">
        <v>42166</v>
      </c>
      <c r="M200" s="6" t="s">
        <v>8</v>
      </c>
      <c r="N200" s="17">
        <v>0.10299999999999999</v>
      </c>
      <c r="O200" s="17">
        <v>0.316</v>
      </c>
      <c r="P200" s="17">
        <v>0.35199999999999998</v>
      </c>
      <c r="Q200" s="18">
        <v>35.700000000000003</v>
      </c>
      <c r="R200" s="18">
        <v>25.3</v>
      </c>
      <c r="S200" s="17">
        <v>0.2019</v>
      </c>
      <c r="T200" s="17">
        <v>7.9</v>
      </c>
      <c r="U200" s="18">
        <v>9.3000000000000007</v>
      </c>
    </row>
    <row r="201" spans="1:21" x14ac:dyDescent="0.25">
      <c r="A201" s="3" t="s">
        <v>11</v>
      </c>
      <c r="B201" s="80">
        <f>'Watershed characteristics'!$E$17</f>
        <v>0.74</v>
      </c>
      <c r="C201" s="80">
        <f>'Watershed characteristics'!$E$18</f>
        <v>0.253</v>
      </c>
      <c r="D201" s="80">
        <f>'Watershed characteristics'!$E$19</f>
        <v>0.32500000000000001</v>
      </c>
      <c r="E201" s="80">
        <f>'Watershed characteristics'!$E$20</f>
        <v>0</v>
      </c>
      <c r="F201" s="80">
        <f>'Watershed characteristics'!$E$21</f>
        <v>0.80542253762419203</v>
      </c>
      <c r="G201" s="80">
        <f>'Watershed characteristics'!$E$22</f>
        <v>0</v>
      </c>
      <c r="H201" s="80">
        <f>'Watershed characteristics'!$E$23</f>
        <v>0</v>
      </c>
      <c r="I201" s="80">
        <f>'Watershed characteristics'!$E$24</f>
        <v>1.7101817642272749E-3</v>
      </c>
      <c r="J201" s="80">
        <f>'Watershed characteristics'!$E$25</f>
        <v>0</v>
      </c>
      <c r="K201" s="80">
        <f>'Watershed characteristics'!$E$26</f>
        <v>7.1151059221172527E-2</v>
      </c>
      <c r="L201" s="16">
        <v>42200</v>
      </c>
      <c r="M201" s="6" t="s">
        <v>8</v>
      </c>
      <c r="N201" s="17">
        <v>3.2000000000000001E-2</v>
      </c>
      <c r="O201" s="17">
        <v>2.8000000000000001E-2</v>
      </c>
      <c r="P201" s="17">
        <v>4.4999999999999998E-2</v>
      </c>
      <c r="Q201" s="18">
        <v>74.7</v>
      </c>
      <c r="R201" s="18">
        <v>60.7</v>
      </c>
      <c r="S201" s="17">
        <v>0.31719999999999998</v>
      </c>
      <c r="T201" s="17">
        <v>1.8</v>
      </c>
      <c r="U201" s="18">
        <v>4.3</v>
      </c>
    </row>
    <row r="202" spans="1:21" x14ac:dyDescent="0.25">
      <c r="A202" s="3" t="s">
        <v>11</v>
      </c>
      <c r="B202" s="80">
        <f>'Watershed characteristics'!$E$17</f>
        <v>0.74</v>
      </c>
      <c r="C202" s="80">
        <f>'Watershed characteristics'!$E$18</f>
        <v>0.253</v>
      </c>
      <c r="D202" s="80">
        <f>'Watershed characteristics'!$E$19</f>
        <v>0.32500000000000001</v>
      </c>
      <c r="E202" s="80">
        <f>'Watershed characteristics'!$E$20</f>
        <v>0</v>
      </c>
      <c r="F202" s="80">
        <f>'Watershed characteristics'!$E$21</f>
        <v>0.80542253762419203</v>
      </c>
      <c r="G202" s="80">
        <f>'Watershed characteristics'!$E$22</f>
        <v>0</v>
      </c>
      <c r="H202" s="80">
        <f>'Watershed characteristics'!$E$23</f>
        <v>0</v>
      </c>
      <c r="I202" s="80">
        <f>'Watershed characteristics'!$E$24</f>
        <v>1.7101817642272749E-3</v>
      </c>
      <c r="J202" s="80">
        <f>'Watershed characteristics'!$E$25</f>
        <v>0</v>
      </c>
      <c r="K202" s="80">
        <f>'Watershed characteristics'!$E$26</f>
        <v>7.1151059221172527E-2</v>
      </c>
      <c r="L202" s="16">
        <v>42233</v>
      </c>
      <c r="M202" s="6" t="s">
        <v>8</v>
      </c>
      <c r="N202" s="17">
        <v>4.1000000000000002E-2</v>
      </c>
      <c r="O202" s="17">
        <v>5.5E-2</v>
      </c>
      <c r="P202" s="17">
        <v>0.154</v>
      </c>
      <c r="Q202" s="18">
        <v>17</v>
      </c>
      <c r="R202" s="18">
        <v>14</v>
      </c>
      <c r="S202" s="17">
        <v>0.17510000000000001</v>
      </c>
      <c r="T202" s="17">
        <v>3.4</v>
      </c>
      <c r="U202" s="18">
        <v>4.5</v>
      </c>
    </row>
    <row r="203" spans="1:21" x14ac:dyDescent="0.25">
      <c r="A203" s="3" t="s">
        <v>11</v>
      </c>
      <c r="B203" s="80">
        <f>'Watershed characteristics'!$E$17</f>
        <v>0.74</v>
      </c>
      <c r="C203" s="80">
        <f>'Watershed characteristics'!$E$18</f>
        <v>0.253</v>
      </c>
      <c r="D203" s="80">
        <f>'Watershed characteristics'!$E$19</f>
        <v>0.32500000000000001</v>
      </c>
      <c r="E203" s="80">
        <f>'Watershed characteristics'!$E$20</f>
        <v>0</v>
      </c>
      <c r="F203" s="80">
        <f>'Watershed characteristics'!$E$21</f>
        <v>0.80542253762419203</v>
      </c>
      <c r="G203" s="80">
        <f>'Watershed characteristics'!$E$22</f>
        <v>0</v>
      </c>
      <c r="H203" s="80">
        <f>'Watershed characteristics'!$E$23</f>
        <v>0</v>
      </c>
      <c r="I203" s="80">
        <f>'Watershed characteristics'!$E$24</f>
        <v>1.7101817642272749E-3</v>
      </c>
      <c r="J203" s="80">
        <f>'Watershed characteristics'!$E$25</f>
        <v>0</v>
      </c>
      <c r="K203" s="80">
        <f>'Watershed characteristics'!$E$26</f>
        <v>7.1151059221172527E-2</v>
      </c>
      <c r="L203" s="16">
        <v>42238</v>
      </c>
      <c r="M203" s="6" t="s">
        <v>8</v>
      </c>
      <c r="N203" s="17">
        <v>2.5999999999999999E-2</v>
      </c>
      <c r="O203" s="17">
        <v>3.0000000000000001E-3</v>
      </c>
      <c r="P203" s="17">
        <v>4.1000000000000002E-2</v>
      </c>
      <c r="Q203" s="18">
        <v>11.3</v>
      </c>
      <c r="R203" s="18">
        <v>6</v>
      </c>
      <c r="S203" s="17">
        <v>7.6300000000000007E-2</v>
      </c>
      <c r="T203" s="17">
        <v>5.6</v>
      </c>
      <c r="U203" s="18">
        <v>6.7</v>
      </c>
    </row>
    <row r="204" spans="1:21" x14ac:dyDescent="0.25">
      <c r="A204" s="3" t="s">
        <v>11</v>
      </c>
      <c r="B204" s="80">
        <f>'Watershed characteristics'!$E$17</f>
        <v>0.74</v>
      </c>
      <c r="C204" s="80">
        <f>'Watershed characteristics'!$E$18</f>
        <v>0.253</v>
      </c>
      <c r="D204" s="80">
        <f>'Watershed characteristics'!$E$19</f>
        <v>0.32500000000000001</v>
      </c>
      <c r="E204" s="80">
        <f>'Watershed characteristics'!$E$20</f>
        <v>0</v>
      </c>
      <c r="F204" s="80">
        <f>'Watershed characteristics'!$E$21</f>
        <v>0.80542253762419203</v>
      </c>
      <c r="G204" s="80">
        <f>'Watershed characteristics'!$E$22</f>
        <v>0</v>
      </c>
      <c r="H204" s="80">
        <f>'Watershed characteristics'!$E$23</f>
        <v>0</v>
      </c>
      <c r="I204" s="80">
        <f>'Watershed characteristics'!$E$24</f>
        <v>1.7101817642272749E-3</v>
      </c>
      <c r="J204" s="80">
        <f>'Watershed characteristics'!$E$25</f>
        <v>0</v>
      </c>
      <c r="K204" s="80">
        <f>'Watershed characteristics'!$E$26</f>
        <v>7.1151059221172527E-2</v>
      </c>
      <c r="L204" s="16">
        <v>42244</v>
      </c>
      <c r="M204" s="6" t="s">
        <v>8</v>
      </c>
      <c r="N204" s="17">
        <v>0.254</v>
      </c>
      <c r="O204" s="17">
        <v>0.10199999999999999</v>
      </c>
      <c r="P204" s="17">
        <v>0.23499999999999999</v>
      </c>
      <c r="Q204" s="18">
        <v>42.1</v>
      </c>
      <c r="R204" s="18">
        <v>35.299999999999997</v>
      </c>
      <c r="S204" s="17">
        <v>0.2145</v>
      </c>
      <c r="T204" s="17">
        <v>4.2</v>
      </c>
      <c r="U204" s="18">
        <v>4.9000000000000004</v>
      </c>
    </row>
    <row r="205" spans="1:21" x14ac:dyDescent="0.25">
      <c r="A205" s="3" t="s">
        <v>11</v>
      </c>
      <c r="B205" s="80">
        <f>'Watershed characteristics'!$E$17</f>
        <v>0.74</v>
      </c>
      <c r="C205" s="80">
        <f>'Watershed characteristics'!$E$18</f>
        <v>0.253</v>
      </c>
      <c r="D205" s="80">
        <f>'Watershed characteristics'!$E$19</f>
        <v>0.32500000000000001</v>
      </c>
      <c r="E205" s="80">
        <f>'Watershed characteristics'!$E$20</f>
        <v>0</v>
      </c>
      <c r="F205" s="80">
        <f>'Watershed characteristics'!$E$21</f>
        <v>0.80542253762419203</v>
      </c>
      <c r="G205" s="80">
        <f>'Watershed characteristics'!$E$22</f>
        <v>0</v>
      </c>
      <c r="H205" s="80">
        <f>'Watershed characteristics'!$E$23</f>
        <v>0</v>
      </c>
      <c r="I205" s="80">
        <f>'Watershed characteristics'!$E$24</f>
        <v>1.7101817642272749E-3</v>
      </c>
      <c r="J205" s="80">
        <f>'Watershed characteristics'!$E$25</f>
        <v>0</v>
      </c>
      <c r="K205" s="80">
        <f>'Watershed characteristics'!$E$26</f>
        <v>7.1151059221172527E-2</v>
      </c>
      <c r="L205" s="16">
        <v>42277</v>
      </c>
      <c r="M205" s="6" t="s">
        <v>8</v>
      </c>
      <c r="N205" s="17">
        <v>1.7999999999999999E-2</v>
      </c>
      <c r="O205" s="17">
        <v>5.0000000000000001E-3</v>
      </c>
      <c r="P205" s="17">
        <v>2E-3</v>
      </c>
      <c r="Q205" s="18">
        <v>0.5</v>
      </c>
      <c r="R205" s="18">
        <v>0.5</v>
      </c>
      <c r="S205" s="17">
        <v>1.8599999999999998E-2</v>
      </c>
      <c r="T205" s="17">
        <v>10.9</v>
      </c>
      <c r="U205" s="18">
        <v>13.3</v>
      </c>
    </row>
    <row r="206" spans="1:21" x14ac:dyDescent="0.25">
      <c r="A206" s="3" t="s">
        <v>11</v>
      </c>
      <c r="B206" s="80">
        <f>'Watershed characteristics'!$E$17</f>
        <v>0.74</v>
      </c>
      <c r="C206" s="80">
        <f>'Watershed characteristics'!$E$18</f>
        <v>0.253</v>
      </c>
      <c r="D206" s="80">
        <f>'Watershed characteristics'!$E$19</f>
        <v>0.32500000000000001</v>
      </c>
      <c r="E206" s="80">
        <f>'Watershed characteristics'!$E$20</f>
        <v>0</v>
      </c>
      <c r="F206" s="80">
        <f>'Watershed characteristics'!$E$21</f>
        <v>0.80542253762419203</v>
      </c>
      <c r="G206" s="80">
        <f>'Watershed characteristics'!$E$22</f>
        <v>0</v>
      </c>
      <c r="H206" s="80">
        <f>'Watershed characteristics'!$E$23</f>
        <v>0</v>
      </c>
      <c r="I206" s="80">
        <f>'Watershed characteristics'!$E$24</f>
        <v>1.7101817642272749E-3</v>
      </c>
      <c r="J206" s="80">
        <f>'Watershed characteristics'!$E$25</f>
        <v>0</v>
      </c>
      <c r="K206" s="80">
        <f>'Watershed characteristics'!$E$26</f>
        <v>7.1151059221172527E-2</v>
      </c>
      <c r="L206" s="16">
        <v>42301</v>
      </c>
      <c r="M206" s="6" t="s">
        <v>8</v>
      </c>
      <c r="N206" s="17">
        <v>0.03</v>
      </c>
      <c r="O206" s="17">
        <v>1E-3</v>
      </c>
      <c r="P206" s="17">
        <v>3.3000000000000002E-2</v>
      </c>
      <c r="Q206" s="18">
        <v>4.0999999999999996</v>
      </c>
      <c r="R206" s="18">
        <v>2.9</v>
      </c>
      <c r="S206" s="17">
        <v>2.2499999999999999E-2</v>
      </c>
      <c r="T206" s="17">
        <v>8.6999999999999993</v>
      </c>
      <c r="U206" s="18">
        <v>9.6999999999999993</v>
      </c>
    </row>
    <row r="207" spans="1:21" x14ac:dyDescent="0.25">
      <c r="A207" s="3" t="s">
        <v>11</v>
      </c>
      <c r="B207" s="80">
        <f>'Watershed characteristics'!$E$17</f>
        <v>0.74</v>
      </c>
      <c r="C207" s="80">
        <f>'Watershed characteristics'!$E$18</f>
        <v>0.253</v>
      </c>
      <c r="D207" s="80">
        <f>'Watershed characteristics'!$E$19</f>
        <v>0.32500000000000001</v>
      </c>
      <c r="E207" s="80">
        <f>'Watershed characteristics'!$E$20</f>
        <v>0</v>
      </c>
      <c r="F207" s="80">
        <f>'Watershed characteristics'!$E$21</f>
        <v>0.80542253762419203</v>
      </c>
      <c r="G207" s="80">
        <f>'Watershed characteristics'!$E$22</f>
        <v>0</v>
      </c>
      <c r="H207" s="80">
        <f>'Watershed characteristics'!$E$23</f>
        <v>0</v>
      </c>
      <c r="I207" s="80">
        <f>'Watershed characteristics'!$E$24</f>
        <v>1.7101817642272749E-3</v>
      </c>
      <c r="J207" s="80">
        <f>'Watershed characteristics'!$E$25</f>
        <v>0</v>
      </c>
      <c r="K207" s="80">
        <f>'Watershed characteristics'!$E$26</f>
        <v>7.1151059221172527E-2</v>
      </c>
      <c r="L207" s="16">
        <v>42305</v>
      </c>
      <c r="M207" s="6" t="s">
        <v>8</v>
      </c>
      <c r="N207" s="17">
        <v>3.7999999999999999E-2</v>
      </c>
      <c r="O207" s="17">
        <v>2E-3</v>
      </c>
      <c r="P207" s="17">
        <v>1.6E-2</v>
      </c>
      <c r="Q207" s="18">
        <v>2.5</v>
      </c>
      <c r="R207" s="18">
        <v>1.5</v>
      </c>
      <c r="S207" s="17">
        <v>2E-3</v>
      </c>
      <c r="T207" s="17">
        <v>10.4</v>
      </c>
      <c r="U207" s="18">
        <v>11.6</v>
      </c>
    </row>
    <row r="208" spans="1:21" x14ac:dyDescent="0.25">
      <c r="A208" s="3" t="s">
        <v>11</v>
      </c>
      <c r="B208" s="80">
        <f>'Watershed characteristics'!$E$17</f>
        <v>0.74</v>
      </c>
      <c r="C208" s="80">
        <f>'Watershed characteristics'!$E$18</f>
        <v>0.253</v>
      </c>
      <c r="D208" s="80">
        <f>'Watershed characteristics'!$E$19</f>
        <v>0.32500000000000001</v>
      </c>
      <c r="E208" s="80">
        <f>'Watershed characteristics'!$E$20</f>
        <v>0</v>
      </c>
      <c r="F208" s="80">
        <f>'Watershed characteristics'!$E$21</f>
        <v>0.80542253762419203</v>
      </c>
      <c r="G208" s="80">
        <f>'Watershed characteristics'!$E$22</f>
        <v>0</v>
      </c>
      <c r="H208" s="80">
        <f>'Watershed characteristics'!$E$23</f>
        <v>0</v>
      </c>
      <c r="I208" s="80">
        <f>'Watershed characteristics'!$E$24</f>
        <v>1.7101817642272749E-3</v>
      </c>
      <c r="J208" s="80">
        <f>'Watershed characteristics'!$E$25</f>
        <v>0</v>
      </c>
      <c r="K208" s="80">
        <f>'Watershed characteristics'!$E$26</f>
        <v>7.1151059221172527E-2</v>
      </c>
      <c r="L208" s="16">
        <v>42320</v>
      </c>
      <c r="M208" s="6" t="s">
        <v>8</v>
      </c>
      <c r="N208" s="17">
        <v>5.8000000000000003E-2</v>
      </c>
      <c r="O208" s="17">
        <v>5.0000000000000001E-3</v>
      </c>
      <c r="P208" s="17">
        <v>2.5999999999999999E-2</v>
      </c>
      <c r="Q208" s="18">
        <v>4.8</v>
      </c>
      <c r="R208" s="18">
        <v>3.8</v>
      </c>
      <c r="S208" s="17">
        <v>1.7299999999999999E-2</v>
      </c>
      <c r="T208" s="17">
        <v>12.5</v>
      </c>
      <c r="U208" s="18">
        <v>10</v>
      </c>
    </row>
    <row r="209" spans="1:21" x14ac:dyDescent="0.25">
      <c r="A209" s="3" t="s">
        <v>11</v>
      </c>
      <c r="B209" s="80">
        <f>'Watershed characteristics'!$E$17</f>
        <v>0.74</v>
      </c>
      <c r="C209" s="80">
        <f>'Watershed characteristics'!$E$18</f>
        <v>0.253</v>
      </c>
      <c r="D209" s="80">
        <f>'Watershed characteristics'!$E$19</f>
        <v>0.32500000000000001</v>
      </c>
      <c r="E209" s="80">
        <f>'Watershed characteristics'!$E$20</f>
        <v>0</v>
      </c>
      <c r="F209" s="80">
        <f>'Watershed characteristics'!$E$21</f>
        <v>0.80542253762419203</v>
      </c>
      <c r="G209" s="80">
        <f>'Watershed characteristics'!$E$22</f>
        <v>0</v>
      </c>
      <c r="H209" s="80">
        <f>'Watershed characteristics'!$E$23</f>
        <v>0</v>
      </c>
      <c r="I209" s="80">
        <f>'Watershed characteristics'!$E$24</f>
        <v>1.7101817642272749E-3</v>
      </c>
      <c r="J209" s="80">
        <f>'Watershed characteristics'!$E$25</f>
        <v>0</v>
      </c>
      <c r="K209" s="80">
        <f>'Watershed characteristics'!$E$26</f>
        <v>7.1151059221172527E-2</v>
      </c>
      <c r="L209" s="16">
        <v>42325</v>
      </c>
      <c r="M209" s="6" t="s">
        <v>8</v>
      </c>
      <c r="N209" s="17">
        <v>0.109</v>
      </c>
      <c r="O209" s="17">
        <v>2.5000000000000001E-2</v>
      </c>
      <c r="P209" s="17">
        <v>6.9000000000000006E-2</v>
      </c>
      <c r="Q209" s="18">
        <v>39</v>
      </c>
      <c r="R209" s="18">
        <v>33</v>
      </c>
      <c r="S209" s="17">
        <v>2E-3</v>
      </c>
      <c r="T209" s="17">
        <v>11</v>
      </c>
      <c r="U209" s="18">
        <v>9.5</v>
      </c>
    </row>
    <row r="210" spans="1:21" x14ac:dyDescent="0.25">
      <c r="A210" s="3" t="s">
        <v>11</v>
      </c>
      <c r="B210" s="80">
        <f>'Watershed characteristics'!$E$17</f>
        <v>0.74</v>
      </c>
      <c r="C210" s="80">
        <f>'Watershed characteristics'!$E$18</f>
        <v>0.253</v>
      </c>
      <c r="D210" s="80">
        <f>'Watershed characteristics'!$E$19</f>
        <v>0.32500000000000001</v>
      </c>
      <c r="E210" s="80">
        <f>'Watershed characteristics'!$E$20</f>
        <v>0</v>
      </c>
      <c r="F210" s="80">
        <f>'Watershed characteristics'!$E$21</f>
        <v>0.80542253762419203</v>
      </c>
      <c r="G210" s="80">
        <f>'Watershed characteristics'!$E$22</f>
        <v>0</v>
      </c>
      <c r="H210" s="80">
        <f>'Watershed characteristics'!$E$23</f>
        <v>0</v>
      </c>
      <c r="I210" s="80">
        <f>'Watershed characteristics'!$E$24</f>
        <v>1.7101817642272749E-3</v>
      </c>
      <c r="J210" s="80">
        <f>'Watershed characteristics'!$E$25</f>
        <v>0</v>
      </c>
      <c r="K210" s="80">
        <f>'Watershed characteristics'!$E$26</f>
        <v>7.1151059221172527E-2</v>
      </c>
      <c r="L210" s="16">
        <v>42326</v>
      </c>
      <c r="M210" s="6" t="s">
        <v>8</v>
      </c>
      <c r="N210" s="17">
        <v>0.127</v>
      </c>
      <c r="O210" s="17">
        <v>2.4E-2</v>
      </c>
      <c r="P210" s="17">
        <v>0.22900000000000001</v>
      </c>
      <c r="Q210" s="18">
        <v>43.9</v>
      </c>
      <c r="R210" s="18">
        <v>25.4</v>
      </c>
      <c r="S210" s="17">
        <v>3.7000000000000002E-3</v>
      </c>
      <c r="T210" s="17">
        <v>10.199999999999999</v>
      </c>
      <c r="U210" s="18">
        <v>10.8</v>
      </c>
    </row>
    <row r="211" spans="1:21" x14ac:dyDescent="0.25">
      <c r="A211" s="3" t="s">
        <v>11</v>
      </c>
      <c r="B211" s="80">
        <f>'Watershed characteristics'!$E$17</f>
        <v>0.74</v>
      </c>
      <c r="C211" s="80">
        <f>'Watershed characteristics'!$E$18</f>
        <v>0.253</v>
      </c>
      <c r="D211" s="80">
        <f>'Watershed characteristics'!$E$19</f>
        <v>0.32500000000000001</v>
      </c>
      <c r="E211" s="80">
        <f>'Watershed characteristics'!$E$20</f>
        <v>0</v>
      </c>
      <c r="F211" s="80">
        <f>'Watershed characteristics'!$E$21</f>
        <v>0.80542253762419203</v>
      </c>
      <c r="G211" s="80">
        <f>'Watershed characteristics'!$E$22</f>
        <v>0</v>
      </c>
      <c r="H211" s="80">
        <f>'Watershed characteristics'!$E$23</f>
        <v>0</v>
      </c>
      <c r="I211" s="80">
        <f>'Watershed characteristics'!$E$24</f>
        <v>1.7101817642272749E-3</v>
      </c>
      <c r="J211" s="80">
        <f>'Watershed characteristics'!$E$25</f>
        <v>0</v>
      </c>
      <c r="K211" s="80">
        <f>'Watershed characteristics'!$E$26</f>
        <v>7.1151059221172527E-2</v>
      </c>
      <c r="L211" s="16">
        <v>42479</v>
      </c>
      <c r="M211" s="6" t="s">
        <v>8</v>
      </c>
      <c r="N211" s="17">
        <v>3.9E-2</v>
      </c>
      <c r="O211" s="17">
        <v>3.0000000000000001E-3</v>
      </c>
      <c r="P211" s="17">
        <v>1.6E-2</v>
      </c>
      <c r="Q211" s="18">
        <v>4.4000000000000004</v>
      </c>
      <c r="R211" s="18">
        <v>5.6</v>
      </c>
      <c r="S211" s="17">
        <v>3.8E-3</v>
      </c>
      <c r="T211" s="17">
        <v>9.6</v>
      </c>
      <c r="U211" s="18">
        <v>7.8</v>
      </c>
    </row>
    <row r="212" spans="1:21" x14ac:dyDescent="0.25">
      <c r="A212" s="3" t="s">
        <v>11</v>
      </c>
      <c r="B212" s="80">
        <f>'Watershed characteristics'!$E$17</f>
        <v>0.74</v>
      </c>
      <c r="C212" s="80">
        <f>'Watershed characteristics'!$E$18</f>
        <v>0.253</v>
      </c>
      <c r="D212" s="80">
        <f>'Watershed characteristics'!$E$19</f>
        <v>0.32500000000000001</v>
      </c>
      <c r="E212" s="80">
        <f>'Watershed characteristics'!$E$20</f>
        <v>0</v>
      </c>
      <c r="F212" s="80">
        <f>'Watershed characteristics'!$E$21</f>
        <v>0.80542253762419203</v>
      </c>
      <c r="G212" s="80">
        <f>'Watershed characteristics'!$E$22</f>
        <v>0</v>
      </c>
      <c r="H212" s="80">
        <f>'Watershed characteristics'!$E$23</f>
        <v>0</v>
      </c>
      <c r="I212" s="80">
        <f>'Watershed characteristics'!$E$24</f>
        <v>1.7101817642272749E-3</v>
      </c>
      <c r="J212" s="80">
        <f>'Watershed characteristics'!$E$25</f>
        <v>0</v>
      </c>
      <c r="K212" s="80">
        <f>'Watershed characteristics'!$E$26</f>
        <v>7.1151059221172527E-2</v>
      </c>
      <c r="L212" s="16">
        <v>42485</v>
      </c>
      <c r="M212" s="6" t="s">
        <v>8</v>
      </c>
      <c r="N212" s="17">
        <v>6.4000000000000001E-2</v>
      </c>
      <c r="O212" s="17">
        <v>0.02</v>
      </c>
      <c r="P212" s="17">
        <v>5.7000000000000002E-2</v>
      </c>
      <c r="Q212" s="18">
        <v>22.9</v>
      </c>
      <c r="R212" s="18">
        <v>19.899999999999999</v>
      </c>
      <c r="S212" s="17">
        <v>4.0800000000000003E-2</v>
      </c>
      <c r="T212" s="17">
        <v>9.8000000000000007</v>
      </c>
      <c r="U212" s="18">
        <v>10</v>
      </c>
    </row>
    <row r="213" spans="1:21" x14ac:dyDescent="0.25">
      <c r="A213" s="3" t="s">
        <v>11</v>
      </c>
      <c r="B213" s="80">
        <f>'Watershed characteristics'!$E$17</f>
        <v>0.74</v>
      </c>
      <c r="C213" s="80">
        <f>'Watershed characteristics'!$E$18</f>
        <v>0.253</v>
      </c>
      <c r="D213" s="80">
        <f>'Watershed characteristics'!$E$19</f>
        <v>0.32500000000000001</v>
      </c>
      <c r="E213" s="80">
        <f>'Watershed characteristics'!$E$20</f>
        <v>0</v>
      </c>
      <c r="F213" s="80">
        <f>'Watershed characteristics'!$E$21</f>
        <v>0.80542253762419203</v>
      </c>
      <c r="G213" s="80">
        <f>'Watershed characteristics'!$E$22</f>
        <v>0</v>
      </c>
      <c r="H213" s="80">
        <f>'Watershed characteristics'!$E$23</f>
        <v>0</v>
      </c>
      <c r="I213" s="80">
        <f>'Watershed characteristics'!$E$24</f>
        <v>1.7101817642272749E-3</v>
      </c>
      <c r="J213" s="80">
        <f>'Watershed characteristics'!$E$25</f>
        <v>0</v>
      </c>
      <c r="K213" s="80">
        <f>'Watershed characteristics'!$E$26</f>
        <v>7.1151059221172527E-2</v>
      </c>
      <c r="L213" s="16">
        <v>42490</v>
      </c>
      <c r="M213" s="6" t="s">
        <v>8</v>
      </c>
      <c r="N213" s="17">
        <v>0.14000000000000001</v>
      </c>
      <c r="O213" s="17">
        <v>0.14299999999999999</v>
      </c>
      <c r="P213" s="17">
        <v>0.36</v>
      </c>
      <c r="Q213" s="18">
        <v>108</v>
      </c>
      <c r="R213" s="18">
        <v>93</v>
      </c>
      <c r="S213" s="17">
        <v>8.4900000000000003E-2</v>
      </c>
      <c r="T213" s="17">
        <v>4.5999999999999996</v>
      </c>
      <c r="U213" s="18">
        <v>7.8</v>
      </c>
    </row>
    <row r="214" spans="1:21" x14ac:dyDescent="0.25">
      <c r="A214" s="3" t="s">
        <v>11</v>
      </c>
      <c r="B214" s="80">
        <f>'Watershed characteristics'!$E$17</f>
        <v>0.74</v>
      </c>
      <c r="C214" s="80">
        <f>'Watershed characteristics'!$E$18</f>
        <v>0.253</v>
      </c>
      <c r="D214" s="80">
        <f>'Watershed characteristics'!$E$19</f>
        <v>0.32500000000000001</v>
      </c>
      <c r="E214" s="80">
        <f>'Watershed characteristics'!$E$20</f>
        <v>0</v>
      </c>
      <c r="F214" s="80">
        <f>'Watershed characteristics'!$E$21</f>
        <v>0.80542253762419203</v>
      </c>
      <c r="G214" s="80">
        <f>'Watershed characteristics'!$E$22</f>
        <v>0</v>
      </c>
      <c r="H214" s="80">
        <f>'Watershed characteristics'!$E$23</f>
        <v>0</v>
      </c>
      <c r="I214" s="80">
        <f>'Watershed characteristics'!$E$24</f>
        <v>1.7101817642272749E-3</v>
      </c>
      <c r="J214" s="80">
        <f>'Watershed characteristics'!$E$25</f>
        <v>0</v>
      </c>
      <c r="K214" s="80">
        <f>'Watershed characteristics'!$E$26</f>
        <v>7.1151059221172527E-2</v>
      </c>
      <c r="L214" s="16">
        <v>42500</v>
      </c>
      <c r="M214" s="6" t="s">
        <v>8</v>
      </c>
      <c r="N214" s="17">
        <v>5.2999999999999999E-2</v>
      </c>
      <c r="O214" s="17">
        <v>1E-3</v>
      </c>
      <c r="P214" s="17">
        <v>3.4000000000000002E-2</v>
      </c>
      <c r="Q214" s="18">
        <v>9.9</v>
      </c>
      <c r="R214" s="18">
        <v>8.6</v>
      </c>
      <c r="S214" s="17">
        <v>7.1000000000000004E-3</v>
      </c>
      <c r="T214" s="17">
        <v>8.1999999999999993</v>
      </c>
      <c r="U214" s="18">
        <v>7.7</v>
      </c>
    </row>
    <row r="215" spans="1:21" x14ac:dyDescent="0.25">
      <c r="A215" s="3" t="s">
        <v>11</v>
      </c>
      <c r="B215" s="80">
        <f>'Watershed characteristics'!$E$17</f>
        <v>0.74</v>
      </c>
      <c r="C215" s="80">
        <f>'Watershed characteristics'!$E$18</f>
        <v>0.253</v>
      </c>
      <c r="D215" s="80">
        <f>'Watershed characteristics'!$E$19</f>
        <v>0.32500000000000001</v>
      </c>
      <c r="E215" s="80">
        <f>'Watershed characteristics'!$E$20</f>
        <v>0</v>
      </c>
      <c r="F215" s="80">
        <f>'Watershed characteristics'!$E$21</f>
        <v>0.80542253762419203</v>
      </c>
      <c r="G215" s="80">
        <f>'Watershed characteristics'!$E$22</f>
        <v>0</v>
      </c>
      <c r="H215" s="80">
        <f>'Watershed characteristics'!$E$23</f>
        <v>0</v>
      </c>
      <c r="I215" s="80">
        <f>'Watershed characteristics'!$E$24</f>
        <v>1.7101817642272749E-3</v>
      </c>
      <c r="J215" s="80">
        <f>'Watershed characteristics'!$E$25</f>
        <v>0</v>
      </c>
      <c r="K215" s="80">
        <f>'Watershed characteristics'!$E$26</f>
        <v>7.1151059221172527E-2</v>
      </c>
      <c r="L215" s="16">
        <v>42517</v>
      </c>
      <c r="M215" s="6" t="s">
        <v>8</v>
      </c>
      <c r="N215" s="17">
        <v>3.2000000000000001E-2</v>
      </c>
      <c r="O215" s="17">
        <v>1E-3</v>
      </c>
      <c r="P215" s="17">
        <v>7.4999999999999997E-2</v>
      </c>
      <c r="Q215" s="18">
        <v>10.7</v>
      </c>
      <c r="R215" s="18">
        <v>4.7</v>
      </c>
      <c r="S215" s="17">
        <v>2E-3</v>
      </c>
      <c r="T215" s="17">
        <v>11.6</v>
      </c>
      <c r="U215" s="18">
        <v>11.6</v>
      </c>
    </row>
    <row r="216" spans="1:21" x14ac:dyDescent="0.25">
      <c r="A216" s="3" t="s">
        <v>11</v>
      </c>
      <c r="B216" s="80">
        <f>'Watershed characteristics'!$E$17</f>
        <v>0.74</v>
      </c>
      <c r="C216" s="80">
        <f>'Watershed characteristics'!$E$18</f>
        <v>0.253</v>
      </c>
      <c r="D216" s="80">
        <f>'Watershed characteristics'!$E$19</f>
        <v>0.32500000000000001</v>
      </c>
      <c r="E216" s="80">
        <f>'Watershed characteristics'!$E$20</f>
        <v>0</v>
      </c>
      <c r="F216" s="80">
        <f>'Watershed characteristics'!$E$21</f>
        <v>0.80542253762419203</v>
      </c>
      <c r="G216" s="80">
        <f>'Watershed characteristics'!$E$22</f>
        <v>0</v>
      </c>
      <c r="H216" s="80">
        <f>'Watershed characteristics'!$E$23</f>
        <v>0</v>
      </c>
      <c r="I216" s="80">
        <f>'Watershed characteristics'!$E$24</f>
        <v>1.7101817642272749E-3</v>
      </c>
      <c r="J216" s="80">
        <f>'Watershed characteristics'!$E$25</f>
        <v>0</v>
      </c>
      <c r="K216" s="80">
        <f>'Watershed characteristics'!$E$26</f>
        <v>7.1151059221172527E-2</v>
      </c>
      <c r="L216" s="16">
        <v>42520</v>
      </c>
      <c r="M216" s="6" t="s">
        <v>8</v>
      </c>
      <c r="N216" s="17">
        <v>0.03</v>
      </c>
      <c r="O216" s="17">
        <v>1E-3</v>
      </c>
      <c r="P216" s="17">
        <v>2.3E-2</v>
      </c>
      <c r="Q216" s="18">
        <v>1</v>
      </c>
      <c r="R216" s="18">
        <v>1</v>
      </c>
      <c r="S216" s="17">
        <v>2E-3</v>
      </c>
      <c r="T216" s="17">
        <v>12.5</v>
      </c>
      <c r="U216" s="18">
        <v>9.8000000000000007</v>
      </c>
    </row>
    <row r="217" spans="1:21" x14ac:dyDescent="0.25">
      <c r="A217" s="3" t="s">
        <v>11</v>
      </c>
      <c r="B217" s="80">
        <f>'Watershed characteristics'!$E$17</f>
        <v>0.74</v>
      </c>
      <c r="C217" s="80">
        <f>'Watershed characteristics'!$E$18</f>
        <v>0.253</v>
      </c>
      <c r="D217" s="80">
        <f>'Watershed characteristics'!$E$19</f>
        <v>0.32500000000000001</v>
      </c>
      <c r="E217" s="80">
        <f>'Watershed characteristics'!$E$20</f>
        <v>0</v>
      </c>
      <c r="F217" s="80">
        <f>'Watershed characteristics'!$E$21</f>
        <v>0.80542253762419203</v>
      </c>
      <c r="G217" s="80">
        <f>'Watershed characteristics'!$E$22</f>
        <v>0</v>
      </c>
      <c r="H217" s="80">
        <f>'Watershed characteristics'!$E$23</f>
        <v>0</v>
      </c>
      <c r="I217" s="80">
        <f>'Watershed characteristics'!$E$24</f>
        <v>1.7101817642272749E-3</v>
      </c>
      <c r="J217" s="80">
        <f>'Watershed characteristics'!$E$25</f>
        <v>0</v>
      </c>
      <c r="K217" s="80">
        <f>'Watershed characteristics'!$E$26</f>
        <v>7.1151059221172527E-2</v>
      </c>
      <c r="L217" s="16">
        <v>42535</v>
      </c>
      <c r="M217" s="6" t="s">
        <v>8</v>
      </c>
      <c r="N217" s="17">
        <v>5.0999999999999997E-2</v>
      </c>
      <c r="O217" s="17">
        <v>1E-3</v>
      </c>
      <c r="P217" s="17">
        <v>9.8000000000000004E-2</v>
      </c>
      <c r="Q217" s="18">
        <v>26.9</v>
      </c>
      <c r="R217" s="18">
        <v>24.8</v>
      </c>
      <c r="S217" s="17">
        <v>2E-3</v>
      </c>
      <c r="T217" s="17">
        <v>10.7</v>
      </c>
      <c r="U217" s="18">
        <v>11.2</v>
      </c>
    </row>
    <row r="218" spans="1:21" x14ac:dyDescent="0.25">
      <c r="A218" s="3" t="s">
        <v>11</v>
      </c>
      <c r="B218" s="80">
        <f>'Watershed characteristics'!$E$17</f>
        <v>0.74</v>
      </c>
      <c r="C218" s="80">
        <f>'Watershed characteristics'!$E$18</f>
        <v>0.253</v>
      </c>
      <c r="D218" s="80">
        <f>'Watershed characteristics'!$E$19</f>
        <v>0.32500000000000001</v>
      </c>
      <c r="E218" s="80">
        <f>'Watershed characteristics'!$E$20</f>
        <v>0</v>
      </c>
      <c r="F218" s="80">
        <f>'Watershed characteristics'!$E$21</f>
        <v>0.80542253762419203</v>
      </c>
      <c r="G218" s="80">
        <f>'Watershed characteristics'!$E$22</f>
        <v>0</v>
      </c>
      <c r="H218" s="80">
        <f>'Watershed characteristics'!$E$23</f>
        <v>0</v>
      </c>
      <c r="I218" s="80">
        <f>'Watershed characteristics'!$E$24</f>
        <v>1.7101817642272749E-3</v>
      </c>
      <c r="J218" s="80">
        <f>'Watershed characteristics'!$E$25</f>
        <v>0</v>
      </c>
      <c r="K218" s="80">
        <f>'Watershed characteristics'!$E$26</f>
        <v>7.1151059221172527E-2</v>
      </c>
      <c r="L218" s="16">
        <v>42571</v>
      </c>
      <c r="M218" s="6" t="s">
        <v>8</v>
      </c>
      <c r="N218" s="17">
        <v>4.2999999999999997E-2</v>
      </c>
      <c r="O218" s="17">
        <v>1E-3</v>
      </c>
      <c r="P218" s="17">
        <v>5.3999999999999999E-2</v>
      </c>
      <c r="Q218" s="18">
        <v>20.100000000000001</v>
      </c>
      <c r="R218" s="18">
        <v>13.2</v>
      </c>
      <c r="S218" s="17">
        <v>2E-3</v>
      </c>
      <c r="T218" s="17">
        <v>9.1</v>
      </c>
      <c r="U218" s="18">
        <v>9.1999999999999993</v>
      </c>
    </row>
    <row r="219" spans="1:21" x14ac:dyDescent="0.25">
      <c r="A219" s="3" t="s">
        <v>11</v>
      </c>
      <c r="B219" s="80">
        <f>'Watershed characteristics'!$E$17</f>
        <v>0.74</v>
      </c>
      <c r="C219" s="80">
        <f>'Watershed characteristics'!$E$18</f>
        <v>0.253</v>
      </c>
      <c r="D219" s="80">
        <f>'Watershed characteristics'!$E$19</f>
        <v>0.32500000000000001</v>
      </c>
      <c r="E219" s="80">
        <f>'Watershed characteristics'!$E$20</f>
        <v>0</v>
      </c>
      <c r="F219" s="80">
        <f>'Watershed characteristics'!$E$21</f>
        <v>0.80542253762419203</v>
      </c>
      <c r="G219" s="80">
        <f>'Watershed characteristics'!$E$22</f>
        <v>0</v>
      </c>
      <c r="H219" s="80">
        <f>'Watershed characteristics'!$E$23</f>
        <v>0</v>
      </c>
      <c r="I219" s="80">
        <f>'Watershed characteristics'!$E$24</f>
        <v>1.7101817642272749E-3</v>
      </c>
      <c r="J219" s="80">
        <f>'Watershed characteristics'!$E$25</f>
        <v>0</v>
      </c>
      <c r="K219" s="80">
        <f>'Watershed characteristics'!$E$26</f>
        <v>7.1151059221172527E-2</v>
      </c>
      <c r="L219" s="16">
        <v>42583</v>
      </c>
      <c r="M219" s="6" t="s">
        <v>8</v>
      </c>
      <c r="N219" s="17">
        <v>0.09</v>
      </c>
      <c r="O219" s="17">
        <v>1E-3</v>
      </c>
      <c r="P219" s="17">
        <v>4.7E-2</v>
      </c>
      <c r="Q219" s="18">
        <v>17</v>
      </c>
      <c r="R219" s="18">
        <v>16</v>
      </c>
      <c r="S219" s="17">
        <v>1.3899999999999999E-2</v>
      </c>
      <c r="T219" s="17">
        <v>9.3000000000000007</v>
      </c>
      <c r="U219" s="18">
        <v>9.4</v>
      </c>
    </row>
    <row r="220" spans="1:21" x14ac:dyDescent="0.25">
      <c r="A220" s="3" t="s">
        <v>11</v>
      </c>
      <c r="B220" s="80">
        <f>'Watershed characteristics'!$E$17</f>
        <v>0.74</v>
      </c>
      <c r="C220" s="80">
        <f>'Watershed characteristics'!$E$18</f>
        <v>0.253</v>
      </c>
      <c r="D220" s="80">
        <f>'Watershed characteristics'!$E$19</f>
        <v>0.32500000000000001</v>
      </c>
      <c r="E220" s="80">
        <f>'Watershed characteristics'!$E$20</f>
        <v>0</v>
      </c>
      <c r="F220" s="80">
        <f>'Watershed characteristics'!$E$21</f>
        <v>0.80542253762419203</v>
      </c>
      <c r="G220" s="80">
        <f>'Watershed characteristics'!$E$22</f>
        <v>0</v>
      </c>
      <c r="H220" s="80">
        <f>'Watershed characteristics'!$E$23</f>
        <v>0</v>
      </c>
      <c r="I220" s="80">
        <f>'Watershed characteristics'!$E$24</f>
        <v>1.7101817642272749E-3</v>
      </c>
      <c r="J220" s="80">
        <f>'Watershed characteristics'!$E$25</f>
        <v>0</v>
      </c>
      <c r="K220" s="80">
        <f>'Watershed characteristics'!$E$26</f>
        <v>7.1151059221172527E-2</v>
      </c>
      <c r="L220" s="16">
        <v>42584</v>
      </c>
      <c r="M220" s="6" t="s">
        <v>8</v>
      </c>
      <c r="N220" s="17">
        <v>0.111</v>
      </c>
      <c r="O220" s="17">
        <v>5.0000000000000001E-3</v>
      </c>
      <c r="P220" s="17">
        <v>0.126</v>
      </c>
      <c r="Q220" s="18">
        <v>8.9</v>
      </c>
      <c r="R220" s="18">
        <v>8.3000000000000007</v>
      </c>
      <c r="S220" s="17">
        <v>2.8999999999999998E-3</v>
      </c>
      <c r="T220" s="17">
        <v>9.4</v>
      </c>
      <c r="U220" s="18">
        <v>9.8000000000000007</v>
      </c>
    </row>
    <row r="221" spans="1:21" x14ac:dyDescent="0.25">
      <c r="A221" s="3" t="s">
        <v>11</v>
      </c>
      <c r="B221" s="80">
        <f>'Watershed characteristics'!$E$17</f>
        <v>0.74</v>
      </c>
      <c r="C221" s="80">
        <f>'Watershed characteristics'!$E$18</f>
        <v>0.253</v>
      </c>
      <c r="D221" s="80">
        <f>'Watershed characteristics'!$E$19</f>
        <v>0.32500000000000001</v>
      </c>
      <c r="E221" s="80">
        <f>'Watershed characteristics'!$E$20</f>
        <v>0</v>
      </c>
      <c r="F221" s="80">
        <f>'Watershed characteristics'!$E$21</f>
        <v>0.80542253762419203</v>
      </c>
      <c r="G221" s="80">
        <f>'Watershed characteristics'!$E$22</f>
        <v>0</v>
      </c>
      <c r="H221" s="80">
        <f>'Watershed characteristics'!$E$23</f>
        <v>0</v>
      </c>
      <c r="I221" s="80">
        <f>'Watershed characteristics'!$E$24</f>
        <v>1.7101817642272749E-3</v>
      </c>
      <c r="J221" s="80">
        <f>'Watershed characteristics'!$E$25</f>
        <v>0</v>
      </c>
      <c r="K221" s="80">
        <f>'Watershed characteristics'!$E$26</f>
        <v>7.1151059221172527E-2</v>
      </c>
      <c r="L221" s="16">
        <v>42592</v>
      </c>
      <c r="M221" s="6" t="s">
        <v>8</v>
      </c>
      <c r="N221" s="17">
        <v>8.2000000000000003E-2</v>
      </c>
      <c r="O221" s="17">
        <v>0.11700000000000001</v>
      </c>
      <c r="P221" s="17">
        <v>0.22</v>
      </c>
      <c r="Q221" s="18">
        <v>56</v>
      </c>
      <c r="R221" s="18">
        <v>51.3</v>
      </c>
      <c r="S221" s="17">
        <v>0.1103</v>
      </c>
      <c r="T221" s="17">
        <v>3.5</v>
      </c>
      <c r="U221" s="18">
        <v>5.0999999999999996</v>
      </c>
    </row>
    <row r="222" spans="1:21" x14ac:dyDescent="0.25">
      <c r="A222" s="3" t="s">
        <v>11</v>
      </c>
      <c r="B222" s="80">
        <f>'Watershed characteristics'!$E$17</f>
        <v>0.74</v>
      </c>
      <c r="C222" s="80">
        <f>'Watershed characteristics'!$E$18</f>
        <v>0.253</v>
      </c>
      <c r="D222" s="80">
        <f>'Watershed characteristics'!$E$19</f>
        <v>0.32500000000000001</v>
      </c>
      <c r="E222" s="80">
        <f>'Watershed characteristics'!$E$20</f>
        <v>0</v>
      </c>
      <c r="F222" s="80">
        <f>'Watershed characteristics'!$E$21</f>
        <v>0.80542253762419203</v>
      </c>
      <c r="G222" s="80">
        <f>'Watershed characteristics'!$E$22</f>
        <v>0</v>
      </c>
      <c r="H222" s="80">
        <f>'Watershed characteristics'!$E$23</f>
        <v>0</v>
      </c>
      <c r="I222" s="80">
        <f>'Watershed characteristics'!$E$24</f>
        <v>1.7101817642272749E-3</v>
      </c>
      <c r="J222" s="80">
        <f>'Watershed characteristics'!$E$25</f>
        <v>0</v>
      </c>
      <c r="K222" s="80">
        <f>'Watershed characteristics'!$E$26</f>
        <v>7.1151059221172527E-2</v>
      </c>
      <c r="L222" s="16">
        <v>42629</v>
      </c>
      <c r="M222" s="6" t="s">
        <v>8</v>
      </c>
      <c r="N222" s="17">
        <v>6.7000000000000004E-2</v>
      </c>
      <c r="O222" s="17">
        <v>1.6E-2</v>
      </c>
      <c r="P222" s="17">
        <v>3.9E-2</v>
      </c>
      <c r="Q222" s="18">
        <v>8</v>
      </c>
      <c r="R222" s="18">
        <v>6.8</v>
      </c>
      <c r="S222" s="17">
        <v>3.2000000000000001E-2</v>
      </c>
      <c r="T222" s="17">
        <v>7.8</v>
      </c>
      <c r="U222" s="18">
        <v>6.2</v>
      </c>
    </row>
    <row r="223" spans="1:21" x14ac:dyDescent="0.25">
      <c r="A223" s="3" t="s">
        <v>11</v>
      </c>
      <c r="B223" s="80">
        <f>'Watershed characteristics'!$E$17</f>
        <v>0.74</v>
      </c>
      <c r="C223" s="80">
        <f>'Watershed characteristics'!$E$18</f>
        <v>0.253</v>
      </c>
      <c r="D223" s="80">
        <f>'Watershed characteristics'!$E$19</f>
        <v>0.32500000000000001</v>
      </c>
      <c r="E223" s="80">
        <f>'Watershed characteristics'!$E$20</f>
        <v>0</v>
      </c>
      <c r="F223" s="80">
        <f>'Watershed characteristics'!$E$21</f>
        <v>0.80542253762419203</v>
      </c>
      <c r="G223" s="80">
        <f>'Watershed characteristics'!$E$22</f>
        <v>0</v>
      </c>
      <c r="H223" s="80">
        <f>'Watershed characteristics'!$E$23</f>
        <v>0</v>
      </c>
      <c r="I223" s="80">
        <f>'Watershed characteristics'!$E$24</f>
        <v>1.7101817642272749E-3</v>
      </c>
      <c r="J223" s="80">
        <f>'Watershed characteristics'!$E$25</f>
        <v>0</v>
      </c>
      <c r="K223" s="80">
        <f>'Watershed characteristics'!$E$26</f>
        <v>7.1151059221172527E-2</v>
      </c>
      <c r="L223" s="16">
        <v>42637</v>
      </c>
      <c r="M223" s="6" t="s">
        <v>8</v>
      </c>
      <c r="N223" s="17">
        <v>9.6000000000000002E-2</v>
      </c>
      <c r="O223" s="17">
        <v>2.3E-2</v>
      </c>
      <c r="P223" s="17">
        <v>0.21199999999999999</v>
      </c>
      <c r="Q223" s="18">
        <v>12.3</v>
      </c>
      <c r="R223" s="18">
        <v>12.3</v>
      </c>
      <c r="S223" s="17">
        <v>3.44E-2</v>
      </c>
      <c r="T223" s="17">
        <v>8.4</v>
      </c>
      <c r="U223" s="18">
        <v>8.8000000000000007</v>
      </c>
    </row>
    <row r="224" spans="1:21" x14ac:dyDescent="0.25">
      <c r="A224" s="3" t="s">
        <v>11</v>
      </c>
      <c r="B224" s="80">
        <f>'Watershed characteristics'!$E$17</f>
        <v>0.74</v>
      </c>
      <c r="C224" s="80">
        <f>'Watershed characteristics'!$E$18</f>
        <v>0.253</v>
      </c>
      <c r="D224" s="80">
        <f>'Watershed characteristics'!$E$19</f>
        <v>0.32500000000000001</v>
      </c>
      <c r="E224" s="80">
        <f>'Watershed characteristics'!$E$20</f>
        <v>0</v>
      </c>
      <c r="F224" s="80">
        <f>'Watershed characteristics'!$E$21</f>
        <v>0.80542253762419203</v>
      </c>
      <c r="G224" s="80">
        <f>'Watershed characteristics'!$E$22</f>
        <v>0</v>
      </c>
      <c r="H224" s="80">
        <f>'Watershed characteristics'!$E$23</f>
        <v>0</v>
      </c>
      <c r="I224" s="80">
        <f>'Watershed characteristics'!$E$24</f>
        <v>1.7101817642272749E-3</v>
      </c>
      <c r="J224" s="80">
        <f>'Watershed characteristics'!$E$25</f>
        <v>0</v>
      </c>
      <c r="K224" s="80">
        <f>'Watershed characteristics'!$E$26</f>
        <v>7.1151059221172527E-2</v>
      </c>
      <c r="L224" s="16">
        <v>42649</v>
      </c>
      <c r="M224" s="6" t="s">
        <v>8</v>
      </c>
      <c r="N224" s="17">
        <v>8.6999999999999994E-2</v>
      </c>
      <c r="O224" s="17">
        <v>1.4999999999999999E-2</v>
      </c>
      <c r="P224" s="17">
        <v>0.03</v>
      </c>
      <c r="Q224" s="18">
        <v>0.5</v>
      </c>
      <c r="R224" s="18">
        <v>0.5</v>
      </c>
      <c r="S224" s="17">
        <v>2E-3</v>
      </c>
      <c r="T224" s="17">
        <v>10</v>
      </c>
      <c r="U224" s="18">
        <v>9.6</v>
      </c>
    </row>
    <row r="225" spans="1:21" x14ac:dyDescent="0.25">
      <c r="A225" s="3" t="s">
        <v>11</v>
      </c>
      <c r="B225" s="80">
        <f>'Watershed characteristics'!$E$17</f>
        <v>0.74</v>
      </c>
      <c r="C225" s="80">
        <f>'Watershed characteristics'!$E$18</f>
        <v>0.253</v>
      </c>
      <c r="D225" s="80">
        <f>'Watershed characteristics'!$E$19</f>
        <v>0.32500000000000001</v>
      </c>
      <c r="E225" s="80">
        <f>'Watershed characteristics'!$E$20</f>
        <v>0</v>
      </c>
      <c r="F225" s="80">
        <f>'Watershed characteristics'!$E$21</f>
        <v>0.80542253762419203</v>
      </c>
      <c r="G225" s="80">
        <f>'Watershed characteristics'!$E$22</f>
        <v>0</v>
      </c>
      <c r="H225" s="80">
        <f>'Watershed characteristics'!$E$23</f>
        <v>0</v>
      </c>
      <c r="I225" s="80">
        <f>'Watershed characteristics'!$E$24</f>
        <v>1.7101817642272749E-3</v>
      </c>
      <c r="J225" s="80">
        <f>'Watershed characteristics'!$E$25</f>
        <v>0</v>
      </c>
      <c r="K225" s="80">
        <f>'Watershed characteristics'!$E$26</f>
        <v>7.1151059221172527E-2</v>
      </c>
      <c r="L225" s="16">
        <v>42824</v>
      </c>
      <c r="M225" s="6" t="s">
        <v>8</v>
      </c>
      <c r="N225" s="17">
        <v>2.7E-2</v>
      </c>
      <c r="O225" s="17">
        <v>3.6999999999999998E-2</v>
      </c>
      <c r="P225" s="17">
        <v>6.8000000000000005E-2</v>
      </c>
      <c r="Q225" s="18">
        <v>22</v>
      </c>
      <c r="R225" s="18">
        <v>18</v>
      </c>
      <c r="S225" s="17">
        <v>1.0200000000000001E-2</v>
      </c>
      <c r="T225" s="17">
        <v>9.6999999999999993</v>
      </c>
      <c r="U225" s="18">
        <v>10.5</v>
      </c>
    </row>
    <row r="226" spans="1:21" x14ac:dyDescent="0.25">
      <c r="A226" s="3" t="s">
        <v>11</v>
      </c>
      <c r="B226" s="80">
        <f>'Watershed characteristics'!$E$17</f>
        <v>0.74</v>
      </c>
      <c r="C226" s="80">
        <f>'Watershed characteristics'!$E$18</f>
        <v>0.253</v>
      </c>
      <c r="D226" s="80">
        <f>'Watershed characteristics'!$E$19</f>
        <v>0.32500000000000001</v>
      </c>
      <c r="E226" s="80">
        <f>'Watershed characteristics'!$E$20</f>
        <v>0</v>
      </c>
      <c r="F226" s="80">
        <f>'Watershed characteristics'!$E$21</f>
        <v>0.80542253762419203</v>
      </c>
      <c r="G226" s="80">
        <f>'Watershed characteristics'!$E$22</f>
        <v>0</v>
      </c>
      <c r="H226" s="80">
        <f>'Watershed characteristics'!$E$23</f>
        <v>0</v>
      </c>
      <c r="I226" s="80">
        <f>'Watershed characteristics'!$E$24</f>
        <v>1.7101817642272749E-3</v>
      </c>
      <c r="J226" s="80">
        <f>'Watershed characteristics'!$E$25</f>
        <v>0</v>
      </c>
      <c r="K226" s="80">
        <f>'Watershed characteristics'!$E$26</f>
        <v>7.1151059221172527E-2</v>
      </c>
      <c r="L226" s="16">
        <v>42841</v>
      </c>
      <c r="M226" s="6" t="s">
        <v>8</v>
      </c>
      <c r="N226" s="17">
        <v>0.108</v>
      </c>
      <c r="O226" s="17">
        <v>7.0000000000000001E-3</v>
      </c>
      <c r="P226" s="17">
        <v>1.6E-2</v>
      </c>
      <c r="Q226" s="18">
        <v>3.5</v>
      </c>
      <c r="R226" s="18">
        <v>2.5</v>
      </c>
      <c r="S226" s="17">
        <v>3.4799999999999998E-2</v>
      </c>
      <c r="T226" s="17">
        <v>9.8000000000000007</v>
      </c>
      <c r="U226" s="18">
        <v>16</v>
      </c>
    </row>
    <row r="227" spans="1:21" x14ac:dyDescent="0.25">
      <c r="A227" s="3" t="s">
        <v>11</v>
      </c>
      <c r="B227" s="80">
        <f>'Watershed characteristics'!$E$17</f>
        <v>0.74</v>
      </c>
      <c r="C227" s="80">
        <f>'Watershed characteristics'!$E$18</f>
        <v>0.253</v>
      </c>
      <c r="D227" s="80">
        <f>'Watershed characteristics'!$E$19</f>
        <v>0.32500000000000001</v>
      </c>
      <c r="E227" s="80">
        <f>'Watershed characteristics'!$E$20</f>
        <v>0</v>
      </c>
      <c r="F227" s="80">
        <f>'Watershed characteristics'!$E$21</f>
        <v>0.80542253762419203</v>
      </c>
      <c r="G227" s="80">
        <f>'Watershed characteristics'!$E$22</f>
        <v>0</v>
      </c>
      <c r="H227" s="80">
        <f>'Watershed characteristics'!$E$23</f>
        <v>0</v>
      </c>
      <c r="I227" s="80">
        <f>'Watershed characteristics'!$E$24</f>
        <v>1.7101817642272749E-3</v>
      </c>
      <c r="J227" s="80">
        <f>'Watershed characteristics'!$E$25</f>
        <v>0</v>
      </c>
      <c r="K227" s="80">
        <f>'Watershed characteristics'!$E$26</f>
        <v>7.1151059221172527E-2</v>
      </c>
      <c r="L227" s="16">
        <v>42844</v>
      </c>
      <c r="M227" s="6" t="s">
        <v>8</v>
      </c>
      <c r="N227" s="17">
        <v>0.14799999999999999</v>
      </c>
      <c r="O227" s="17">
        <v>1.2999999999999999E-2</v>
      </c>
      <c r="P227" s="17">
        <v>3.5999999999999997E-2</v>
      </c>
      <c r="Q227" s="18">
        <v>8.9</v>
      </c>
      <c r="R227" s="18">
        <v>4.3</v>
      </c>
      <c r="S227" s="17">
        <v>2E-3</v>
      </c>
      <c r="T227" s="17">
        <v>9.9</v>
      </c>
      <c r="U227" s="18">
        <v>18.3</v>
      </c>
    </row>
    <row r="228" spans="1:21" x14ac:dyDescent="0.25">
      <c r="A228" s="3" t="s">
        <v>11</v>
      </c>
      <c r="B228" s="80">
        <f>'Watershed characteristics'!$E$17</f>
        <v>0.74</v>
      </c>
      <c r="C228" s="80">
        <f>'Watershed characteristics'!$E$18</f>
        <v>0.253</v>
      </c>
      <c r="D228" s="80">
        <f>'Watershed characteristics'!$E$19</f>
        <v>0.32500000000000001</v>
      </c>
      <c r="E228" s="80">
        <f>'Watershed characteristics'!$E$20</f>
        <v>0</v>
      </c>
      <c r="F228" s="80">
        <f>'Watershed characteristics'!$E$21</f>
        <v>0.80542253762419203</v>
      </c>
      <c r="G228" s="80">
        <f>'Watershed characteristics'!$E$22</f>
        <v>0</v>
      </c>
      <c r="H228" s="80">
        <f>'Watershed characteristics'!$E$23</f>
        <v>0</v>
      </c>
      <c r="I228" s="80">
        <f>'Watershed characteristics'!$E$24</f>
        <v>1.7101817642272749E-3</v>
      </c>
      <c r="J228" s="80">
        <f>'Watershed characteristics'!$E$25</f>
        <v>0</v>
      </c>
      <c r="K228" s="80">
        <f>'Watershed characteristics'!$E$26</f>
        <v>7.1151059221172527E-2</v>
      </c>
      <c r="L228" s="16">
        <v>42856</v>
      </c>
      <c r="M228" s="6" t="s">
        <v>8</v>
      </c>
      <c r="N228" s="17">
        <v>0.13900000000000001</v>
      </c>
      <c r="O228" s="17">
        <v>1.7000000000000001E-2</v>
      </c>
      <c r="P228" s="17">
        <v>6.9000000000000006E-2</v>
      </c>
      <c r="Q228" s="18">
        <v>12.9</v>
      </c>
      <c r="R228" s="18">
        <v>10.1</v>
      </c>
      <c r="S228" s="17">
        <v>1.06E-2</v>
      </c>
      <c r="T228" s="17">
        <v>10.7</v>
      </c>
      <c r="U228" s="18">
        <v>15.8</v>
      </c>
    </row>
    <row r="229" spans="1:21" x14ac:dyDescent="0.25">
      <c r="A229" s="3" t="s">
        <v>11</v>
      </c>
      <c r="B229" s="80">
        <f>'Watershed characteristics'!$E$17</f>
        <v>0.74</v>
      </c>
      <c r="C229" s="80">
        <f>'Watershed characteristics'!$E$18</f>
        <v>0.253</v>
      </c>
      <c r="D229" s="80">
        <f>'Watershed characteristics'!$E$19</f>
        <v>0.32500000000000001</v>
      </c>
      <c r="E229" s="80">
        <f>'Watershed characteristics'!$E$20</f>
        <v>0</v>
      </c>
      <c r="F229" s="80">
        <f>'Watershed characteristics'!$E$21</f>
        <v>0.80542253762419203</v>
      </c>
      <c r="G229" s="80">
        <f>'Watershed characteristics'!$E$22</f>
        <v>0</v>
      </c>
      <c r="H229" s="80">
        <f>'Watershed characteristics'!$E$23</f>
        <v>0</v>
      </c>
      <c r="I229" s="80">
        <f>'Watershed characteristics'!$E$24</f>
        <v>1.7101817642272749E-3</v>
      </c>
      <c r="J229" s="80">
        <f>'Watershed characteristics'!$E$25</f>
        <v>0</v>
      </c>
      <c r="K229" s="80">
        <f>'Watershed characteristics'!$E$26</f>
        <v>7.1151059221172527E-2</v>
      </c>
      <c r="L229" s="16">
        <v>42874</v>
      </c>
      <c r="M229" s="6" t="s">
        <v>8</v>
      </c>
      <c r="N229" s="17">
        <v>0.21299999999999999</v>
      </c>
      <c r="O229" s="17">
        <v>9.5000000000000001E-2</v>
      </c>
      <c r="P229" s="17">
        <v>0.36599999999999999</v>
      </c>
      <c r="Q229" s="18">
        <v>201.7</v>
      </c>
      <c r="R229" s="18">
        <v>171.6</v>
      </c>
      <c r="S229" s="17">
        <v>7.7100000000000002E-2</v>
      </c>
      <c r="T229" s="17">
        <v>9.9</v>
      </c>
      <c r="U229" s="18">
        <v>20.7</v>
      </c>
    </row>
    <row r="230" spans="1:21" x14ac:dyDescent="0.25">
      <c r="A230" s="3" t="s">
        <v>11</v>
      </c>
      <c r="B230" s="80">
        <f>'Watershed characteristics'!$E$17</f>
        <v>0.74</v>
      </c>
      <c r="C230" s="80">
        <f>'Watershed characteristics'!$E$18</f>
        <v>0.253</v>
      </c>
      <c r="D230" s="80">
        <f>'Watershed characteristics'!$E$19</f>
        <v>0.32500000000000001</v>
      </c>
      <c r="E230" s="80">
        <f>'Watershed characteristics'!$E$20</f>
        <v>0</v>
      </c>
      <c r="F230" s="80">
        <f>'Watershed characteristics'!$E$21</f>
        <v>0.80542253762419203</v>
      </c>
      <c r="G230" s="80">
        <f>'Watershed characteristics'!$E$22</f>
        <v>0</v>
      </c>
      <c r="H230" s="80">
        <f>'Watershed characteristics'!$E$23</f>
        <v>0</v>
      </c>
      <c r="I230" s="80">
        <f>'Watershed characteristics'!$E$24</f>
        <v>1.7101817642272749E-3</v>
      </c>
      <c r="J230" s="80">
        <f>'Watershed characteristics'!$E$25</f>
        <v>0</v>
      </c>
      <c r="K230" s="80">
        <f>'Watershed characteristics'!$E$26</f>
        <v>7.1151059221172527E-2</v>
      </c>
      <c r="L230" s="16">
        <v>43015</v>
      </c>
      <c r="M230" s="6" t="s">
        <v>8</v>
      </c>
      <c r="N230" s="17">
        <v>0.155</v>
      </c>
      <c r="O230" s="17">
        <v>2.8000000000000001E-2</v>
      </c>
      <c r="P230" s="17">
        <v>0.16200000000000001</v>
      </c>
      <c r="Q230" s="18">
        <v>24.5</v>
      </c>
      <c r="R230" s="18">
        <v>19</v>
      </c>
      <c r="S230" s="17">
        <v>2E-3</v>
      </c>
      <c r="T230" s="17">
        <v>4.8</v>
      </c>
      <c r="U230" s="18">
        <v>4.2</v>
      </c>
    </row>
    <row r="231" spans="1:21" x14ac:dyDescent="0.25">
      <c r="A231" s="3" t="s">
        <v>11</v>
      </c>
      <c r="B231" s="80">
        <f>'Watershed characteristics'!$E$17</f>
        <v>0.74</v>
      </c>
      <c r="C231" s="80">
        <f>'Watershed characteristics'!$E$18</f>
        <v>0.253</v>
      </c>
      <c r="D231" s="80">
        <f>'Watershed characteristics'!$E$19</f>
        <v>0.32500000000000001</v>
      </c>
      <c r="E231" s="80">
        <f>'Watershed characteristics'!$E$20</f>
        <v>0</v>
      </c>
      <c r="F231" s="80">
        <f>'Watershed characteristics'!$E$21</f>
        <v>0.80542253762419203</v>
      </c>
      <c r="G231" s="80">
        <f>'Watershed characteristics'!$E$22</f>
        <v>0</v>
      </c>
      <c r="H231" s="80">
        <f>'Watershed characteristics'!$E$23</f>
        <v>0</v>
      </c>
      <c r="I231" s="80">
        <f>'Watershed characteristics'!$E$24</f>
        <v>1.7101817642272749E-3</v>
      </c>
      <c r="J231" s="80">
        <f>'Watershed characteristics'!$E$25</f>
        <v>0</v>
      </c>
      <c r="K231" s="80">
        <f>'Watershed characteristics'!$E$26</f>
        <v>7.1151059221172527E-2</v>
      </c>
      <c r="L231" s="16">
        <v>43224</v>
      </c>
      <c r="M231" s="6" t="s">
        <v>8</v>
      </c>
      <c r="N231" s="17">
        <v>4.8000000000000001E-2</v>
      </c>
      <c r="O231" s="17">
        <v>8.0000000000000002E-3</v>
      </c>
      <c r="P231" s="17">
        <v>0.107</v>
      </c>
      <c r="Q231" s="18">
        <v>5.6</v>
      </c>
      <c r="R231" s="18">
        <v>2.8</v>
      </c>
      <c r="S231" s="17">
        <v>0.15590000000000001</v>
      </c>
      <c r="T231" s="17">
        <v>8.5</v>
      </c>
      <c r="U231" s="18">
        <v>8.9</v>
      </c>
    </row>
    <row r="232" spans="1:21" x14ac:dyDescent="0.25">
      <c r="A232" s="3" t="s">
        <v>11</v>
      </c>
      <c r="B232" s="80">
        <f>'Watershed characteristics'!$E$17</f>
        <v>0.74</v>
      </c>
      <c r="C232" s="80">
        <f>'Watershed characteristics'!$E$18</f>
        <v>0.253</v>
      </c>
      <c r="D232" s="80">
        <f>'Watershed characteristics'!$E$19</f>
        <v>0.32500000000000001</v>
      </c>
      <c r="E232" s="80">
        <f>'Watershed characteristics'!$E$20</f>
        <v>0</v>
      </c>
      <c r="F232" s="80">
        <f>'Watershed characteristics'!$E$21</f>
        <v>0.80542253762419203</v>
      </c>
      <c r="G232" s="80">
        <f>'Watershed characteristics'!$E$22</f>
        <v>0</v>
      </c>
      <c r="H232" s="80">
        <f>'Watershed characteristics'!$E$23</f>
        <v>0</v>
      </c>
      <c r="I232" s="80">
        <f>'Watershed characteristics'!$E$24</f>
        <v>1.7101817642272749E-3</v>
      </c>
      <c r="J232" s="80">
        <f>'Watershed characteristics'!$E$25</f>
        <v>0</v>
      </c>
      <c r="K232" s="80">
        <f>'Watershed characteristics'!$E$26</f>
        <v>7.1151059221172527E-2</v>
      </c>
      <c r="L232" s="16">
        <v>43262</v>
      </c>
      <c r="M232" s="6" t="s">
        <v>8</v>
      </c>
      <c r="N232" s="17">
        <v>0.29599999999999999</v>
      </c>
      <c r="O232" s="17">
        <v>0.156</v>
      </c>
      <c r="P232" s="17">
        <v>0.51300000000000001</v>
      </c>
      <c r="Q232" s="18">
        <v>298.7</v>
      </c>
      <c r="R232" s="18">
        <v>259.39999999999998</v>
      </c>
      <c r="S232" s="17">
        <v>4.3999999999999997E-2</v>
      </c>
      <c r="T232" s="17">
        <v>7</v>
      </c>
      <c r="U232" s="18">
        <v>11.2</v>
      </c>
    </row>
    <row r="233" spans="1:21" x14ac:dyDescent="0.25">
      <c r="A233" s="3" t="s">
        <v>11</v>
      </c>
      <c r="B233" s="80">
        <f>'Watershed characteristics'!$E$17</f>
        <v>0.74</v>
      </c>
      <c r="C233" s="80">
        <f>'Watershed characteristics'!$E$18</f>
        <v>0.253</v>
      </c>
      <c r="D233" s="80">
        <f>'Watershed characteristics'!$E$19</f>
        <v>0.32500000000000001</v>
      </c>
      <c r="E233" s="80">
        <f>'Watershed characteristics'!$E$20</f>
        <v>0</v>
      </c>
      <c r="F233" s="80">
        <f>'Watershed characteristics'!$E$21</f>
        <v>0.80542253762419203</v>
      </c>
      <c r="G233" s="80">
        <f>'Watershed characteristics'!$E$22</f>
        <v>0</v>
      </c>
      <c r="H233" s="80">
        <f>'Watershed characteristics'!$E$23</f>
        <v>0</v>
      </c>
      <c r="I233" s="80">
        <f>'Watershed characteristics'!$E$24</f>
        <v>1.7101817642272749E-3</v>
      </c>
      <c r="J233" s="80">
        <f>'Watershed characteristics'!$E$25</f>
        <v>0</v>
      </c>
      <c r="K233" s="80">
        <f>'Watershed characteristics'!$E$26</f>
        <v>7.1151059221172527E-2</v>
      </c>
      <c r="L233" s="16">
        <v>43270</v>
      </c>
      <c r="M233" s="6" t="s">
        <v>8</v>
      </c>
      <c r="N233" s="17">
        <v>0.39500000000000002</v>
      </c>
      <c r="O233" s="17">
        <v>0.124</v>
      </c>
      <c r="P233" s="17">
        <v>0.35</v>
      </c>
      <c r="Q233" s="18">
        <v>137.69999999999999</v>
      </c>
      <c r="R233" s="18">
        <v>108.7</v>
      </c>
      <c r="S233" s="17">
        <v>2.98E-2</v>
      </c>
      <c r="T233" s="17">
        <v>5.8</v>
      </c>
      <c r="U233" s="18">
        <v>9.1999999999999993</v>
      </c>
    </row>
    <row r="234" spans="1:21" x14ac:dyDescent="0.25">
      <c r="A234" s="3" t="s">
        <v>11</v>
      </c>
      <c r="B234" s="80">
        <f>'Watershed characteristics'!$E$17</f>
        <v>0.74</v>
      </c>
      <c r="C234" s="80">
        <f>'Watershed characteristics'!$E$18</f>
        <v>0.253</v>
      </c>
      <c r="D234" s="80">
        <f>'Watershed characteristics'!$E$19</f>
        <v>0.32500000000000001</v>
      </c>
      <c r="E234" s="80">
        <f>'Watershed characteristics'!$E$20</f>
        <v>0</v>
      </c>
      <c r="F234" s="80">
        <f>'Watershed characteristics'!$E$21</f>
        <v>0.80542253762419203</v>
      </c>
      <c r="G234" s="80">
        <f>'Watershed characteristics'!$E$22</f>
        <v>0</v>
      </c>
      <c r="H234" s="80">
        <f>'Watershed characteristics'!$E$23</f>
        <v>0</v>
      </c>
      <c r="I234" s="80">
        <f>'Watershed characteristics'!$E$24</f>
        <v>1.7101817642272749E-3</v>
      </c>
      <c r="J234" s="80">
        <f>'Watershed characteristics'!$E$25</f>
        <v>0</v>
      </c>
      <c r="K234" s="80">
        <f>'Watershed characteristics'!$E$26</f>
        <v>7.1151059221172527E-2</v>
      </c>
      <c r="L234" s="16">
        <v>43272</v>
      </c>
      <c r="M234" s="6" t="s">
        <v>8</v>
      </c>
      <c r="N234" s="17">
        <v>8.6999999999999994E-2</v>
      </c>
      <c r="O234" s="17">
        <v>2.9000000000000001E-2</v>
      </c>
      <c r="P234" s="17">
        <v>5.8000000000000003E-2</v>
      </c>
      <c r="Q234" s="18">
        <v>21.7</v>
      </c>
      <c r="R234" s="18">
        <v>17</v>
      </c>
      <c r="S234" s="17">
        <v>2E-3</v>
      </c>
      <c r="T234" s="17">
        <v>13.6</v>
      </c>
      <c r="U234" s="18">
        <v>13.8</v>
      </c>
    </row>
    <row r="235" spans="1:21" x14ac:dyDescent="0.25">
      <c r="A235" s="3" t="s">
        <v>11</v>
      </c>
      <c r="B235" s="80">
        <f>'Watershed characteristics'!$E$17</f>
        <v>0.74</v>
      </c>
      <c r="C235" s="80">
        <f>'Watershed characteristics'!$E$18</f>
        <v>0.253</v>
      </c>
      <c r="D235" s="80">
        <f>'Watershed characteristics'!$E$19</f>
        <v>0.32500000000000001</v>
      </c>
      <c r="E235" s="80">
        <f>'Watershed characteristics'!$E$20</f>
        <v>0</v>
      </c>
      <c r="F235" s="80">
        <f>'Watershed characteristics'!$E$21</f>
        <v>0.80542253762419203</v>
      </c>
      <c r="G235" s="80">
        <f>'Watershed characteristics'!$E$22</f>
        <v>0</v>
      </c>
      <c r="H235" s="80">
        <f>'Watershed characteristics'!$E$23</f>
        <v>0</v>
      </c>
      <c r="I235" s="80">
        <f>'Watershed characteristics'!$E$24</f>
        <v>1.7101817642272749E-3</v>
      </c>
      <c r="J235" s="80">
        <f>'Watershed characteristics'!$E$25</f>
        <v>0</v>
      </c>
      <c r="K235" s="80">
        <f>'Watershed characteristics'!$E$26</f>
        <v>7.1151059221172527E-2</v>
      </c>
      <c r="L235" s="16">
        <v>43274</v>
      </c>
      <c r="M235" s="6" t="s">
        <v>8</v>
      </c>
      <c r="N235" s="17">
        <v>0.55500000000000005</v>
      </c>
      <c r="O235" s="17">
        <v>0.14000000000000001</v>
      </c>
      <c r="P235" s="17">
        <v>1.5349999999999999</v>
      </c>
      <c r="Q235" s="18">
        <v>2284.4</v>
      </c>
      <c r="R235" s="18">
        <v>2002.6</v>
      </c>
      <c r="S235" s="17">
        <v>0.24740000000000001</v>
      </c>
      <c r="T235" s="17">
        <v>1.8</v>
      </c>
      <c r="U235" s="18">
        <v>18.7</v>
      </c>
    </row>
    <row r="236" spans="1:21" x14ac:dyDescent="0.25">
      <c r="A236" s="3" t="s">
        <v>11</v>
      </c>
      <c r="B236" s="80">
        <f>'Watershed characteristics'!$E$17</f>
        <v>0.74</v>
      </c>
      <c r="C236" s="80">
        <f>'Watershed characteristics'!$E$18</f>
        <v>0.253</v>
      </c>
      <c r="D236" s="80">
        <f>'Watershed characteristics'!$E$19</f>
        <v>0.32500000000000001</v>
      </c>
      <c r="E236" s="80">
        <f>'Watershed characteristics'!$E$20</f>
        <v>0</v>
      </c>
      <c r="F236" s="80">
        <f>'Watershed characteristics'!$E$21</f>
        <v>0.80542253762419203</v>
      </c>
      <c r="G236" s="80">
        <f>'Watershed characteristics'!$E$22</f>
        <v>0</v>
      </c>
      <c r="H236" s="80">
        <f>'Watershed characteristics'!$E$23</f>
        <v>0</v>
      </c>
      <c r="I236" s="80">
        <f>'Watershed characteristics'!$E$24</f>
        <v>1.7101817642272749E-3</v>
      </c>
      <c r="J236" s="80">
        <f>'Watershed characteristics'!$E$25</f>
        <v>0</v>
      </c>
      <c r="K236" s="80">
        <f>'Watershed characteristics'!$E$26</f>
        <v>7.1151059221172527E-2</v>
      </c>
      <c r="L236" s="16">
        <v>43332</v>
      </c>
      <c r="M236" s="6" t="s">
        <v>8</v>
      </c>
      <c r="N236" s="17">
        <v>0.21199999999999999</v>
      </c>
      <c r="O236" s="17">
        <v>6.8000000000000005E-2</v>
      </c>
      <c r="P236" s="17">
        <v>0.16300000000000001</v>
      </c>
      <c r="Q236" s="18">
        <v>37.200000000000003</v>
      </c>
      <c r="R236" s="18">
        <v>31.8</v>
      </c>
      <c r="S236" s="17">
        <v>0.16550000000000001</v>
      </c>
      <c r="T236" s="17">
        <v>4.3</v>
      </c>
      <c r="U236" s="18">
        <v>5.4</v>
      </c>
    </row>
    <row r="237" spans="1:21" x14ac:dyDescent="0.25">
      <c r="A237" s="3" t="s">
        <v>11</v>
      </c>
      <c r="B237" s="80">
        <f>'Watershed characteristics'!$E$17</f>
        <v>0.74</v>
      </c>
      <c r="C237" s="80">
        <f>'Watershed characteristics'!$E$18</f>
        <v>0.253</v>
      </c>
      <c r="D237" s="80">
        <f>'Watershed characteristics'!$E$19</f>
        <v>0.32500000000000001</v>
      </c>
      <c r="E237" s="80">
        <f>'Watershed characteristics'!$E$20</f>
        <v>0</v>
      </c>
      <c r="F237" s="80">
        <f>'Watershed characteristics'!$E$21</f>
        <v>0.80542253762419203</v>
      </c>
      <c r="G237" s="80">
        <f>'Watershed characteristics'!$E$22</f>
        <v>0</v>
      </c>
      <c r="H237" s="80">
        <f>'Watershed characteristics'!$E$23</f>
        <v>0</v>
      </c>
      <c r="I237" s="80">
        <f>'Watershed characteristics'!$E$24</f>
        <v>1.7101817642272749E-3</v>
      </c>
      <c r="J237" s="80">
        <f>'Watershed characteristics'!$E$25</f>
        <v>0</v>
      </c>
      <c r="K237" s="80">
        <f>'Watershed characteristics'!$E$26</f>
        <v>7.1151059221172527E-2</v>
      </c>
      <c r="L237" s="16">
        <v>43341</v>
      </c>
      <c r="M237" s="6" t="s">
        <v>8</v>
      </c>
      <c r="N237" s="17">
        <v>8.1000000000000003E-2</v>
      </c>
      <c r="O237" s="17">
        <v>2.4E-2</v>
      </c>
      <c r="P237" s="17">
        <v>7.3999999999999996E-2</v>
      </c>
      <c r="Q237" s="18">
        <v>43.9</v>
      </c>
      <c r="R237" s="18">
        <v>32.299999999999997</v>
      </c>
      <c r="S237" s="17">
        <v>1.9900000000000001E-2</v>
      </c>
      <c r="T237" s="17">
        <v>7.6</v>
      </c>
      <c r="U237" s="18">
        <v>7.7</v>
      </c>
    </row>
    <row r="238" spans="1:21" x14ac:dyDescent="0.25">
      <c r="A238" s="3" t="s">
        <v>11</v>
      </c>
      <c r="B238" s="80">
        <f>'Watershed characteristics'!$E$17</f>
        <v>0.74</v>
      </c>
      <c r="C238" s="80">
        <f>'Watershed characteristics'!$E$18</f>
        <v>0.253</v>
      </c>
      <c r="D238" s="80">
        <f>'Watershed characteristics'!$E$19</f>
        <v>0.32500000000000001</v>
      </c>
      <c r="E238" s="80">
        <f>'Watershed characteristics'!$E$20</f>
        <v>0</v>
      </c>
      <c r="F238" s="80">
        <f>'Watershed characteristics'!$E$21</f>
        <v>0.80542253762419203</v>
      </c>
      <c r="G238" s="80">
        <f>'Watershed characteristics'!$E$22</f>
        <v>0</v>
      </c>
      <c r="H238" s="80">
        <f>'Watershed characteristics'!$E$23</f>
        <v>0</v>
      </c>
      <c r="I238" s="80">
        <f>'Watershed characteristics'!$E$24</f>
        <v>1.7101817642272749E-3</v>
      </c>
      <c r="J238" s="80">
        <f>'Watershed characteristics'!$E$25</f>
        <v>0</v>
      </c>
      <c r="K238" s="80">
        <f>'Watershed characteristics'!$E$26</f>
        <v>7.1151059221172527E-2</v>
      </c>
      <c r="L238" s="16">
        <v>42252</v>
      </c>
      <c r="M238" s="6" t="s">
        <v>8</v>
      </c>
      <c r="N238" s="17">
        <v>6.7000000000000004E-2</v>
      </c>
      <c r="O238" s="17">
        <v>3.0000000000000001E-3</v>
      </c>
      <c r="P238" s="17">
        <v>3.4000000000000002E-2</v>
      </c>
      <c r="Q238" s="18">
        <v>23.8</v>
      </c>
      <c r="R238" s="18">
        <v>15.4</v>
      </c>
      <c r="S238" s="17">
        <v>1.5E-3</v>
      </c>
      <c r="T238" s="17">
        <v>7.8</v>
      </c>
      <c r="U238" s="18">
        <v>8.3000000000000007</v>
      </c>
    </row>
    <row r="239" spans="1:21" x14ac:dyDescent="0.25">
      <c r="A239" s="3" t="s">
        <v>11</v>
      </c>
      <c r="B239" s="80">
        <f>'Watershed characteristics'!$E$17</f>
        <v>0.74</v>
      </c>
      <c r="C239" s="80">
        <f>'Watershed characteristics'!$E$18</f>
        <v>0.253</v>
      </c>
      <c r="D239" s="80">
        <f>'Watershed characteristics'!$E$19</f>
        <v>0.32500000000000001</v>
      </c>
      <c r="E239" s="80">
        <f>'Watershed characteristics'!$E$20</f>
        <v>0</v>
      </c>
      <c r="F239" s="80">
        <f>'Watershed characteristics'!$E$21</f>
        <v>0.80542253762419203</v>
      </c>
      <c r="G239" s="80">
        <f>'Watershed characteristics'!$E$22</f>
        <v>0</v>
      </c>
      <c r="H239" s="80">
        <f>'Watershed characteristics'!$E$23</f>
        <v>0</v>
      </c>
      <c r="I239" s="80">
        <f>'Watershed characteristics'!$E$24</f>
        <v>1.7101817642272749E-3</v>
      </c>
      <c r="J239" s="80">
        <f>'Watershed characteristics'!$E$25</f>
        <v>0</v>
      </c>
      <c r="K239" s="80">
        <f>'Watershed characteristics'!$E$26</f>
        <v>7.1151059221172527E-2</v>
      </c>
      <c r="L239" s="16">
        <v>43362</v>
      </c>
      <c r="M239" s="6" t="s">
        <v>8</v>
      </c>
      <c r="N239" s="17">
        <v>7.1999999999999995E-2</v>
      </c>
      <c r="O239" s="17">
        <v>6.0000000000000001E-3</v>
      </c>
      <c r="P239" s="17">
        <v>0.03</v>
      </c>
      <c r="Q239" s="18">
        <v>23.9</v>
      </c>
      <c r="R239" s="18">
        <v>17.2</v>
      </c>
      <c r="S239" s="17">
        <v>2E-3</v>
      </c>
      <c r="T239" s="17">
        <v>7.7</v>
      </c>
      <c r="U239" s="18">
        <v>7.8</v>
      </c>
    </row>
    <row r="240" spans="1:21" x14ac:dyDescent="0.25">
      <c r="A240" s="3" t="s">
        <v>11</v>
      </c>
      <c r="B240" s="80">
        <f>'Watershed characteristics'!$E$17</f>
        <v>0.74</v>
      </c>
      <c r="C240" s="80">
        <f>'Watershed characteristics'!$E$18</f>
        <v>0.253</v>
      </c>
      <c r="D240" s="80">
        <f>'Watershed characteristics'!$E$19</f>
        <v>0.32500000000000001</v>
      </c>
      <c r="E240" s="80">
        <f>'Watershed characteristics'!$E$20</f>
        <v>0</v>
      </c>
      <c r="F240" s="80">
        <f>'Watershed characteristics'!$E$21</f>
        <v>0.80542253762419203</v>
      </c>
      <c r="G240" s="80">
        <f>'Watershed characteristics'!$E$22</f>
        <v>0</v>
      </c>
      <c r="H240" s="80">
        <f>'Watershed characteristics'!$E$23</f>
        <v>0</v>
      </c>
      <c r="I240" s="80">
        <f>'Watershed characteristics'!$E$24</f>
        <v>1.7101817642272749E-3</v>
      </c>
      <c r="J240" s="80">
        <f>'Watershed characteristics'!$E$25</f>
        <v>0</v>
      </c>
      <c r="K240" s="80">
        <f>'Watershed characteristics'!$E$26</f>
        <v>7.1151059221172527E-2</v>
      </c>
      <c r="L240" s="16">
        <v>43374</v>
      </c>
      <c r="M240" s="6" t="s">
        <v>8</v>
      </c>
      <c r="N240" s="17">
        <v>7.9000000000000001E-2</v>
      </c>
      <c r="O240" s="17">
        <v>3.0000000000000001E-3</v>
      </c>
      <c r="P240" s="17">
        <v>2.3E-2</v>
      </c>
      <c r="Q240" s="18">
        <v>8.1999999999999993</v>
      </c>
      <c r="R240" s="18">
        <v>5.2</v>
      </c>
      <c r="S240" s="17">
        <v>4.7300000000000002E-2</v>
      </c>
      <c r="T240" s="17">
        <v>8.1999999999999993</v>
      </c>
      <c r="U240" s="18">
        <v>9</v>
      </c>
    </row>
    <row r="241" spans="1:21" x14ac:dyDescent="0.25">
      <c r="A241" s="3" t="s">
        <v>11</v>
      </c>
      <c r="B241" s="80">
        <f>'Watershed characteristics'!$E$17</f>
        <v>0.74</v>
      </c>
      <c r="C241" s="80">
        <f>'Watershed characteristics'!$E$18</f>
        <v>0.253</v>
      </c>
      <c r="D241" s="80">
        <f>'Watershed characteristics'!$E$19</f>
        <v>0.32500000000000001</v>
      </c>
      <c r="E241" s="80">
        <f>'Watershed characteristics'!$E$20</f>
        <v>0</v>
      </c>
      <c r="F241" s="80">
        <f>'Watershed characteristics'!$E$21</f>
        <v>0.80542253762419203</v>
      </c>
      <c r="G241" s="80">
        <f>'Watershed characteristics'!$E$22</f>
        <v>0</v>
      </c>
      <c r="H241" s="80">
        <f>'Watershed characteristics'!$E$23</f>
        <v>0</v>
      </c>
      <c r="I241" s="80">
        <f>'Watershed characteristics'!$E$24</f>
        <v>1.7101817642272749E-3</v>
      </c>
      <c r="J241" s="80">
        <f>'Watershed characteristics'!$E$25</f>
        <v>0</v>
      </c>
      <c r="K241" s="80">
        <f>'Watershed characteristics'!$E$26</f>
        <v>7.1151059221172527E-2</v>
      </c>
      <c r="L241" s="16">
        <v>43382</v>
      </c>
      <c r="M241" s="6" t="s">
        <v>8</v>
      </c>
      <c r="N241" s="17">
        <v>0.127</v>
      </c>
      <c r="O241" s="17">
        <v>1.7000000000000001E-2</v>
      </c>
      <c r="P241" s="17">
        <v>0.04</v>
      </c>
      <c r="Q241" s="18">
        <v>14.5</v>
      </c>
      <c r="R241" s="18">
        <v>12.4</v>
      </c>
      <c r="S241" s="17">
        <v>2E-3</v>
      </c>
      <c r="T241" s="17">
        <v>8.1999999999999993</v>
      </c>
      <c r="U241" s="18">
        <v>8.8000000000000007</v>
      </c>
    </row>
    <row r="242" spans="1:21" x14ac:dyDescent="0.25">
      <c r="A242" s="19" t="s">
        <v>89</v>
      </c>
      <c r="B242" s="80">
        <f>'Watershed characteristics'!$C$17</f>
        <v>0.88</v>
      </c>
      <c r="C242" s="80">
        <f>'Watershed characteristics'!$C$18</f>
        <v>0.255</v>
      </c>
      <c r="D242" s="80">
        <f>'Watershed characteristics'!$C$19</f>
        <v>0.28699999999999998</v>
      </c>
      <c r="E242" s="80">
        <f>'Watershed characteristics'!$C$20</f>
        <v>0.23903782283067271</v>
      </c>
      <c r="F242" s="80">
        <f>'Watershed characteristics'!$C$21</f>
        <v>5.8427131703485756E-2</v>
      </c>
      <c r="G242" s="80">
        <f>'Watershed characteristics'!$C$22</f>
        <v>7.9694220803170859E-2</v>
      </c>
      <c r="H242" s="80">
        <f>'Watershed characteristics'!$C$23</f>
        <v>3.6303282482461792E-2</v>
      </c>
      <c r="I242" s="80">
        <f>'Watershed characteristics'!$C$24</f>
        <v>1.1483834030808885E-3</v>
      </c>
      <c r="J242" s="80">
        <f>'Watershed characteristics'!$C$25</f>
        <v>1.0145567205923477E-2</v>
      </c>
      <c r="K242" s="80">
        <f>'Watershed characteristics'!$C$26</f>
        <v>8.8161258117423914E-3</v>
      </c>
      <c r="L242" s="20">
        <v>42083</v>
      </c>
      <c r="M242" s="21" t="s">
        <v>7</v>
      </c>
      <c r="N242" s="7">
        <v>0.03</v>
      </c>
      <c r="O242" s="7">
        <v>2.8000000000000001E-2</v>
      </c>
      <c r="P242" s="7">
        <v>1.7000000000000001E-2</v>
      </c>
      <c r="Q242" s="24">
        <v>0.5</v>
      </c>
      <c r="R242" s="36">
        <v>0.5</v>
      </c>
      <c r="S242" s="7">
        <v>5.1000000000000004E-3</v>
      </c>
      <c r="T242" s="11">
        <v>40.4863</v>
      </c>
      <c r="U242" s="39">
        <v>31</v>
      </c>
    </row>
    <row r="243" spans="1:21" x14ac:dyDescent="0.25">
      <c r="A243" s="19" t="s">
        <v>89</v>
      </c>
      <c r="B243" s="80">
        <f>'Watershed characteristics'!$C$17</f>
        <v>0.88</v>
      </c>
      <c r="C243" s="80">
        <f>'Watershed characteristics'!$C$18</f>
        <v>0.255</v>
      </c>
      <c r="D243" s="80">
        <f>'Watershed characteristics'!$C$19</f>
        <v>0.28699999999999998</v>
      </c>
      <c r="E243" s="80">
        <f>'Watershed characteristics'!$C$20</f>
        <v>0.23903782283067271</v>
      </c>
      <c r="F243" s="80">
        <f>'Watershed characteristics'!$C$21</f>
        <v>5.8427131703485756E-2</v>
      </c>
      <c r="G243" s="80">
        <f>'Watershed characteristics'!$C$22</f>
        <v>7.9694220803170859E-2</v>
      </c>
      <c r="H243" s="80">
        <f>'Watershed characteristics'!$C$23</f>
        <v>3.6303282482461792E-2</v>
      </c>
      <c r="I243" s="80">
        <f>'Watershed characteristics'!$C$24</f>
        <v>1.1483834030808885E-3</v>
      </c>
      <c r="J243" s="80">
        <f>'Watershed characteristics'!$C$25</f>
        <v>1.0145567205923477E-2</v>
      </c>
      <c r="K243" s="80">
        <f>'Watershed characteristics'!$C$26</f>
        <v>8.8161258117423914E-3</v>
      </c>
      <c r="L243" s="20">
        <v>42090</v>
      </c>
      <c r="M243" s="21" t="s">
        <v>7</v>
      </c>
      <c r="N243" s="7">
        <v>5.3999999999999999E-2</v>
      </c>
      <c r="O243" s="7">
        <v>0.03</v>
      </c>
      <c r="P243" s="7">
        <v>2.7E-2</v>
      </c>
      <c r="Q243" s="24">
        <v>0.5</v>
      </c>
      <c r="R243" s="36">
        <v>0.5</v>
      </c>
      <c r="S243" s="7">
        <v>1.4500000000000001E-2</v>
      </c>
      <c r="T243" s="11">
        <v>34.982300000000002</v>
      </c>
      <c r="U243" s="39">
        <v>33</v>
      </c>
    </row>
    <row r="244" spans="1:21" x14ac:dyDescent="0.25">
      <c r="A244" s="19" t="s">
        <v>89</v>
      </c>
      <c r="B244" s="80">
        <f>'Watershed characteristics'!$C$17</f>
        <v>0.88</v>
      </c>
      <c r="C244" s="80">
        <f>'Watershed characteristics'!$C$18</f>
        <v>0.255</v>
      </c>
      <c r="D244" s="80">
        <f>'Watershed characteristics'!$C$19</f>
        <v>0.28699999999999998</v>
      </c>
      <c r="E244" s="80">
        <f>'Watershed characteristics'!$C$20</f>
        <v>0.23903782283067271</v>
      </c>
      <c r="F244" s="80">
        <f>'Watershed characteristics'!$C$21</f>
        <v>5.8427131703485756E-2</v>
      </c>
      <c r="G244" s="80">
        <f>'Watershed characteristics'!$C$22</f>
        <v>7.9694220803170859E-2</v>
      </c>
      <c r="H244" s="80">
        <f>'Watershed characteristics'!$C$23</f>
        <v>3.6303282482461792E-2</v>
      </c>
      <c r="I244" s="80">
        <f>'Watershed characteristics'!$C$24</f>
        <v>1.1483834030808885E-3</v>
      </c>
      <c r="J244" s="80">
        <f>'Watershed characteristics'!$C$25</f>
        <v>1.0145567205923477E-2</v>
      </c>
      <c r="K244" s="80">
        <f>'Watershed characteristics'!$C$26</f>
        <v>8.8161258117423914E-3</v>
      </c>
      <c r="L244" s="20">
        <v>42097</v>
      </c>
      <c r="M244" s="21" t="s">
        <v>7</v>
      </c>
      <c r="N244" s="7">
        <v>4.2999999999999997E-2</v>
      </c>
      <c r="O244" s="7">
        <v>2.1999999999999999E-2</v>
      </c>
      <c r="P244" s="7">
        <v>3.3000000000000002E-2</v>
      </c>
      <c r="Q244" s="24">
        <v>0.5</v>
      </c>
      <c r="R244" s="36">
        <v>0.5</v>
      </c>
      <c r="S244" s="7">
        <v>1.7600000000000001E-2</v>
      </c>
      <c r="T244" s="39">
        <v>34.963099999999997</v>
      </c>
      <c r="U244" s="39">
        <v>33.6</v>
      </c>
    </row>
    <row r="245" spans="1:21" x14ac:dyDescent="0.25">
      <c r="A245" s="19" t="s">
        <v>89</v>
      </c>
      <c r="B245" s="80">
        <f>'Watershed characteristics'!$C$17</f>
        <v>0.88</v>
      </c>
      <c r="C245" s="80">
        <f>'Watershed characteristics'!$C$18</f>
        <v>0.255</v>
      </c>
      <c r="D245" s="80">
        <f>'Watershed characteristics'!$C$19</f>
        <v>0.28699999999999998</v>
      </c>
      <c r="E245" s="80">
        <f>'Watershed characteristics'!$C$20</f>
        <v>0.23903782283067271</v>
      </c>
      <c r="F245" s="80">
        <f>'Watershed characteristics'!$C$21</f>
        <v>5.8427131703485756E-2</v>
      </c>
      <c r="G245" s="80">
        <f>'Watershed characteristics'!$C$22</f>
        <v>7.9694220803170859E-2</v>
      </c>
      <c r="H245" s="80">
        <f>'Watershed characteristics'!$C$23</f>
        <v>3.6303282482461792E-2</v>
      </c>
      <c r="I245" s="80">
        <f>'Watershed characteristics'!$C$24</f>
        <v>1.1483834030808885E-3</v>
      </c>
      <c r="J245" s="80">
        <f>'Watershed characteristics'!$C$25</f>
        <v>1.0145567205923477E-2</v>
      </c>
      <c r="K245" s="80">
        <f>'Watershed characteristics'!$C$26</f>
        <v>8.8161258117423914E-3</v>
      </c>
      <c r="L245" s="20">
        <v>42105</v>
      </c>
      <c r="M245" s="21" t="s">
        <v>7</v>
      </c>
      <c r="N245" s="7">
        <v>9.6000000000000002E-2</v>
      </c>
      <c r="O245" s="7">
        <v>4.3999999999999997E-2</v>
      </c>
      <c r="P245" s="7">
        <v>4.8000000000000001E-2</v>
      </c>
      <c r="Q245" s="30">
        <v>1.8947368421045871</v>
      </c>
      <c r="R245" s="39">
        <v>1.684210526315604</v>
      </c>
      <c r="S245" s="7">
        <v>3.8199999999999998E-2</v>
      </c>
      <c r="T245" s="11">
        <v>38.447200000000002</v>
      </c>
      <c r="U245" s="39">
        <v>38.4</v>
      </c>
    </row>
    <row r="246" spans="1:21" x14ac:dyDescent="0.25">
      <c r="A246" s="19" t="s">
        <v>89</v>
      </c>
      <c r="B246" s="80">
        <f>'Watershed characteristics'!$C$17</f>
        <v>0.88</v>
      </c>
      <c r="C246" s="80">
        <f>'Watershed characteristics'!$C$18</f>
        <v>0.255</v>
      </c>
      <c r="D246" s="80">
        <f>'Watershed characteristics'!$C$19</f>
        <v>0.28699999999999998</v>
      </c>
      <c r="E246" s="80">
        <f>'Watershed characteristics'!$C$20</f>
        <v>0.23903782283067271</v>
      </c>
      <c r="F246" s="80">
        <f>'Watershed characteristics'!$C$21</f>
        <v>5.8427131703485756E-2</v>
      </c>
      <c r="G246" s="80">
        <f>'Watershed characteristics'!$C$22</f>
        <v>7.9694220803170859E-2</v>
      </c>
      <c r="H246" s="80">
        <f>'Watershed characteristics'!$C$23</f>
        <v>3.6303282482461792E-2</v>
      </c>
      <c r="I246" s="80">
        <f>'Watershed characteristics'!$C$24</f>
        <v>1.1483834030808885E-3</v>
      </c>
      <c r="J246" s="80">
        <f>'Watershed characteristics'!$C$25</f>
        <v>1.0145567205923477E-2</v>
      </c>
      <c r="K246" s="80">
        <f>'Watershed characteristics'!$C$26</f>
        <v>8.8161258117423914E-3</v>
      </c>
      <c r="L246" s="20">
        <v>42111</v>
      </c>
      <c r="M246" s="21" t="s">
        <v>7</v>
      </c>
      <c r="N246" s="7">
        <v>0.06</v>
      </c>
      <c r="O246" s="7">
        <v>5.0000000000000001E-3</v>
      </c>
      <c r="P246" s="7">
        <v>1.9E-2</v>
      </c>
      <c r="Q246" s="30">
        <v>1.5968063872262594</v>
      </c>
      <c r="R246" s="36">
        <v>0.5</v>
      </c>
      <c r="S246" s="7">
        <v>6.6E-3</v>
      </c>
      <c r="T246" s="11">
        <v>41.688499999999998</v>
      </c>
      <c r="U246" s="39">
        <v>38.799999999999997</v>
      </c>
    </row>
    <row r="247" spans="1:21" x14ac:dyDescent="0.25">
      <c r="A247" s="19" t="s">
        <v>89</v>
      </c>
      <c r="B247" s="80">
        <f>'Watershed characteristics'!$C$17</f>
        <v>0.88</v>
      </c>
      <c r="C247" s="80">
        <f>'Watershed characteristics'!$C$18</f>
        <v>0.255</v>
      </c>
      <c r="D247" s="80">
        <f>'Watershed characteristics'!$C$19</f>
        <v>0.28699999999999998</v>
      </c>
      <c r="E247" s="80">
        <f>'Watershed characteristics'!$C$20</f>
        <v>0.23903782283067271</v>
      </c>
      <c r="F247" s="80">
        <f>'Watershed characteristics'!$C$21</f>
        <v>5.8427131703485756E-2</v>
      </c>
      <c r="G247" s="80">
        <f>'Watershed characteristics'!$C$22</f>
        <v>7.9694220803170859E-2</v>
      </c>
      <c r="H247" s="80">
        <f>'Watershed characteristics'!$C$23</f>
        <v>3.6303282482461792E-2</v>
      </c>
      <c r="I247" s="80">
        <f>'Watershed characteristics'!$C$24</f>
        <v>1.1483834030808885E-3</v>
      </c>
      <c r="J247" s="80">
        <f>'Watershed characteristics'!$C$25</f>
        <v>1.0145567205923477E-2</v>
      </c>
      <c r="K247" s="80">
        <f>'Watershed characteristics'!$C$26</f>
        <v>8.8161258117423914E-3</v>
      </c>
      <c r="L247" s="20">
        <v>42116</v>
      </c>
      <c r="M247" s="21" t="s">
        <v>7</v>
      </c>
      <c r="N247" s="7">
        <v>8.1511111111111118E-2</v>
      </c>
      <c r="O247" s="7">
        <v>9.0999999999999998E-2</v>
      </c>
      <c r="P247" s="7">
        <v>0.105</v>
      </c>
      <c r="Q247" s="7">
        <v>6.5350908743409342</v>
      </c>
      <c r="R247" s="11">
        <v>5.1153877199612996</v>
      </c>
      <c r="S247" s="7">
        <v>0.13830000000000001</v>
      </c>
      <c r="T247" s="11">
        <v>38.494900000000001</v>
      </c>
      <c r="U247" s="39">
        <v>36.200000000000003</v>
      </c>
    </row>
    <row r="248" spans="1:21" x14ac:dyDescent="0.25">
      <c r="A248" s="19" t="s">
        <v>89</v>
      </c>
      <c r="B248" s="80">
        <f>'Watershed characteristics'!$C$17</f>
        <v>0.88</v>
      </c>
      <c r="C248" s="80">
        <f>'Watershed characteristics'!$C$18</f>
        <v>0.255</v>
      </c>
      <c r="D248" s="80">
        <f>'Watershed characteristics'!$C$19</f>
        <v>0.28699999999999998</v>
      </c>
      <c r="E248" s="80">
        <f>'Watershed characteristics'!$C$20</f>
        <v>0.23903782283067271</v>
      </c>
      <c r="F248" s="80">
        <f>'Watershed characteristics'!$C$21</f>
        <v>5.8427131703485756E-2</v>
      </c>
      <c r="G248" s="80">
        <f>'Watershed characteristics'!$C$22</f>
        <v>7.9694220803170859E-2</v>
      </c>
      <c r="H248" s="80">
        <f>'Watershed characteristics'!$C$23</f>
        <v>3.6303282482461792E-2</v>
      </c>
      <c r="I248" s="80">
        <f>'Watershed characteristics'!$C$24</f>
        <v>1.1483834030808885E-3</v>
      </c>
      <c r="J248" s="80">
        <f>'Watershed characteristics'!$C$25</f>
        <v>1.0145567205923477E-2</v>
      </c>
      <c r="K248" s="80">
        <f>'Watershed characteristics'!$C$26</f>
        <v>8.8161258117423914E-3</v>
      </c>
      <c r="L248" s="20">
        <v>42119</v>
      </c>
      <c r="M248" s="21" t="s">
        <v>7</v>
      </c>
      <c r="N248" s="7">
        <v>7.4340740740740749E-2</v>
      </c>
      <c r="O248" s="7">
        <v>2.4E-2</v>
      </c>
      <c r="P248" s="7">
        <v>2.8000000000000001E-2</v>
      </c>
      <c r="Q248" s="7">
        <v>1.496119484751103</v>
      </c>
      <c r="R248" s="36">
        <v>0.5</v>
      </c>
      <c r="S248" s="7">
        <v>5.0299999999999997E-2</v>
      </c>
      <c r="T248" s="11">
        <v>41.111699999999999</v>
      </c>
      <c r="U248" s="39">
        <v>32.4</v>
      </c>
    </row>
    <row r="249" spans="1:21" x14ac:dyDescent="0.25">
      <c r="A249" s="19" t="s">
        <v>89</v>
      </c>
      <c r="B249" s="80">
        <f>'Watershed characteristics'!$C$17</f>
        <v>0.88</v>
      </c>
      <c r="C249" s="80">
        <f>'Watershed characteristics'!$C$18</f>
        <v>0.255</v>
      </c>
      <c r="D249" s="80">
        <f>'Watershed characteristics'!$C$19</f>
        <v>0.28699999999999998</v>
      </c>
      <c r="E249" s="80">
        <f>'Watershed characteristics'!$C$20</f>
        <v>0.23903782283067271</v>
      </c>
      <c r="F249" s="80">
        <f>'Watershed characteristics'!$C$21</f>
        <v>5.8427131703485756E-2</v>
      </c>
      <c r="G249" s="80">
        <f>'Watershed characteristics'!$C$22</f>
        <v>7.9694220803170859E-2</v>
      </c>
      <c r="H249" s="80">
        <f>'Watershed characteristics'!$C$23</f>
        <v>3.6303282482461792E-2</v>
      </c>
      <c r="I249" s="80">
        <f>'Watershed characteristics'!$C$24</f>
        <v>1.1483834030808885E-3</v>
      </c>
      <c r="J249" s="80">
        <f>'Watershed characteristics'!$C$25</f>
        <v>1.0145567205923477E-2</v>
      </c>
      <c r="K249" s="80">
        <f>'Watershed characteristics'!$C$26</f>
        <v>8.8161258117423914E-3</v>
      </c>
      <c r="L249" s="20">
        <v>42125</v>
      </c>
      <c r="M249" s="21" t="s">
        <v>7</v>
      </c>
      <c r="N249" s="7">
        <v>6.8635416666666657E-2</v>
      </c>
      <c r="O249" s="7">
        <v>1.2E-2</v>
      </c>
      <c r="P249" s="7">
        <v>1.7000000000000001E-2</v>
      </c>
      <c r="Q249" s="7">
        <v>2.0882071245453298</v>
      </c>
      <c r="R249" s="11">
        <v>1.6692314197774925</v>
      </c>
      <c r="S249" s="7">
        <v>4.8399999999999999E-2</v>
      </c>
      <c r="T249" s="11">
        <v>44.060899999999997</v>
      </c>
      <c r="U249" s="11">
        <v>37.4</v>
      </c>
    </row>
    <row r="250" spans="1:21" x14ac:dyDescent="0.25">
      <c r="A250" s="19" t="s">
        <v>89</v>
      </c>
      <c r="B250" s="80">
        <f>'Watershed characteristics'!$C$17</f>
        <v>0.88</v>
      </c>
      <c r="C250" s="80">
        <f>'Watershed characteristics'!$C$18</f>
        <v>0.255</v>
      </c>
      <c r="D250" s="80">
        <f>'Watershed characteristics'!$C$19</f>
        <v>0.28699999999999998</v>
      </c>
      <c r="E250" s="80">
        <f>'Watershed characteristics'!$C$20</f>
        <v>0.23903782283067271</v>
      </c>
      <c r="F250" s="80">
        <f>'Watershed characteristics'!$C$21</f>
        <v>5.8427131703485756E-2</v>
      </c>
      <c r="G250" s="80">
        <f>'Watershed characteristics'!$C$22</f>
        <v>7.9694220803170859E-2</v>
      </c>
      <c r="H250" s="80">
        <f>'Watershed characteristics'!$C$23</f>
        <v>3.6303282482461792E-2</v>
      </c>
      <c r="I250" s="80">
        <f>'Watershed characteristics'!$C$24</f>
        <v>1.1483834030808885E-3</v>
      </c>
      <c r="J250" s="80">
        <f>'Watershed characteristics'!$C$25</f>
        <v>1.0145567205923477E-2</v>
      </c>
      <c r="K250" s="80">
        <f>'Watershed characteristics'!$C$26</f>
        <v>8.8161258117423914E-3</v>
      </c>
      <c r="L250" s="20">
        <v>42133</v>
      </c>
      <c r="M250" s="21" t="s">
        <v>7</v>
      </c>
      <c r="N250" s="7">
        <v>6.4257777777777775E-2</v>
      </c>
      <c r="O250" s="7">
        <v>1.6E-2</v>
      </c>
      <c r="P250" s="7">
        <v>2.5000000000000001E-2</v>
      </c>
      <c r="Q250" s="7">
        <v>4.8694413552457343</v>
      </c>
      <c r="R250" s="11">
        <v>5.2972605421458967</v>
      </c>
      <c r="S250" s="7">
        <v>5.8700000000000002E-2</v>
      </c>
      <c r="T250" s="11">
        <v>41.330399999999997</v>
      </c>
      <c r="U250" s="11">
        <v>33</v>
      </c>
    </row>
    <row r="251" spans="1:21" x14ac:dyDescent="0.25">
      <c r="A251" s="19" t="s">
        <v>89</v>
      </c>
      <c r="B251" s="80">
        <f>'Watershed characteristics'!$C$17</f>
        <v>0.88</v>
      </c>
      <c r="C251" s="80">
        <f>'Watershed characteristics'!$C$18</f>
        <v>0.255</v>
      </c>
      <c r="D251" s="80">
        <f>'Watershed characteristics'!$C$19</f>
        <v>0.28699999999999998</v>
      </c>
      <c r="E251" s="80">
        <f>'Watershed characteristics'!$C$20</f>
        <v>0.23903782283067271</v>
      </c>
      <c r="F251" s="80">
        <f>'Watershed characteristics'!$C$21</f>
        <v>5.8427131703485756E-2</v>
      </c>
      <c r="G251" s="80">
        <f>'Watershed characteristics'!$C$22</f>
        <v>7.9694220803170859E-2</v>
      </c>
      <c r="H251" s="80">
        <f>'Watershed characteristics'!$C$23</f>
        <v>3.6303282482461792E-2</v>
      </c>
      <c r="I251" s="80">
        <f>'Watershed characteristics'!$C$24</f>
        <v>1.1483834030808885E-3</v>
      </c>
      <c r="J251" s="80">
        <f>'Watershed characteristics'!$C$25</f>
        <v>1.0145567205923477E-2</v>
      </c>
      <c r="K251" s="80">
        <f>'Watershed characteristics'!$C$26</f>
        <v>8.8161258117423914E-3</v>
      </c>
      <c r="L251" s="20">
        <v>42136</v>
      </c>
      <c r="M251" s="21" t="s">
        <v>7</v>
      </c>
      <c r="N251" s="7">
        <v>0.05</v>
      </c>
      <c r="O251" s="24">
        <v>1E-3</v>
      </c>
      <c r="P251" s="7">
        <v>8.9999999999999993E-3</v>
      </c>
      <c r="Q251" s="24">
        <v>0.5</v>
      </c>
      <c r="R251" s="36">
        <v>0.5</v>
      </c>
      <c r="S251" s="7">
        <v>5.6800000000000003E-2</v>
      </c>
      <c r="T251" s="11">
        <v>41.883200000000002</v>
      </c>
      <c r="U251" s="11">
        <v>42</v>
      </c>
    </row>
    <row r="252" spans="1:21" x14ac:dyDescent="0.25">
      <c r="A252" s="19" t="s">
        <v>89</v>
      </c>
      <c r="B252" s="80">
        <f>'Watershed characteristics'!$C$17</f>
        <v>0.88</v>
      </c>
      <c r="C252" s="80">
        <f>'Watershed characteristics'!$C$18</f>
        <v>0.255</v>
      </c>
      <c r="D252" s="80">
        <f>'Watershed characteristics'!$C$19</f>
        <v>0.28699999999999998</v>
      </c>
      <c r="E252" s="80">
        <f>'Watershed characteristics'!$C$20</f>
        <v>0.23903782283067271</v>
      </c>
      <c r="F252" s="80">
        <f>'Watershed characteristics'!$C$21</f>
        <v>5.8427131703485756E-2</v>
      </c>
      <c r="G252" s="80">
        <f>'Watershed characteristics'!$C$22</f>
        <v>7.9694220803170859E-2</v>
      </c>
      <c r="H252" s="80">
        <f>'Watershed characteristics'!$C$23</f>
        <v>3.6303282482461792E-2</v>
      </c>
      <c r="I252" s="80">
        <f>'Watershed characteristics'!$C$24</f>
        <v>1.1483834030808885E-3</v>
      </c>
      <c r="J252" s="80">
        <f>'Watershed characteristics'!$C$25</f>
        <v>1.0145567205923477E-2</v>
      </c>
      <c r="K252" s="80">
        <f>'Watershed characteristics'!$C$26</f>
        <v>8.8161258117423914E-3</v>
      </c>
      <c r="L252" s="20">
        <v>42143</v>
      </c>
      <c r="M252" s="21" t="s">
        <v>7</v>
      </c>
      <c r="N252" s="7">
        <v>8.5583333333333317E-2</v>
      </c>
      <c r="O252" s="7">
        <v>7.1999999999999995E-2</v>
      </c>
      <c r="P252" s="7">
        <v>5.5E-2</v>
      </c>
      <c r="Q252" s="7">
        <v>4.0113811098143257</v>
      </c>
      <c r="R252" s="11">
        <v>3.334599203615729</v>
      </c>
      <c r="S252" s="7">
        <v>1.9300000000000001E-2</v>
      </c>
      <c r="T252" s="11">
        <v>39.865299999999998</v>
      </c>
      <c r="U252" s="11">
        <v>33</v>
      </c>
    </row>
    <row r="253" spans="1:21" x14ac:dyDescent="0.25">
      <c r="A253" s="19" t="s">
        <v>89</v>
      </c>
      <c r="B253" s="80">
        <f>'Watershed characteristics'!$C$17</f>
        <v>0.88</v>
      </c>
      <c r="C253" s="80">
        <f>'Watershed characteristics'!$C$18</f>
        <v>0.255</v>
      </c>
      <c r="D253" s="80">
        <f>'Watershed characteristics'!$C$19</f>
        <v>0.28699999999999998</v>
      </c>
      <c r="E253" s="80">
        <f>'Watershed characteristics'!$C$20</f>
        <v>0.23903782283067271</v>
      </c>
      <c r="F253" s="80">
        <f>'Watershed characteristics'!$C$21</f>
        <v>5.8427131703485756E-2</v>
      </c>
      <c r="G253" s="80">
        <f>'Watershed characteristics'!$C$22</f>
        <v>7.9694220803170859E-2</v>
      </c>
      <c r="H253" s="80">
        <f>'Watershed characteristics'!$C$23</f>
        <v>3.6303282482461792E-2</v>
      </c>
      <c r="I253" s="80">
        <f>'Watershed characteristics'!$C$24</f>
        <v>1.1483834030808885E-3</v>
      </c>
      <c r="J253" s="80">
        <f>'Watershed characteristics'!$C$25</f>
        <v>1.0145567205923477E-2</v>
      </c>
      <c r="K253" s="80">
        <f>'Watershed characteristics'!$C$26</f>
        <v>8.8161258117423914E-3</v>
      </c>
      <c r="L253" s="20">
        <v>42150</v>
      </c>
      <c r="M253" s="21" t="s">
        <v>7</v>
      </c>
      <c r="N253" s="7">
        <v>8.6277777777777773E-2</v>
      </c>
      <c r="O253" s="7">
        <v>8.9999999999999993E-3</v>
      </c>
      <c r="P253" s="7">
        <v>2.1999999999999999E-2</v>
      </c>
      <c r="Q253" s="7">
        <v>2.753382072573562</v>
      </c>
      <c r="R253" s="11">
        <v>3.0206635603648362</v>
      </c>
      <c r="S253" s="7">
        <v>2.92E-2</v>
      </c>
      <c r="T253" s="39">
        <v>39.3703</v>
      </c>
      <c r="U253" s="11">
        <v>45</v>
      </c>
    </row>
    <row r="254" spans="1:21" x14ac:dyDescent="0.25">
      <c r="A254" s="19" t="s">
        <v>89</v>
      </c>
      <c r="B254" s="80">
        <f>'Watershed characteristics'!$C$17</f>
        <v>0.88</v>
      </c>
      <c r="C254" s="80">
        <f>'Watershed characteristics'!$C$18</f>
        <v>0.255</v>
      </c>
      <c r="D254" s="80">
        <f>'Watershed characteristics'!$C$19</f>
        <v>0.28699999999999998</v>
      </c>
      <c r="E254" s="80">
        <f>'Watershed characteristics'!$C$20</f>
        <v>0.23903782283067271</v>
      </c>
      <c r="F254" s="80">
        <f>'Watershed characteristics'!$C$21</f>
        <v>5.8427131703485756E-2</v>
      </c>
      <c r="G254" s="80">
        <f>'Watershed characteristics'!$C$22</f>
        <v>7.9694220803170859E-2</v>
      </c>
      <c r="H254" s="80">
        <f>'Watershed characteristics'!$C$23</f>
        <v>3.6303282482461792E-2</v>
      </c>
      <c r="I254" s="80">
        <f>'Watershed characteristics'!$C$24</f>
        <v>1.1483834030808885E-3</v>
      </c>
      <c r="J254" s="80">
        <f>'Watershed characteristics'!$C$25</f>
        <v>1.0145567205923477E-2</v>
      </c>
      <c r="K254" s="80">
        <f>'Watershed characteristics'!$C$26</f>
        <v>8.8161258117423914E-3</v>
      </c>
      <c r="L254" s="20">
        <v>42157</v>
      </c>
      <c r="M254" s="21" t="s">
        <v>7</v>
      </c>
      <c r="N254" s="7">
        <v>7.6422644163150491E-2</v>
      </c>
      <c r="O254" s="7">
        <v>8.0000000000000002E-3</v>
      </c>
      <c r="P254" s="7">
        <v>1.7999999999999999E-2</v>
      </c>
      <c r="Q254" s="7">
        <v>8.6905932376084003</v>
      </c>
      <c r="R254" s="11">
        <v>5.7573117834215903</v>
      </c>
      <c r="S254" s="7">
        <v>3.3700000000000001E-2</v>
      </c>
      <c r="T254" s="39">
        <v>38.962499999999999</v>
      </c>
      <c r="U254" s="11">
        <v>45.2</v>
      </c>
    </row>
    <row r="255" spans="1:21" x14ac:dyDescent="0.25">
      <c r="A255" s="19" t="s">
        <v>89</v>
      </c>
      <c r="B255" s="80">
        <f>'Watershed characteristics'!$C$17</f>
        <v>0.88</v>
      </c>
      <c r="C255" s="80">
        <f>'Watershed characteristics'!$C$18</f>
        <v>0.255</v>
      </c>
      <c r="D255" s="80">
        <f>'Watershed characteristics'!$C$19</f>
        <v>0.28699999999999998</v>
      </c>
      <c r="E255" s="80">
        <f>'Watershed characteristics'!$C$20</f>
        <v>0.23903782283067271</v>
      </c>
      <c r="F255" s="80">
        <f>'Watershed characteristics'!$C$21</f>
        <v>5.8427131703485756E-2</v>
      </c>
      <c r="G255" s="80">
        <f>'Watershed characteristics'!$C$22</f>
        <v>7.9694220803170859E-2</v>
      </c>
      <c r="H255" s="80">
        <f>'Watershed characteristics'!$C$23</f>
        <v>3.6303282482461792E-2</v>
      </c>
      <c r="I255" s="80">
        <f>'Watershed characteristics'!$C$24</f>
        <v>1.1483834030808885E-3</v>
      </c>
      <c r="J255" s="80">
        <f>'Watershed characteristics'!$C$25</f>
        <v>1.0145567205923477E-2</v>
      </c>
      <c r="K255" s="80">
        <f>'Watershed characteristics'!$C$26</f>
        <v>8.8161258117423914E-3</v>
      </c>
      <c r="L255" s="20">
        <v>42164</v>
      </c>
      <c r="M255" s="21" t="s">
        <v>7</v>
      </c>
      <c r="N255" s="7">
        <v>0.1063758966030586</v>
      </c>
      <c r="O255" s="7">
        <v>1.0999999999999999E-2</v>
      </c>
      <c r="P255" s="7">
        <v>3.6999999999999998E-2</v>
      </c>
      <c r="Q255" s="7">
        <v>45.289834006139102</v>
      </c>
      <c r="R255" s="11">
        <v>42.551469412326284</v>
      </c>
      <c r="S255" s="7">
        <v>2.86E-2</v>
      </c>
      <c r="T255" s="39">
        <v>38.065300000000001</v>
      </c>
      <c r="U255" s="11">
        <v>40.200000000000003</v>
      </c>
    </row>
    <row r="256" spans="1:21" x14ac:dyDescent="0.25">
      <c r="A256" s="19" t="s">
        <v>89</v>
      </c>
      <c r="B256" s="80">
        <f>'Watershed characteristics'!$C$17</f>
        <v>0.88</v>
      </c>
      <c r="C256" s="80">
        <f>'Watershed characteristics'!$C$18</f>
        <v>0.255</v>
      </c>
      <c r="D256" s="80">
        <f>'Watershed characteristics'!$C$19</f>
        <v>0.28699999999999998</v>
      </c>
      <c r="E256" s="80">
        <f>'Watershed characteristics'!$C$20</f>
        <v>0.23903782283067271</v>
      </c>
      <c r="F256" s="80">
        <f>'Watershed characteristics'!$C$21</f>
        <v>5.8427131703485756E-2</v>
      </c>
      <c r="G256" s="80">
        <f>'Watershed characteristics'!$C$22</f>
        <v>7.9694220803170859E-2</v>
      </c>
      <c r="H256" s="80">
        <f>'Watershed characteristics'!$C$23</f>
        <v>3.6303282482461792E-2</v>
      </c>
      <c r="I256" s="80">
        <f>'Watershed characteristics'!$C$24</f>
        <v>1.1483834030808885E-3</v>
      </c>
      <c r="J256" s="80">
        <f>'Watershed characteristics'!$C$25</f>
        <v>1.0145567205923477E-2</v>
      </c>
      <c r="K256" s="80">
        <f>'Watershed characteristics'!$C$26</f>
        <v>8.8161258117423914E-3</v>
      </c>
      <c r="L256" s="20">
        <v>42171</v>
      </c>
      <c r="M256" s="21" t="s">
        <v>7</v>
      </c>
      <c r="N256" s="7">
        <v>0.16509610200347966</v>
      </c>
      <c r="O256" s="7">
        <v>0.14199999999999999</v>
      </c>
      <c r="P256" s="7">
        <v>0.123</v>
      </c>
      <c r="Q256" s="24">
        <v>0.5</v>
      </c>
      <c r="R256" s="36">
        <v>0.5</v>
      </c>
      <c r="S256" s="7">
        <v>8.3900000000000002E-2</v>
      </c>
      <c r="T256" s="39">
        <v>40.5152</v>
      </c>
      <c r="U256" s="11">
        <v>40.200000000000003</v>
      </c>
    </row>
    <row r="257" spans="1:21" x14ac:dyDescent="0.25">
      <c r="A257" s="19" t="s">
        <v>89</v>
      </c>
      <c r="B257" s="80">
        <f>'Watershed characteristics'!$C$17</f>
        <v>0.88</v>
      </c>
      <c r="C257" s="80">
        <f>'Watershed characteristics'!$C$18</f>
        <v>0.255</v>
      </c>
      <c r="D257" s="80">
        <f>'Watershed characteristics'!$C$19</f>
        <v>0.28699999999999998</v>
      </c>
      <c r="E257" s="80">
        <f>'Watershed characteristics'!$C$20</f>
        <v>0.23903782283067271</v>
      </c>
      <c r="F257" s="80">
        <f>'Watershed characteristics'!$C$21</f>
        <v>5.8427131703485756E-2</v>
      </c>
      <c r="G257" s="80">
        <f>'Watershed characteristics'!$C$22</f>
        <v>7.9694220803170859E-2</v>
      </c>
      <c r="H257" s="80">
        <f>'Watershed characteristics'!$C$23</f>
        <v>3.6303282482461792E-2</v>
      </c>
      <c r="I257" s="80">
        <f>'Watershed characteristics'!$C$24</f>
        <v>1.1483834030808885E-3</v>
      </c>
      <c r="J257" s="80">
        <f>'Watershed characteristics'!$C$25</f>
        <v>1.0145567205923477E-2</v>
      </c>
      <c r="K257" s="80">
        <f>'Watershed characteristics'!$C$26</f>
        <v>8.8161258117423914E-3</v>
      </c>
      <c r="L257" s="20">
        <v>42177</v>
      </c>
      <c r="M257" s="21" t="s">
        <v>7</v>
      </c>
      <c r="N257" s="7">
        <v>0.15926767006537365</v>
      </c>
      <c r="O257" s="24">
        <v>1E-3</v>
      </c>
      <c r="P257" s="7">
        <v>4.1000000000000002E-2</v>
      </c>
      <c r="Q257" s="7">
        <v>1.9999999999997797</v>
      </c>
      <c r="R257" s="11">
        <v>10.666666666665492</v>
      </c>
      <c r="S257" s="7">
        <v>7.2999999999999995E-2</v>
      </c>
      <c r="T257" s="39">
        <v>36.1877</v>
      </c>
      <c r="U257" s="11">
        <v>40.799999999999997</v>
      </c>
    </row>
    <row r="258" spans="1:21" x14ac:dyDescent="0.25">
      <c r="A258" s="19" t="s">
        <v>89</v>
      </c>
      <c r="B258" s="80">
        <f>'Watershed characteristics'!$C$17</f>
        <v>0.88</v>
      </c>
      <c r="C258" s="80">
        <f>'Watershed characteristics'!$C$18</f>
        <v>0.255</v>
      </c>
      <c r="D258" s="80">
        <f>'Watershed characteristics'!$C$19</f>
        <v>0.28699999999999998</v>
      </c>
      <c r="E258" s="80">
        <f>'Watershed characteristics'!$C$20</f>
        <v>0.23903782283067271</v>
      </c>
      <c r="F258" s="80">
        <f>'Watershed characteristics'!$C$21</f>
        <v>5.8427131703485756E-2</v>
      </c>
      <c r="G258" s="80">
        <f>'Watershed characteristics'!$C$22</f>
        <v>7.9694220803170859E-2</v>
      </c>
      <c r="H258" s="80">
        <f>'Watershed characteristics'!$C$23</f>
        <v>3.6303282482461792E-2</v>
      </c>
      <c r="I258" s="80">
        <f>'Watershed characteristics'!$C$24</f>
        <v>1.1483834030808885E-3</v>
      </c>
      <c r="J258" s="80">
        <f>'Watershed characteristics'!$C$25</f>
        <v>1.0145567205923477E-2</v>
      </c>
      <c r="K258" s="80">
        <f>'Watershed characteristics'!$C$26</f>
        <v>8.8161258117423914E-3</v>
      </c>
      <c r="L258" s="20">
        <v>42192</v>
      </c>
      <c r="M258" s="21" t="s">
        <v>7</v>
      </c>
      <c r="N258" s="7">
        <v>0.12910738658463278</v>
      </c>
      <c r="O258" s="24">
        <v>1E-3</v>
      </c>
      <c r="P258" s="7">
        <v>5.6000000000000001E-2</v>
      </c>
      <c r="Q258" s="7">
        <v>5.333333333332746</v>
      </c>
      <c r="R258" s="11">
        <v>0.99999999999914979</v>
      </c>
      <c r="S258" s="7">
        <v>4.2999999999999997E-2</v>
      </c>
      <c r="T258" s="11">
        <v>36.6875</v>
      </c>
      <c r="U258" s="11">
        <v>37.200000000000003</v>
      </c>
    </row>
    <row r="259" spans="1:21" x14ac:dyDescent="0.25">
      <c r="A259" s="19" t="s">
        <v>89</v>
      </c>
      <c r="B259" s="80">
        <f>'Watershed characteristics'!$C$17</f>
        <v>0.88</v>
      </c>
      <c r="C259" s="80">
        <f>'Watershed characteristics'!$C$18</f>
        <v>0.255</v>
      </c>
      <c r="D259" s="80">
        <f>'Watershed characteristics'!$C$19</f>
        <v>0.28699999999999998</v>
      </c>
      <c r="E259" s="80">
        <f>'Watershed characteristics'!$C$20</f>
        <v>0.23903782283067271</v>
      </c>
      <c r="F259" s="80">
        <f>'Watershed characteristics'!$C$21</f>
        <v>5.8427131703485756E-2</v>
      </c>
      <c r="G259" s="80">
        <f>'Watershed characteristics'!$C$22</f>
        <v>7.9694220803170859E-2</v>
      </c>
      <c r="H259" s="80">
        <f>'Watershed characteristics'!$C$23</f>
        <v>3.6303282482461792E-2</v>
      </c>
      <c r="I259" s="80">
        <f>'Watershed characteristics'!$C$24</f>
        <v>1.1483834030808885E-3</v>
      </c>
      <c r="J259" s="80">
        <f>'Watershed characteristics'!$C$25</f>
        <v>1.0145567205923477E-2</v>
      </c>
      <c r="K259" s="80">
        <f>'Watershed characteristics'!$C$26</f>
        <v>8.8161258117423914E-3</v>
      </c>
      <c r="L259" s="20">
        <v>42199</v>
      </c>
      <c r="M259" s="21" t="s">
        <v>7</v>
      </c>
      <c r="N259" s="7">
        <v>9.0224747474747458E-2</v>
      </c>
      <c r="O259" s="24">
        <v>1E-3</v>
      </c>
      <c r="P259" s="7">
        <v>5.7000000000000002E-2</v>
      </c>
      <c r="Q259" s="7">
        <v>6.3333333333333766</v>
      </c>
      <c r="R259" s="11">
        <v>2.666666666666373</v>
      </c>
      <c r="S259" s="7">
        <v>6.5600000000000006E-2</v>
      </c>
      <c r="T259" s="11">
        <v>28.484000000000002</v>
      </c>
      <c r="U259" s="11">
        <v>33.200000000000003</v>
      </c>
    </row>
    <row r="260" spans="1:21" x14ac:dyDescent="0.25">
      <c r="A260" s="19" t="s">
        <v>89</v>
      </c>
      <c r="B260" s="80">
        <f>'Watershed characteristics'!$C$17</f>
        <v>0.88</v>
      </c>
      <c r="C260" s="80">
        <f>'Watershed characteristics'!$C$18</f>
        <v>0.255</v>
      </c>
      <c r="D260" s="80">
        <f>'Watershed characteristics'!$C$19</f>
        <v>0.28699999999999998</v>
      </c>
      <c r="E260" s="80">
        <f>'Watershed characteristics'!$C$20</f>
        <v>0.23903782283067271</v>
      </c>
      <c r="F260" s="80">
        <f>'Watershed characteristics'!$C$21</f>
        <v>5.8427131703485756E-2</v>
      </c>
      <c r="G260" s="80">
        <f>'Watershed characteristics'!$C$22</f>
        <v>7.9694220803170859E-2</v>
      </c>
      <c r="H260" s="80">
        <f>'Watershed characteristics'!$C$23</f>
        <v>3.6303282482461792E-2</v>
      </c>
      <c r="I260" s="80">
        <f>'Watershed characteristics'!$C$24</f>
        <v>1.1483834030808885E-3</v>
      </c>
      <c r="J260" s="80">
        <f>'Watershed characteristics'!$C$25</f>
        <v>1.0145567205923477E-2</v>
      </c>
      <c r="K260" s="80">
        <f>'Watershed characteristics'!$C$26</f>
        <v>8.8161258117423914E-3</v>
      </c>
      <c r="L260" s="20">
        <v>42213</v>
      </c>
      <c r="M260" s="21" t="s">
        <v>7</v>
      </c>
      <c r="N260" s="7">
        <v>8.7057565789473698E-2</v>
      </c>
      <c r="O260" s="7">
        <v>6.6000000000000003E-2</v>
      </c>
      <c r="P260" s="7">
        <v>0.189</v>
      </c>
      <c r="Q260" s="7">
        <v>7.3333333333325257</v>
      </c>
      <c r="R260" s="36">
        <v>0.5</v>
      </c>
      <c r="S260" s="7">
        <v>0.34749999999999998</v>
      </c>
      <c r="T260" s="11">
        <v>28.5032</v>
      </c>
      <c r="U260" s="11">
        <v>28.6</v>
      </c>
    </row>
    <row r="261" spans="1:21" x14ac:dyDescent="0.25">
      <c r="A261" s="19" t="s">
        <v>89</v>
      </c>
      <c r="B261" s="80">
        <f>'Watershed characteristics'!$C$17</f>
        <v>0.88</v>
      </c>
      <c r="C261" s="80">
        <f>'Watershed characteristics'!$C$18</f>
        <v>0.255</v>
      </c>
      <c r="D261" s="80">
        <f>'Watershed characteristics'!$C$19</f>
        <v>0.28699999999999998</v>
      </c>
      <c r="E261" s="80">
        <f>'Watershed characteristics'!$C$20</f>
        <v>0.23903782283067271</v>
      </c>
      <c r="F261" s="80">
        <f>'Watershed characteristics'!$C$21</f>
        <v>5.8427131703485756E-2</v>
      </c>
      <c r="G261" s="80">
        <f>'Watershed characteristics'!$C$22</f>
        <v>7.9694220803170859E-2</v>
      </c>
      <c r="H261" s="80">
        <f>'Watershed characteristics'!$C$23</f>
        <v>3.6303282482461792E-2</v>
      </c>
      <c r="I261" s="80">
        <f>'Watershed characteristics'!$C$24</f>
        <v>1.1483834030808885E-3</v>
      </c>
      <c r="J261" s="80">
        <f>'Watershed characteristics'!$C$25</f>
        <v>1.0145567205923477E-2</v>
      </c>
      <c r="K261" s="80">
        <f>'Watershed characteristics'!$C$26</f>
        <v>8.8161258117423914E-3</v>
      </c>
      <c r="L261" s="20">
        <v>42220</v>
      </c>
      <c r="M261" s="21" t="s">
        <v>7</v>
      </c>
      <c r="N261" s="7">
        <v>9.7626984126984132E-2</v>
      </c>
      <c r="O261" s="7">
        <v>0.02</v>
      </c>
      <c r="P261" s="7">
        <v>0.12</v>
      </c>
      <c r="Q261" s="7">
        <v>8.6666666666671937</v>
      </c>
      <c r="R261" s="11">
        <v>4.6666666666676333</v>
      </c>
      <c r="S261" s="7">
        <v>0.21079999999999999</v>
      </c>
      <c r="T261" s="11">
        <v>28.0289</v>
      </c>
      <c r="U261" s="11">
        <v>26.6</v>
      </c>
    </row>
    <row r="262" spans="1:21" x14ac:dyDescent="0.25">
      <c r="A262" s="19" t="s">
        <v>89</v>
      </c>
      <c r="B262" s="80">
        <f>'Watershed characteristics'!$C$17</f>
        <v>0.88</v>
      </c>
      <c r="C262" s="80">
        <f>'Watershed characteristics'!$C$18</f>
        <v>0.255</v>
      </c>
      <c r="D262" s="80">
        <f>'Watershed characteristics'!$C$19</f>
        <v>0.28699999999999998</v>
      </c>
      <c r="E262" s="80">
        <f>'Watershed characteristics'!$C$20</f>
        <v>0.23903782283067271</v>
      </c>
      <c r="F262" s="80">
        <f>'Watershed characteristics'!$C$21</f>
        <v>5.8427131703485756E-2</v>
      </c>
      <c r="G262" s="80">
        <f>'Watershed characteristics'!$C$22</f>
        <v>7.9694220803170859E-2</v>
      </c>
      <c r="H262" s="80">
        <f>'Watershed characteristics'!$C$23</f>
        <v>3.6303282482461792E-2</v>
      </c>
      <c r="I262" s="80">
        <f>'Watershed characteristics'!$C$24</f>
        <v>1.1483834030808885E-3</v>
      </c>
      <c r="J262" s="80">
        <f>'Watershed characteristics'!$C$25</f>
        <v>1.0145567205923477E-2</v>
      </c>
      <c r="K262" s="80">
        <f>'Watershed characteristics'!$C$26</f>
        <v>8.8161258117423914E-3</v>
      </c>
      <c r="L262" s="20">
        <v>42227</v>
      </c>
      <c r="M262" s="21" t="s">
        <v>7</v>
      </c>
      <c r="N262" s="7">
        <v>4.958333333333334E-2</v>
      </c>
      <c r="O262" s="24">
        <v>1E-3</v>
      </c>
      <c r="P262" s="7">
        <v>6.6000000000000003E-2</v>
      </c>
      <c r="Q262" s="7">
        <v>29.333333333333066</v>
      </c>
      <c r="R262" s="11">
        <v>17.000000000000348</v>
      </c>
      <c r="S262" s="7">
        <v>6.3100000000000003E-2</v>
      </c>
      <c r="T262" s="11">
        <v>36.256100000000004</v>
      </c>
      <c r="U262" s="11">
        <v>41.8</v>
      </c>
    </row>
    <row r="263" spans="1:21" x14ac:dyDescent="0.25">
      <c r="A263" s="19" t="s">
        <v>89</v>
      </c>
      <c r="B263" s="80">
        <f>'Watershed characteristics'!$C$17</f>
        <v>0.88</v>
      </c>
      <c r="C263" s="80">
        <f>'Watershed characteristics'!$C$18</f>
        <v>0.255</v>
      </c>
      <c r="D263" s="80">
        <f>'Watershed characteristics'!$C$19</f>
        <v>0.28699999999999998</v>
      </c>
      <c r="E263" s="80">
        <f>'Watershed characteristics'!$C$20</f>
        <v>0.23903782283067271</v>
      </c>
      <c r="F263" s="80">
        <f>'Watershed characteristics'!$C$21</f>
        <v>5.8427131703485756E-2</v>
      </c>
      <c r="G263" s="80">
        <f>'Watershed characteristics'!$C$22</f>
        <v>7.9694220803170859E-2</v>
      </c>
      <c r="H263" s="80">
        <f>'Watershed characteristics'!$C$23</f>
        <v>3.6303282482461792E-2</v>
      </c>
      <c r="I263" s="80">
        <f>'Watershed characteristics'!$C$24</f>
        <v>1.1483834030808885E-3</v>
      </c>
      <c r="J263" s="80">
        <f>'Watershed characteristics'!$C$25</f>
        <v>1.0145567205923477E-2</v>
      </c>
      <c r="K263" s="80">
        <f>'Watershed characteristics'!$C$26</f>
        <v>8.8161258117423914E-3</v>
      </c>
      <c r="L263" s="20">
        <v>42234</v>
      </c>
      <c r="M263" s="21" t="s">
        <v>7</v>
      </c>
      <c r="N263" s="7">
        <v>3.7111111111111109E-2</v>
      </c>
      <c r="O263" s="7">
        <v>6.0999999999999999E-2</v>
      </c>
      <c r="P263" s="7">
        <v>0.14199999999999999</v>
      </c>
      <c r="Q263" s="7">
        <v>35.666666666666444</v>
      </c>
      <c r="R263" s="11">
        <v>15.666666666667162</v>
      </c>
      <c r="S263" s="7">
        <v>0.1638</v>
      </c>
      <c r="T263" s="11">
        <v>35.213000000000001</v>
      </c>
      <c r="U263" s="11">
        <v>36.200000000000003</v>
      </c>
    </row>
    <row r="264" spans="1:21" x14ac:dyDescent="0.25">
      <c r="A264" s="19" t="s">
        <v>89</v>
      </c>
      <c r="B264" s="80">
        <f>'Watershed characteristics'!$C$17</f>
        <v>0.88</v>
      </c>
      <c r="C264" s="80">
        <f>'Watershed characteristics'!$C$18</f>
        <v>0.255</v>
      </c>
      <c r="D264" s="80">
        <f>'Watershed characteristics'!$C$19</f>
        <v>0.28699999999999998</v>
      </c>
      <c r="E264" s="80">
        <f>'Watershed characteristics'!$C$20</f>
        <v>0.23903782283067271</v>
      </c>
      <c r="F264" s="80">
        <f>'Watershed characteristics'!$C$21</f>
        <v>5.8427131703485756E-2</v>
      </c>
      <c r="G264" s="80">
        <f>'Watershed characteristics'!$C$22</f>
        <v>7.9694220803170859E-2</v>
      </c>
      <c r="H264" s="80">
        <f>'Watershed characteristics'!$C$23</f>
        <v>3.6303282482461792E-2</v>
      </c>
      <c r="I264" s="80">
        <f>'Watershed characteristics'!$C$24</f>
        <v>1.1483834030808885E-3</v>
      </c>
      <c r="J264" s="80">
        <f>'Watershed characteristics'!$C$25</f>
        <v>1.0145567205923477E-2</v>
      </c>
      <c r="K264" s="80">
        <f>'Watershed characteristics'!$C$26</f>
        <v>8.8161258117423914E-3</v>
      </c>
      <c r="L264" s="20">
        <v>42241</v>
      </c>
      <c r="M264" s="21" t="s">
        <v>7</v>
      </c>
      <c r="N264" s="7">
        <v>0.15392039106145253</v>
      </c>
      <c r="O264" s="7">
        <v>0.191</v>
      </c>
      <c r="P264" s="7">
        <v>0.49099999999999999</v>
      </c>
      <c r="Q264" s="7">
        <v>119.00000000000021</v>
      </c>
      <c r="R264" s="11">
        <v>90.999999999998849</v>
      </c>
      <c r="S264" s="7">
        <v>0.16309999999999999</v>
      </c>
      <c r="T264" s="11">
        <v>27.736899999999999</v>
      </c>
      <c r="U264" s="11">
        <v>27.6</v>
      </c>
    </row>
    <row r="265" spans="1:21" x14ac:dyDescent="0.25">
      <c r="A265" s="19" t="s">
        <v>89</v>
      </c>
      <c r="B265" s="80">
        <f>'Watershed characteristics'!$C$17</f>
        <v>0.88</v>
      </c>
      <c r="C265" s="80">
        <f>'Watershed characteristics'!$C$18</f>
        <v>0.255</v>
      </c>
      <c r="D265" s="80">
        <f>'Watershed characteristics'!$C$19</f>
        <v>0.28699999999999998</v>
      </c>
      <c r="E265" s="80">
        <f>'Watershed characteristics'!$C$20</f>
        <v>0.23903782283067271</v>
      </c>
      <c r="F265" s="80">
        <f>'Watershed characteristics'!$C$21</f>
        <v>5.8427131703485756E-2</v>
      </c>
      <c r="G265" s="80">
        <f>'Watershed characteristics'!$C$22</f>
        <v>7.9694220803170859E-2</v>
      </c>
      <c r="H265" s="80">
        <f>'Watershed characteristics'!$C$23</f>
        <v>3.6303282482461792E-2</v>
      </c>
      <c r="I265" s="80">
        <f>'Watershed characteristics'!$C$24</f>
        <v>1.1483834030808885E-3</v>
      </c>
      <c r="J265" s="80">
        <f>'Watershed characteristics'!$C$25</f>
        <v>1.0145567205923477E-2</v>
      </c>
      <c r="K265" s="80">
        <f>'Watershed characteristics'!$C$26</f>
        <v>8.8161258117423914E-3</v>
      </c>
      <c r="L265" s="20">
        <v>42248</v>
      </c>
      <c r="M265" s="21" t="s">
        <v>7</v>
      </c>
      <c r="N265" s="7">
        <v>0.17008888888888887</v>
      </c>
      <c r="O265" s="30">
        <v>3.4000000000000002E-2</v>
      </c>
      <c r="P265" s="7">
        <v>0.10100000000000001</v>
      </c>
      <c r="Q265" s="7">
        <v>4.750000000000032</v>
      </c>
      <c r="R265" s="39">
        <v>1.9999999999997797</v>
      </c>
      <c r="S265" s="7">
        <v>9.3899999999999997E-2</v>
      </c>
      <c r="T265" s="11">
        <v>37.033900000000003</v>
      </c>
      <c r="U265" s="11">
        <v>36.799999999999997</v>
      </c>
    </row>
    <row r="266" spans="1:21" x14ac:dyDescent="0.25">
      <c r="A266" s="19" t="s">
        <v>89</v>
      </c>
      <c r="B266" s="80">
        <f>'Watershed characteristics'!$C$17</f>
        <v>0.88</v>
      </c>
      <c r="C266" s="80">
        <f>'Watershed characteristics'!$C$18</f>
        <v>0.255</v>
      </c>
      <c r="D266" s="80">
        <f>'Watershed characteristics'!$C$19</f>
        <v>0.28699999999999998</v>
      </c>
      <c r="E266" s="80">
        <f>'Watershed characteristics'!$C$20</f>
        <v>0.23903782283067271</v>
      </c>
      <c r="F266" s="80">
        <f>'Watershed characteristics'!$C$21</f>
        <v>5.8427131703485756E-2</v>
      </c>
      <c r="G266" s="80">
        <f>'Watershed characteristics'!$C$22</f>
        <v>7.9694220803170859E-2</v>
      </c>
      <c r="H266" s="80">
        <f>'Watershed characteristics'!$C$23</f>
        <v>3.6303282482461792E-2</v>
      </c>
      <c r="I266" s="80">
        <f>'Watershed characteristics'!$C$24</f>
        <v>1.1483834030808885E-3</v>
      </c>
      <c r="J266" s="80">
        <f>'Watershed characteristics'!$C$25</f>
        <v>1.0145567205923477E-2</v>
      </c>
      <c r="K266" s="80">
        <f>'Watershed characteristics'!$C$26</f>
        <v>8.8161258117423914E-3</v>
      </c>
      <c r="L266" s="20">
        <v>42255</v>
      </c>
      <c r="M266" s="21" t="s">
        <v>7</v>
      </c>
      <c r="N266" s="7">
        <v>0.17762051282153143</v>
      </c>
      <c r="O266" s="30">
        <v>5.8000000000000003E-2</v>
      </c>
      <c r="P266" s="7">
        <v>0.14299999999999999</v>
      </c>
      <c r="Q266" s="7">
        <v>5.3333333333342265</v>
      </c>
      <c r="R266" s="39">
        <v>1.3333333333346669</v>
      </c>
      <c r="S266" s="7">
        <v>0.22520000000000001</v>
      </c>
      <c r="T266" s="11">
        <v>33.747700000000002</v>
      </c>
      <c r="U266" s="11">
        <v>38.799999999999997</v>
      </c>
    </row>
    <row r="267" spans="1:21" x14ac:dyDescent="0.25">
      <c r="A267" s="19" t="s">
        <v>89</v>
      </c>
      <c r="B267" s="80">
        <f>'Watershed characteristics'!$C$17</f>
        <v>0.88</v>
      </c>
      <c r="C267" s="80">
        <f>'Watershed characteristics'!$C$18</f>
        <v>0.255</v>
      </c>
      <c r="D267" s="80">
        <f>'Watershed characteristics'!$C$19</f>
        <v>0.28699999999999998</v>
      </c>
      <c r="E267" s="80">
        <f>'Watershed characteristics'!$C$20</f>
        <v>0.23903782283067271</v>
      </c>
      <c r="F267" s="80">
        <f>'Watershed characteristics'!$C$21</f>
        <v>5.8427131703485756E-2</v>
      </c>
      <c r="G267" s="80">
        <f>'Watershed characteristics'!$C$22</f>
        <v>7.9694220803170859E-2</v>
      </c>
      <c r="H267" s="80">
        <f>'Watershed characteristics'!$C$23</f>
        <v>3.6303282482461792E-2</v>
      </c>
      <c r="I267" s="80">
        <f>'Watershed characteristics'!$C$24</f>
        <v>1.1483834030808885E-3</v>
      </c>
      <c r="J267" s="80">
        <f>'Watershed characteristics'!$C$25</f>
        <v>1.0145567205923477E-2</v>
      </c>
      <c r="K267" s="80">
        <f>'Watershed characteristics'!$C$26</f>
        <v>8.8161258117423914E-3</v>
      </c>
      <c r="L267" s="20">
        <v>42262</v>
      </c>
      <c r="M267" s="21" t="s">
        <v>7</v>
      </c>
      <c r="N267" s="7">
        <v>0.11841234567964519</v>
      </c>
      <c r="O267" s="30">
        <v>2.5999999999999999E-2</v>
      </c>
      <c r="P267" s="7">
        <v>9.8000000000000004E-2</v>
      </c>
      <c r="Q267" s="7">
        <v>14.999999999999089</v>
      </c>
      <c r="R267" s="39">
        <v>6.6666666666659324</v>
      </c>
      <c r="S267" s="7">
        <v>0.1477</v>
      </c>
      <c r="T267" s="11">
        <v>36.351199999999999</v>
      </c>
      <c r="U267" s="11">
        <v>47.2</v>
      </c>
    </row>
    <row r="268" spans="1:21" x14ac:dyDescent="0.25">
      <c r="A268" s="19" t="s">
        <v>89</v>
      </c>
      <c r="B268" s="80">
        <f>'Watershed characteristics'!$C$17</f>
        <v>0.88</v>
      </c>
      <c r="C268" s="80">
        <f>'Watershed characteristics'!$C$18</f>
        <v>0.255</v>
      </c>
      <c r="D268" s="80">
        <f>'Watershed characteristics'!$C$19</f>
        <v>0.28699999999999998</v>
      </c>
      <c r="E268" s="80">
        <f>'Watershed characteristics'!$C$20</f>
        <v>0.23903782283067271</v>
      </c>
      <c r="F268" s="80">
        <f>'Watershed characteristics'!$C$21</f>
        <v>5.8427131703485756E-2</v>
      </c>
      <c r="G268" s="80">
        <f>'Watershed characteristics'!$C$22</f>
        <v>7.9694220803170859E-2</v>
      </c>
      <c r="H268" s="80">
        <f>'Watershed characteristics'!$C$23</f>
        <v>3.6303282482461792E-2</v>
      </c>
      <c r="I268" s="80">
        <f>'Watershed characteristics'!$C$24</f>
        <v>1.1483834030808885E-3</v>
      </c>
      <c r="J268" s="80">
        <f>'Watershed characteristics'!$C$25</f>
        <v>1.0145567205923477E-2</v>
      </c>
      <c r="K268" s="80">
        <f>'Watershed characteristics'!$C$26</f>
        <v>8.8161258117423914E-3</v>
      </c>
      <c r="L268" s="20">
        <v>42276</v>
      </c>
      <c r="M268" s="21" t="s">
        <v>7</v>
      </c>
      <c r="N268" s="7">
        <v>9.3477777777579096E-2</v>
      </c>
      <c r="O268" s="30">
        <v>0.122</v>
      </c>
      <c r="P268" s="7">
        <v>0.28100000000000003</v>
      </c>
      <c r="Q268" s="7">
        <v>35.999999999998998</v>
      </c>
      <c r="R268" s="39">
        <v>28.666666666666472</v>
      </c>
      <c r="S268" s="7">
        <v>5.4000000000000003E-3</v>
      </c>
      <c r="T268" s="11">
        <v>37.184100000000001</v>
      </c>
      <c r="U268" s="11">
        <v>47.8</v>
      </c>
    </row>
    <row r="269" spans="1:21" x14ac:dyDescent="0.25">
      <c r="A269" s="19" t="s">
        <v>89</v>
      </c>
      <c r="B269" s="80">
        <f>'Watershed characteristics'!$C$17</f>
        <v>0.88</v>
      </c>
      <c r="C269" s="80">
        <f>'Watershed characteristics'!$C$18</f>
        <v>0.255</v>
      </c>
      <c r="D269" s="80">
        <f>'Watershed characteristics'!$C$19</f>
        <v>0.28699999999999998</v>
      </c>
      <c r="E269" s="80">
        <f>'Watershed characteristics'!$C$20</f>
        <v>0.23903782283067271</v>
      </c>
      <c r="F269" s="80">
        <f>'Watershed characteristics'!$C$21</f>
        <v>5.8427131703485756E-2</v>
      </c>
      <c r="G269" s="80">
        <f>'Watershed characteristics'!$C$22</f>
        <v>7.9694220803170859E-2</v>
      </c>
      <c r="H269" s="80">
        <f>'Watershed characteristics'!$C$23</f>
        <v>3.6303282482461792E-2</v>
      </c>
      <c r="I269" s="80">
        <f>'Watershed characteristics'!$C$24</f>
        <v>1.1483834030808885E-3</v>
      </c>
      <c r="J269" s="80">
        <f>'Watershed characteristics'!$C$25</f>
        <v>1.0145567205923477E-2</v>
      </c>
      <c r="K269" s="80">
        <f>'Watershed characteristics'!$C$26</f>
        <v>8.8161258117423914E-3</v>
      </c>
      <c r="L269" s="20">
        <v>42283</v>
      </c>
      <c r="M269" s="21" t="s">
        <v>7</v>
      </c>
      <c r="N269" s="7">
        <v>0.10557777777771155</v>
      </c>
      <c r="O269" s="30">
        <v>1.2E-2</v>
      </c>
      <c r="P269" s="7">
        <v>3.5000000000000003E-2</v>
      </c>
      <c r="Q269" s="24">
        <v>0.5</v>
      </c>
      <c r="R269" s="36">
        <v>0.5</v>
      </c>
      <c r="S269" s="7">
        <v>1.6199999999999999E-2</v>
      </c>
      <c r="T269" s="11">
        <v>37.064900000000002</v>
      </c>
      <c r="U269" s="11">
        <v>41.6</v>
      </c>
    </row>
    <row r="270" spans="1:21" x14ac:dyDescent="0.25">
      <c r="A270" s="19" t="s">
        <v>89</v>
      </c>
      <c r="B270" s="80">
        <f>'Watershed characteristics'!$C$17</f>
        <v>0.88</v>
      </c>
      <c r="C270" s="80">
        <f>'Watershed characteristics'!$C$18</f>
        <v>0.255</v>
      </c>
      <c r="D270" s="80">
        <f>'Watershed characteristics'!$C$19</f>
        <v>0.28699999999999998</v>
      </c>
      <c r="E270" s="80">
        <f>'Watershed characteristics'!$C$20</f>
        <v>0.23903782283067271</v>
      </c>
      <c r="F270" s="80">
        <f>'Watershed characteristics'!$C$21</f>
        <v>5.8427131703485756E-2</v>
      </c>
      <c r="G270" s="80">
        <f>'Watershed characteristics'!$C$22</f>
        <v>7.9694220803170859E-2</v>
      </c>
      <c r="H270" s="80">
        <f>'Watershed characteristics'!$C$23</f>
        <v>3.6303282482461792E-2</v>
      </c>
      <c r="I270" s="80">
        <f>'Watershed characteristics'!$C$24</f>
        <v>1.1483834030808885E-3</v>
      </c>
      <c r="J270" s="80">
        <f>'Watershed characteristics'!$C$25</f>
        <v>1.0145567205923477E-2</v>
      </c>
      <c r="K270" s="80">
        <f>'Watershed characteristics'!$C$26</f>
        <v>8.8161258117423914E-3</v>
      </c>
      <c r="L270" s="20">
        <v>42297</v>
      </c>
      <c r="M270" s="21" t="s">
        <v>7</v>
      </c>
      <c r="N270" s="7">
        <v>8.5420634920708241E-2</v>
      </c>
      <c r="O270" s="30">
        <v>1.2999999999999999E-2</v>
      </c>
      <c r="P270" s="7">
        <v>2.5000000000000001E-2</v>
      </c>
      <c r="Q270" s="7">
        <v>2.3333333333338167</v>
      </c>
      <c r="R270" s="39">
        <v>2.3333333333338167</v>
      </c>
      <c r="S270" s="7">
        <v>7.4300000000000005E-2</v>
      </c>
      <c r="T270" s="11">
        <v>36.881100000000004</v>
      </c>
      <c r="U270" s="11">
        <v>44.8</v>
      </c>
    </row>
    <row r="271" spans="1:21" x14ac:dyDescent="0.25">
      <c r="A271" s="19" t="s">
        <v>89</v>
      </c>
      <c r="B271" s="80">
        <f>'Watershed characteristics'!$C$17</f>
        <v>0.88</v>
      </c>
      <c r="C271" s="80">
        <f>'Watershed characteristics'!$C$18</f>
        <v>0.255</v>
      </c>
      <c r="D271" s="80">
        <f>'Watershed characteristics'!$C$19</f>
        <v>0.28699999999999998</v>
      </c>
      <c r="E271" s="80">
        <f>'Watershed characteristics'!$C$20</f>
        <v>0.23903782283067271</v>
      </c>
      <c r="F271" s="80">
        <f>'Watershed characteristics'!$C$21</f>
        <v>5.8427131703485756E-2</v>
      </c>
      <c r="G271" s="80">
        <f>'Watershed characteristics'!$C$22</f>
        <v>7.9694220803170859E-2</v>
      </c>
      <c r="H271" s="80">
        <f>'Watershed characteristics'!$C$23</f>
        <v>3.6303282482461792E-2</v>
      </c>
      <c r="I271" s="80">
        <f>'Watershed characteristics'!$C$24</f>
        <v>1.1483834030808885E-3</v>
      </c>
      <c r="J271" s="80">
        <f>'Watershed characteristics'!$C$25</f>
        <v>1.0145567205923477E-2</v>
      </c>
      <c r="K271" s="80">
        <f>'Watershed characteristics'!$C$26</f>
        <v>8.8161258117423914E-3</v>
      </c>
      <c r="L271" s="20">
        <v>42307</v>
      </c>
      <c r="M271" s="21" t="s">
        <v>7</v>
      </c>
      <c r="N271" s="7">
        <v>8.4858333333267102E-2</v>
      </c>
      <c r="O271" s="7">
        <v>8.0000000000000002E-3</v>
      </c>
      <c r="P271" s="7">
        <v>3.9E-2</v>
      </c>
      <c r="Q271" s="7">
        <v>2.666666666666373</v>
      </c>
      <c r="R271" s="39">
        <v>1.9999999999997797</v>
      </c>
      <c r="S271" s="7">
        <v>5.0200000000000002E-2</v>
      </c>
      <c r="T271" s="11">
        <v>38.743400000000001</v>
      </c>
      <c r="U271" s="11">
        <v>36.1</v>
      </c>
    </row>
    <row r="272" spans="1:21" x14ac:dyDescent="0.25">
      <c r="A272" s="19" t="s">
        <v>89</v>
      </c>
      <c r="B272" s="80">
        <f>'Watershed characteristics'!$C$17</f>
        <v>0.88</v>
      </c>
      <c r="C272" s="80">
        <f>'Watershed characteristics'!$C$18</f>
        <v>0.255</v>
      </c>
      <c r="D272" s="80">
        <f>'Watershed characteristics'!$C$19</f>
        <v>0.28699999999999998</v>
      </c>
      <c r="E272" s="80">
        <f>'Watershed characteristics'!$C$20</f>
        <v>0.23903782283067271</v>
      </c>
      <c r="F272" s="80">
        <f>'Watershed characteristics'!$C$21</f>
        <v>5.8427131703485756E-2</v>
      </c>
      <c r="G272" s="80">
        <f>'Watershed characteristics'!$C$22</f>
        <v>7.9694220803170859E-2</v>
      </c>
      <c r="H272" s="80">
        <f>'Watershed characteristics'!$C$23</f>
        <v>3.6303282482461792E-2</v>
      </c>
      <c r="I272" s="80">
        <f>'Watershed characteristics'!$C$24</f>
        <v>1.1483834030808885E-3</v>
      </c>
      <c r="J272" s="80">
        <f>'Watershed characteristics'!$C$25</f>
        <v>1.0145567205923477E-2</v>
      </c>
      <c r="K272" s="80">
        <f>'Watershed characteristics'!$C$26</f>
        <v>8.8161258117423914E-3</v>
      </c>
      <c r="L272" s="20">
        <v>42327</v>
      </c>
      <c r="M272" s="21" t="s">
        <v>7</v>
      </c>
      <c r="N272" s="7">
        <v>9.1580000000377498E-2</v>
      </c>
      <c r="O272" s="7">
        <v>1.2E-2</v>
      </c>
      <c r="P272" s="24">
        <v>1.5E-3</v>
      </c>
      <c r="Q272" s="7">
        <v>2.666666666666373</v>
      </c>
      <c r="R272" s="39">
        <v>3.666666666665523</v>
      </c>
      <c r="S272" s="7">
        <v>7.4899999999999994E-2</v>
      </c>
      <c r="T272" s="11">
        <v>37.104199999999999</v>
      </c>
      <c r="U272" s="11">
        <v>37.6</v>
      </c>
    </row>
    <row r="273" spans="1:21" x14ac:dyDescent="0.25">
      <c r="A273" s="19" t="s">
        <v>89</v>
      </c>
      <c r="B273" s="80">
        <f>'Watershed characteristics'!$C$17</f>
        <v>0.88</v>
      </c>
      <c r="C273" s="80">
        <f>'Watershed characteristics'!$C$18</f>
        <v>0.255</v>
      </c>
      <c r="D273" s="80">
        <f>'Watershed characteristics'!$C$19</f>
        <v>0.28699999999999998</v>
      </c>
      <c r="E273" s="80">
        <f>'Watershed characteristics'!$C$20</f>
        <v>0.23903782283067271</v>
      </c>
      <c r="F273" s="80">
        <f>'Watershed characteristics'!$C$21</f>
        <v>5.8427131703485756E-2</v>
      </c>
      <c r="G273" s="80">
        <f>'Watershed characteristics'!$C$22</f>
        <v>7.9694220803170859E-2</v>
      </c>
      <c r="H273" s="80">
        <f>'Watershed characteristics'!$C$23</f>
        <v>3.6303282482461792E-2</v>
      </c>
      <c r="I273" s="80">
        <f>'Watershed characteristics'!$C$24</f>
        <v>1.1483834030808885E-3</v>
      </c>
      <c r="J273" s="80">
        <f>'Watershed characteristics'!$C$25</f>
        <v>1.0145567205923477E-2</v>
      </c>
      <c r="K273" s="80">
        <f>'Watershed characteristics'!$C$26</f>
        <v>8.8161258117423914E-3</v>
      </c>
      <c r="L273" s="20">
        <v>42143</v>
      </c>
      <c r="M273" s="21" t="s">
        <v>8</v>
      </c>
      <c r="N273" s="7">
        <v>0.12361666666666668</v>
      </c>
      <c r="O273" s="7">
        <v>4.8000000000000001E-2</v>
      </c>
      <c r="P273" s="7">
        <v>7.8E-2</v>
      </c>
      <c r="Q273" s="7">
        <v>2.6558612317257615</v>
      </c>
      <c r="R273" s="11">
        <v>2.49619095146861</v>
      </c>
      <c r="S273" s="7">
        <v>1.5900000000000001E-2</v>
      </c>
      <c r="T273" s="11">
        <v>38.142099999999999</v>
      </c>
      <c r="U273" s="11">
        <v>31.4</v>
      </c>
    </row>
    <row r="274" spans="1:21" x14ac:dyDescent="0.25">
      <c r="A274" s="19" t="s">
        <v>89</v>
      </c>
      <c r="B274" s="80">
        <f>'Watershed characteristics'!$C$17</f>
        <v>0.88</v>
      </c>
      <c r="C274" s="80">
        <f>'Watershed characteristics'!$C$18</f>
        <v>0.255</v>
      </c>
      <c r="D274" s="80">
        <f>'Watershed characteristics'!$C$19</f>
        <v>0.28699999999999998</v>
      </c>
      <c r="E274" s="80">
        <f>'Watershed characteristics'!$C$20</f>
        <v>0.23903782283067271</v>
      </c>
      <c r="F274" s="80">
        <f>'Watershed characteristics'!$C$21</f>
        <v>5.8427131703485756E-2</v>
      </c>
      <c r="G274" s="80">
        <f>'Watershed characteristics'!$C$22</f>
        <v>7.9694220803170859E-2</v>
      </c>
      <c r="H274" s="80">
        <f>'Watershed characteristics'!$C$23</f>
        <v>3.6303282482461792E-2</v>
      </c>
      <c r="I274" s="80">
        <f>'Watershed characteristics'!$C$24</f>
        <v>1.1483834030808885E-3</v>
      </c>
      <c r="J274" s="80">
        <f>'Watershed characteristics'!$C$25</f>
        <v>1.0145567205923477E-2</v>
      </c>
      <c r="K274" s="80">
        <f>'Watershed characteristics'!$C$26</f>
        <v>8.8161258117423914E-3</v>
      </c>
      <c r="L274" s="20">
        <v>42171</v>
      </c>
      <c r="M274" s="21" t="s">
        <v>8</v>
      </c>
      <c r="N274" s="5">
        <v>0.66301543610696012</v>
      </c>
      <c r="O274" s="5">
        <v>0.47929233259623799</v>
      </c>
      <c r="P274" s="5">
        <v>0.60363828719072854</v>
      </c>
      <c r="Q274" s="5">
        <v>10.517186682322221</v>
      </c>
      <c r="R274" s="10">
        <v>6.0132205248638044</v>
      </c>
      <c r="S274" s="5">
        <v>0.15026218942405567</v>
      </c>
      <c r="T274" s="10">
        <v>31.363159735742215</v>
      </c>
      <c r="U274" s="10">
        <v>32.301279736793596</v>
      </c>
    </row>
    <row r="275" spans="1:21" x14ac:dyDescent="0.25">
      <c r="A275" s="19" t="s">
        <v>89</v>
      </c>
      <c r="B275" s="80">
        <f>'Watershed characteristics'!$C$17</f>
        <v>0.88</v>
      </c>
      <c r="C275" s="80">
        <f>'Watershed characteristics'!$C$18</f>
        <v>0.255</v>
      </c>
      <c r="D275" s="80">
        <f>'Watershed characteristics'!$C$19</f>
        <v>0.28699999999999998</v>
      </c>
      <c r="E275" s="80">
        <f>'Watershed characteristics'!$C$20</f>
        <v>0.23903782283067271</v>
      </c>
      <c r="F275" s="80">
        <f>'Watershed characteristics'!$C$21</f>
        <v>5.8427131703485756E-2</v>
      </c>
      <c r="G275" s="80">
        <f>'Watershed characteristics'!$C$22</f>
        <v>7.9694220803170859E-2</v>
      </c>
      <c r="H275" s="80">
        <f>'Watershed characteristics'!$C$23</f>
        <v>3.6303282482461792E-2</v>
      </c>
      <c r="I275" s="80">
        <f>'Watershed characteristics'!$C$24</f>
        <v>1.1483834030808885E-3</v>
      </c>
      <c r="J275" s="80">
        <f>'Watershed characteristics'!$C$25</f>
        <v>1.0145567205923477E-2</v>
      </c>
      <c r="K275" s="80">
        <f>'Watershed characteristics'!$C$26</f>
        <v>8.8161258117423914E-3</v>
      </c>
      <c r="L275" s="20">
        <v>42185</v>
      </c>
      <c r="M275" s="21" t="s">
        <v>8</v>
      </c>
      <c r="N275" s="5">
        <v>0.64193402438709379</v>
      </c>
      <c r="O275" s="5">
        <v>0.74497827510904635</v>
      </c>
      <c r="P275" s="5">
        <v>0.86244005856557615</v>
      </c>
      <c r="Q275" s="5">
        <v>63.36608684227577</v>
      </c>
      <c r="R275" s="10">
        <v>50.847931492013835</v>
      </c>
      <c r="S275" s="5">
        <v>0.18850739375403205</v>
      </c>
      <c r="T275" s="10">
        <v>25.37919674677482</v>
      </c>
      <c r="U275" s="10">
        <v>24.890558534203599</v>
      </c>
    </row>
    <row r="276" spans="1:21" x14ac:dyDescent="0.25">
      <c r="A276" s="19" t="s">
        <v>89</v>
      </c>
      <c r="B276" s="80">
        <f>'Watershed characteristics'!$C$17</f>
        <v>0.88</v>
      </c>
      <c r="C276" s="80">
        <f>'Watershed characteristics'!$C$18</f>
        <v>0.255</v>
      </c>
      <c r="D276" s="80">
        <f>'Watershed characteristics'!$C$19</f>
        <v>0.28699999999999998</v>
      </c>
      <c r="E276" s="80">
        <f>'Watershed characteristics'!$C$20</f>
        <v>0.23903782283067271</v>
      </c>
      <c r="F276" s="80">
        <f>'Watershed characteristics'!$C$21</f>
        <v>5.8427131703485756E-2</v>
      </c>
      <c r="G276" s="80">
        <f>'Watershed characteristics'!$C$22</f>
        <v>7.9694220803170859E-2</v>
      </c>
      <c r="H276" s="80">
        <f>'Watershed characteristics'!$C$23</f>
        <v>3.6303282482461792E-2</v>
      </c>
      <c r="I276" s="80">
        <f>'Watershed characteristics'!$C$24</f>
        <v>1.1483834030808885E-3</v>
      </c>
      <c r="J276" s="80">
        <f>'Watershed characteristics'!$C$25</f>
        <v>1.0145567205923477E-2</v>
      </c>
      <c r="K276" s="80">
        <f>'Watershed characteristics'!$C$26</f>
        <v>8.8161258117423914E-3</v>
      </c>
      <c r="L276" s="20">
        <v>42206</v>
      </c>
      <c r="M276" s="21" t="s">
        <v>8</v>
      </c>
      <c r="N276" s="5">
        <v>0.5540925925925928</v>
      </c>
      <c r="O276" s="5">
        <v>0.42787229704889551</v>
      </c>
      <c r="P276" s="5">
        <v>0.77019220614284289</v>
      </c>
      <c r="Q276" s="5">
        <v>45.354667290531715</v>
      </c>
      <c r="R276" s="10">
        <v>35.630827846662669</v>
      </c>
      <c r="S276" s="5">
        <v>0.21550205875472075</v>
      </c>
      <c r="T276" s="10">
        <v>13.86810847565255</v>
      </c>
      <c r="U276" s="10">
        <v>15.776447979679821</v>
      </c>
    </row>
    <row r="277" spans="1:21" x14ac:dyDescent="0.25">
      <c r="A277" s="19" t="s">
        <v>89</v>
      </c>
      <c r="B277" s="80">
        <f>'Watershed characteristics'!$C$17</f>
        <v>0.88</v>
      </c>
      <c r="C277" s="80">
        <f>'Watershed characteristics'!$C$18</f>
        <v>0.255</v>
      </c>
      <c r="D277" s="80">
        <f>'Watershed characteristics'!$C$19</f>
        <v>0.28699999999999998</v>
      </c>
      <c r="E277" s="80">
        <f>'Watershed characteristics'!$C$20</f>
        <v>0.23903782283067271</v>
      </c>
      <c r="F277" s="80">
        <f>'Watershed characteristics'!$C$21</f>
        <v>5.8427131703485756E-2</v>
      </c>
      <c r="G277" s="80">
        <f>'Watershed characteristics'!$C$22</f>
        <v>7.9694220803170859E-2</v>
      </c>
      <c r="H277" s="80">
        <f>'Watershed characteristics'!$C$23</f>
        <v>3.6303282482461792E-2</v>
      </c>
      <c r="I277" s="80">
        <f>'Watershed characteristics'!$C$24</f>
        <v>1.1483834030808885E-3</v>
      </c>
      <c r="J277" s="80">
        <f>'Watershed characteristics'!$C$25</f>
        <v>1.0145567205923477E-2</v>
      </c>
      <c r="K277" s="80">
        <f>'Watershed characteristics'!$C$26</f>
        <v>8.8161258117423914E-3</v>
      </c>
      <c r="L277" s="20">
        <v>42206</v>
      </c>
      <c r="M277" s="21" t="s">
        <v>8</v>
      </c>
      <c r="N277" s="7">
        <v>0.18940123456790123</v>
      </c>
      <c r="O277" s="7">
        <v>8.3000000000000004E-2</v>
      </c>
      <c r="P277" s="7">
        <v>0.189</v>
      </c>
      <c r="Q277" s="7">
        <v>7.666666666666563</v>
      </c>
      <c r="R277" s="11">
        <v>1.666666666665743</v>
      </c>
      <c r="S277" s="7">
        <v>0.1159</v>
      </c>
      <c r="T277" s="11">
        <v>29.502199999999998</v>
      </c>
      <c r="U277" s="11">
        <v>28.8</v>
      </c>
    </row>
    <row r="278" spans="1:21" x14ac:dyDescent="0.25">
      <c r="A278" s="19" t="s">
        <v>89</v>
      </c>
      <c r="B278" s="80">
        <f>'Watershed characteristics'!$C$17</f>
        <v>0.88</v>
      </c>
      <c r="C278" s="80">
        <f>'Watershed characteristics'!$C$18</f>
        <v>0.255</v>
      </c>
      <c r="D278" s="80">
        <f>'Watershed characteristics'!$C$19</f>
        <v>0.28699999999999998</v>
      </c>
      <c r="E278" s="80">
        <f>'Watershed characteristics'!$C$20</f>
        <v>0.23903782283067271</v>
      </c>
      <c r="F278" s="80">
        <f>'Watershed characteristics'!$C$21</f>
        <v>5.8427131703485756E-2</v>
      </c>
      <c r="G278" s="80">
        <f>'Watershed characteristics'!$C$22</f>
        <v>7.9694220803170859E-2</v>
      </c>
      <c r="H278" s="80">
        <f>'Watershed characteristics'!$C$23</f>
        <v>3.6303282482461792E-2</v>
      </c>
      <c r="I278" s="80">
        <f>'Watershed characteristics'!$C$24</f>
        <v>1.1483834030808885E-3</v>
      </c>
      <c r="J278" s="80">
        <f>'Watershed characteristics'!$C$25</f>
        <v>1.0145567205923477E-2</v>
      </c>
      <c r="K278" s="80">
        <f>'Watershed characteristics'!$C$26</f>
        <v>8.8161258117423914E-3</v>
      </c>
      <c r="L278" s="20">
        <v>42234</v>
      </c>
      <c r="M278" s="21" t="s">
        <v>8</v>
      </c>
      <c r="N278" s="5">
        <v>0.34820633333333328</v>
      </c>
      <c r="O278" s="5">
        <v>1.1051158968006516</v>
      </c>
      <c r="P278" s="5">
        <v>2.254775062486897</v>
      </c>
      <c r="Q278" s="5">
        <v>153.27983121118791</v>
      </c>
      <c r="R278" s="10">
        <v>107.48191445876458</v>
      </c>
      <c r="S278" s="5">
        <v>0.98534500052172147</v>
      </c>
      <c r="T278" s="10">
        <v>10.064773809589909</v>
      </c>
      <c r="U278" s="10">
        <v>14.332738539122879</v>
      </c>
    </row>
    <row r="279" spans="1:21" x14ac:dyDescent="0.25">
      <c r="A279" s="19" t="s">
        <v>89</v>
      </c>
      <c r="B279" s="80">
        <f>'Watershed characteristics'!$C$17</f>
        <v>0.88</v>
      </c>
      <c r="C279" s="80">
        <f>'Watershed characteristics'!$C$18</f>
        <v>0.255</v>
      </c>
      <c r="D279" s="80">
        <f>'Watershed characteristics'!$C$19</f>
        <v>0.28699999999999998</v>
      </c>
      <c r="E279" s="80">
        <f>'Watershed characteristics'!$C$20</f>
        <v>0.23903782283067271</v>
      </c>
      <c r="F279" s="80">
        <f>'Watershed characteristics'!$C$21</f>
        <v>5.8427131703485756E-2</v>
      </c>
      <c r="G279" s="80">
        <f>'Watershed characteristics'!$C$22</f>
        <v>7.9694220803170859E-2</v>
      </c>
      <c r="H279" s="80">
        <f>'Watershed characteristics'!$C$23</f>
        <v>3.6303282482461792E-2</v>
      </c>
      <c r="I279" s="80">
        <f>'Watershed characteristics'!$C$24</f>
        <v>1.1483834030808885E-3</v>
      </c>
      <c r="J279" s="80">
        <f>'Watershed characteristics'!$C$25</f>
        <v>1.0145567205923477E-2</v>
      </c>
      <c r="K279" s="80">
        <f>'Watershed characteristics'!$C$26</f>
        <v>8.8161258117423914E-3</v>
      </c>
      <c r="L279" s="4">
        <v>42241</v>
      </c>
      <c r="M279" s="21" t="s">
        <v>8</v>
      </c>
      <c r="N279" s="5">
        <v>0.1517</v>
      </c>
      <c r="O279" s="5">
        <v>1.038</v>
      </c>
      <c r="P279" s="5">
        <v>1.425</v>
      </c>
      <c r="Q279" s="5">
        <v>24.999999999999467</v>
      </c>
      <c r="R279" s="10">
        <v>16.666666666666313</v>
      </c>
      <c r="S279" s="5">
        <v>3.5000000000000003E-2</v>
      </c>
      <c r="T279" s="10">
        <v>6.1578999999999997</v>
      </c>
      <c r="U279" s="10">
        <v>6.5</v>
      </c>
    </row>
    <row r="280" spans="1:21" x14ac:dyDescent="0.25">
      <c r="A280" s="19" t="s">
        <v>89</v>
      </c>
      <c r="B280" s="80">
        <f>'Watershed characteristics'!$C$17</f>
        <v>0.88</v>
      </c>
      <c r="C280" s="80">
        <f>'Watershed characteristics'!$C$18</f>
        <v>0.255</v>
      </c>
      <c r="D280" s="80">
        <f>'Watershed characteristics'!$C$19</f>
        <v>0.28699999999999998</v>
      </c>
      <c r="E280" s="80">
        <f>'Watershed characteristics'!$C$20</f>
        <v>0.23903782283067271</v>
      </c>
      <c r="F280" s="80">
        <f>'Watershed characteristics'!$C$21</f>
        <v>5.8427131703485756E-2</v>
      </c>
      <c r="G280" s="80">
        <f>'Watershed characteristics'!$C$22</f>
        <v>7.9694220803170859E-2</v>
      </c>
      <c r="H280" s="80">
        <f>'Watershed characteristics'!$C$23</f>
        <v>3.6303282482461792E-2</v>
      </c>
      <c r="I280" s="80">
        <f>'Watershed characteristics'!$C$24</f>
        <v>1.1483834030808885E-3</v>
      </c>
      <c r="J280" s="80">
        <f>'Watershed characteristics'!$C$25</f>
        <v>1.0145567205923477E-2</v>
      </c>
      <c r="K280" s="80">
        <f>'Watershed characteristics'!$C$26</f>
        <v>8.8161258117423914E-3</v>
      </c>
      <c r="L280" s="20">
        <v>42248</v>
      </c>
      <c r="M280" s="21" t="s">
        <v>8</v>
      </c>
      <c r="N280" s="5">
        <v>0.90352538011695871</v>
      </c>
      <c r="O280" s="5">
        <v>0.41871896361257815</v>
      </c>
      <c r="P280" s="5">
        <v>0.8312996777276066</v>
      </c>
      <c r="Q280" s="5">
        <v>62.415073060576837</v>
      </c>
      <c r="R280" s="10">
        <v>42.253241580111627</v>
      </c>
      <c r="S280" s="5">
        <v>0.30626635412009251</v>
      </c>
      <c r="T280" s="10">
        <v>21.050084034532961</v>
      </c>
      <c r="U280" s="10">
        <v>22.372690404914245</v>
      </c>
    </row>
    <row r="281" spans="1:21" x14ac:dyDescent="0.25">
      <c r="A281" s="19" t="s">
        <v>89</v>
      </c>
      <c r="B281" s="80">
        <f>'Watershed characteristics'!$C$17</f>
        <v>0.88</v>
      </c>
      <c r="C281" s="80">
        <f>'Watershed characteristics'!$C$18</f>
        <v>0.255</v>
      </c>
      <c r="D281" s="80">
        <f>'Watershed characteristics'!$C$19</f>
        <v>0.28699999999999998</v>
      </c>
      <c r="E281" s="80">
        <f>'Watershed characteristics'!$C$20</f>
        <v>0.23903782283067271</v>
      </c>
      <c r="F281" s="80">
        <f>'Watershed characteristics'!$C$21</f>
        <v>5.8427131703485756E-2</v>
      </c>
      <c r="G281" s="80">
        <f>'Watershed characteristics'!$C$22</f>
        <v>7.9694220803170859E-2</v>
      </c>
      <c r="H281" s="80">
        <f>'Watershed characteristics'!$C$23</f>
        <v>3.6303282482461792E-2</v>
      </c>
      <c r="I281" s="80">
        <f>'Watershed characteristics'!$C$24</f>
        <v>1.1483834030808885E-3</v>
      </c>
      <c r="J281" s="80">
        <f>'Watershed characteristics'!$C$25</f>
        <v>1.0145567205923477E-2</v>
      </c>
      <c r="K281" s="80">
        <f>'Watershed characteristics'!$C$26</f>
        <v>8.8161258117423914E-3</v>
      </c>
      <c r="L281" s="20">
        <v>42276</v>
      </c>
      <c r="M281" s="21" t="s">
        <v>8</v>
      </c>
      <c r="N281" s="7">
        <v>0.11354444444388151</v>
      </c>
      <c r="O281" s="30">
        <v>0.03</v>
      </c>
      <c r="P281" s="7">
        <v>5.8000000000000003E-2</v>
      </c>
      <c r="Q281" s="7">
        <v>38.666666666666849</v>
      </c>
      <c r="R281" s="39">
        <v>21.999999999999059</v>
      </c>
      <c r="S281" s="7">
        <v>0.1726</v>
      </c>
      <c r="T281" s="11">
        <v>33.732199999999999</v>
      </c>
      <c r="U281" s="11">
        <v>41</v>
      </c>
    </row>
    <row r="282" spans="1:21" x14ac:dyDescent="0.25">
      <c r="A282" s="19" t="s">
        <v>89</v>
      </c>
      <c r="B282" s="80">
        <f>'Watershed characteristics'!$C$17</f>
        <v>0.88</v>
      </c>
      <c r="C282" s="80">
        <f>'Watershed characteristics'!$C$18</f>
        <v>0.255</v>
      </c>
      <c r="D282" s="80">
        <f>'Watershed characteristics'!$C$19</f>
        <v>0.28699999999999998</v>
      </c>
      <c r="E282" s="80">
        <f>'Watershed characteristics'!$C$20</f>
        <v>0.23903782283067271</v>
      </c>
      <c r="F282" s="80">
        <f>'Watershed characteristics'!$C$21</f>
        <v>5.8427131703485756E-2</v>
      </c>
      <c r="G282" s="80">
        <f>'Watershed characteristics'!$C$22</f>
        <v>7.9694220803170859E-2</v>
      </c>
      <c r="H282" s="80">
        <f>'Watershed characteristics'!$C$23</f>
        <v>3.6303282482461792E-2</v>
      </c>
      <c r="I282" s="80">
        <f>'Watershed characteristics'!$C$24</f>
        <v>1.1483834030808885E-3</v>
      </c>
      <c r="J282" s="80">
        <f>'Watershed characteristics'!$C$25</f>
        <v>1.0145567205923477E-2</v>
      </c>
      <c r="K282" s="80">
        <f>'Watershed characteristics'!$C$26</f>
        <v>8.8161258117423914E-3</v>
      </c>
      <c r="L282" s="20">
        <v>42283</v>
      </c>
      <c r="M282" s="21" t="s">
        <v>8</v>
      </c>
      <c r="N282" s="7">
        <v>0.12510555555587011</v>
      </c>
      <c r="O282" s="30">
        <v>5.1999999999999998E-2</v>
      </c>
      <c r="P282" s="7">
        <v>0.108</v>
      </c>
      <c r="Q282" s="7">
        <v>1.3333333333346669</v>
      </c>
      <c r="R282" s="36">
        <v>0.5</v>
      </c>
      <c r="S282" s="7">
        <v>9.9299999999999999E-2</v>
      </c>
      <c r="T282" s="11">
        <v>36.266100000000002</v>
      </c>
      <c r="U282" s="11">
        <v>40.4</v>
      </c>
    </row>
    <row r="283" spans="1:21" x14ac:dyDescent="0.25">
      <c r="A283" s="19" t="s">
        <v>89</v>
      </c>
      <c r="B283" s="80">
        <f>'Watershed characteristics'!$C$17</f>
        <v>0.88</v>
      </c>
      <c r="C283" s="80">
        <f>'Watershed characteristics'!$C$18</f>
        <v>0.255</v>
      </c>
      <c r="D283" s="80">
        <f>'Watershed characteristics'!$C$19</f>
        <v>0.28699999999999998</v>
      </c>
      <c r="E283" s="80">
        <f>'Watershed characteristics'!$C$20</f>
        <v>0.23903782283067271</v>
      </c>
      <c r="F283" s="80">
        <f>'Watershed characteristics'!$C$21</f>
        <v>5.8427131703485756E-2</v>
      </c>
      <c r="G283" s="80">
        <f>'Watershed characteristics'!$C$22</f>
        <v>7.9694220803170859E-2</v>
      </c>
      <c r="H283" s="80">
        <f>'Watershed characteristics'!$C$23</f>
        <v>3.6303282482461792E-2</v>
      </c>
      <c r="I283" s="80">
        <f>'Watershed characteristics'!$C$24</f>
        <v>1.1483834030808885E-3</v>
      </c>
      <c r="J283" s="80">
        <f>'Watershed characteristics'!$C$25</f>
        <v>1.0145567205923477E-2</v>
      </c>
      <c r="K283" s="80">
        <f>'Watershed characteristics'!$C$26</f>
        <v>8.8161258117423914E-3</v>
      </c>
      <c r="L283" s="20">
        <v>42307</v>
      </c>
      <c r="M283" s="21" t="s">
        <v>8</v>
      </c>
      <c r="N283" s="7">
        <v>9.0699999999850983E-2</v>
      </c>
      <c r="O283" s="7">
        <v>8.0000000000000002E-3</v>
      </c>
      <c r="P283" s="7">
        <v>1.9E-2</v>
      </c>
      <c r="Q283" s="24">
        <v>0.5</v>
      </c>
      <c r="R283" s="36">
        <v>0.5</v>
      </c>
      <c r="S283" s="7">
        <v>1.55E-2</v>
      </c>
      <c r="T283" s="11">
        <v>34.948399999999999</v>
      </c>
      <c r="U283" s="59">
        <f>T283</f>
        <v>34.948399999999999</v>
      </c>
    </row>
    <row r="284" spans="1:21" x14ac:dyDescent="0.25">
      <c r="A284" s="19" t="s">
        <v>89</v>
      </c>
      <c r="B284" s="80">
        <f>'Watershed characteristics'!$C$17</f>
        <v>0.88</v>
      </c>
      <c r="C284" s="80">
        <f>'Watershed characteristics'!$C$18</f>
        <v>0.255</v>
      </c>
      <c r="D284" s="80">
        <f>'Watershed characteristics'!$C$19</f>
        <v>0.28699999999999998</v>
      </c>
      <c r="E284" s="80">
        <f>'Watershed characteristics'!$C$20</f>
        <v>0.23903782283067271</v>
      </c>
      <c r="F284" s="80">
        <f>'Watershed characteristics'!$C$21</f>
        <v>5.8427131703485756E-2</v>
      </c>
      <c r="G284" s="80">
        <f>'Watershed characteristics'!$C$22</f>
        <v>7.9694220803170859E-2</v>
      </c>
      <c r="H284" s="80">
        <f>'Watershed characteristics'!$C$23</f>
        <v>3.6303282482461792E-2</v>
      </c>
      <c r="I284" s="80">
        <f>'Watershed characteristics'!$C$24</f>
        <v>1.1483834030808885E-3</v>
      </c>
      <c r="J284" s="80">
        <f>'Watershed characteristics'!$C$25</f>
        <v>1.0145567205923477E-2</v>
      </c>
      <c r="K284" s="80">
        <f>'Watershed characteristics'!$C$26</f>
        <v>8.8161258117423914E-3</v>
      </c>
      <c r="L284" s="20">
        <v>42307</v>
      </c>
      <c r="M284" s="21" t="s">
        <v>8</v>
      </c>
      <c r="N284" s="7">
        <v>0.10658888888792858</v>
      </c>
      <c r="O284" s="7">
        <v>2.7E-2</v>
      </c>
      <c r="P284" s="7">
        <v>5.3999999999999999E-2</v>
      </c>
      <c r="Q284" s="7">
        <v>1.9999999999997797</v>
      </c>
      <c r="R284" s="36">
        <v>0.5</v>
      </c>
      <c r="S284" s="24">
        <v>2E-3</v>
      </c>
      <c r="T284" s="11">
        <v>32.735199999999999</v>
      </c>
      <c r="U284" s="11">
        <v>40.4</v>
      </c>
    </row>
    <row r="285" spans="1:21" x14ac:dyDescent="0.25">
      <c r="A285" s="19" t="s">
        <v>89</v>
      </c>
      <c r="B285" s="80">
        <f>'Watershed characteristics'!$C$17</f>
        <v>0.88</v>
      </c>
      <c r="C285" s="80">
        <f>'Watershed characteristics'!$C$18</f>
        <v>0.255</v>
      </c>
      <c r="D285" s="80">
        <f>'Watershed characteristics'!$C$19</f>
        <v>0.28699999999999998</v>
      </c>
      <c r="E285" s="80">
        <f>'Watershed characteristics'!$C$20</f>
        <v>0.23903782283067271</v>
      </c>
      <c r="F285" s="80">
        <f>'Watershed characteristics'!$C$21</f>
        <v>5.8427131703485756E-2</v>
      </c>
      <c r="G285" s="80">
        <f>'Watershed characteristics'!$C$22</f>
        <v>7.9694220803170859E-2</v>
      </c>
      <c r="H285" s="80">
        <f>'Watershed characteristics'!$C$23</f>
        <v>3.6303282482461792E-2</v>
      </c>
      <c r="I285" s="80">
        <f>'Watershed characteristics'!$C$24</f>
        <v>1.1483834030808885E-3</v>
      </c>
      <c r="J285" s="80">
        <f>'Watershed characteristics'!$C$25</f>
        <v>1.0145567205923477E-2</v>
      </c>
      <c r="K285" s="80">
        <f>'Watershed characteristics'!$C$26</f>
        <v>8.8161258117423914E-3</v>
      </c>
      <c r="L285" s="20">
        <v>42327</v>
      </c>
      <c r="M285" s="21" t="s">
        <v>8</v>
      </c>
      <c r="N285" s="7">
        <v>0.14981111111015083</v>
      </c>
      <c r="O285" s="7">
        <v>0.20399999999999999</v>
      </c>
      <c r="P285" s="7">
        <v>0.47899999999999998</v>
      </c>
      <c r="Q285" s="7">
        <v>1.9999999999997797</v>
      </c>
      <c r="R285" s="39">
        <v>1.666666666665743</v>
      </c>
      <c r="S285" s="7">
        <v>0.55310000000000004</v>
      </c>
      <c r="T285" s="11">
        <v>29.915900000000001</v>
      </c>
      <c r="U285" s="11">
        <v>33.4</v>
      </c>
    </row>
    <row r="286" spans="1:21" x14ac:dyDescent="0.25">
      <c r="A286" s="19" t="s">
        <v>89</v>
      </c>
      <c r="B286" s="80">
        <f>'Watershed characteristics'!$C$17</f>
        <v>0.88</v>
      </c>
      <c r="C286" s="80">
        <f>'Watershed characteristics'!$C$18</f>
        <v>0.255</v>
      </c>
      <c r="D286" s="80">
        <f>'Watershed characteristics'!$C$19</f>
        <v>0.28699999999999998</v>
      </c>
      <c r="E286" s="80">
        <f>'Watershed characteristics'!$C$20</f>
        <v>0.23903782283067271</v>
      </c>
      <c r="F286" s="80">
        <f>'Watershed characteristics'!$C$21</f>
        <v>5.8427131703485756E-2</v>
      </c>
      <c r="G286" s="80">
        <f>'Watershed characteristics'!$C$22</f>
        <v>7.9694220803170859E-2</v>
      </c>
      <c r="H286" s="80">
        <f>'Watershed characteristics'!$C$23</f>
        <v>3.6303282482461792E-2</v>
      </c>
      <c r="I286" s="80">
        <f>'Watershed characteristics'!$C$24</f>
        <v>1.1483834030808885E-3</v>
      </c>
      <c r="J286" s="80">
        <f>'Watershed characteristics'!$C$25</f>
        <v>1.0145567205923477E-2</v>
      </c>
      <c r="K286" s="80">
        <f>'Watershed characteristics'!$C$26</f>
        <v>8.8161258117423914E-3</v>
      </c>
      <c r="L286" s="20">
        <v>42327</v>
      </c>
      <c r="M286" s="21" t="s">
        <v>8</v>
      </c>
      <c r="N286" s="7">
        <v>0.32188888885976535</v>
      </c>
      <c r="O286" s="7">
        <v>0.08</v>
      </c>
      <c r="P286" s="7">
        <v>0.38600000000000001</v>
      </c>
      <c r="Q286" s="7">
        <v>28.66666666666795</v>
      </c>
      <c r="R286" s="39">
        <v>18.666666666667574</v>
      </c>
      <c r="S286" s="7">
        <v>0.1197</v>
      </c>
      <c r="T286" s="11">
        <v>25.61</v>
      </c>
      <c r="U286" s="11">
        <v>30.4</v>
      </c>
    </row>
    <row r="287" spans="1:21" x14ac:dyDescent="0.25">
      <c r="A287" s="19" t="s">
        <v>89</v>
      </c>
      <c r="B287" s="80">
        <f>'Watershed characteristics'!$C$17</f>
        <v>0.88</v>
      </c>
      <c r="C287" s="80">
        <f>'Watershed characteristics'!$C$18</f>
        <v>0.255</v>
      </c>
      <c r="D287" s="80">
        <f>'Watershed characteristics'!$C$19</f>
        <v>0.28699999999999998</v>
      </c>
      <c r="E287" s="80">
        <f>'Watershed characteristics'!$C$20</f>
        <v>0.23903782283067271</v>
      </c>
      <c r="F287" s="80">
        <f>'Watershed characteristics'!$C$21</f>
        <v>5.8427131703485756E-2</v>
      </c>
      <c r="G287" s="80">
        <f>'Watershed characteristics'!$C$22</f>
        <v>7.9694220803170859E-2</v>
      </c>
      <c r="H287" s="80">
        <f>'Watershed characteristics'!$C$23</f>
        <v>3.6303282482461792E-2</v>
      </c>
      <c r="I287" s="80">
        <f>'Watershed characteristics'!$C$24</f>
        <v>1.1483834030808885E-3</v>
      </c>
      <c r="J287" s="80">
        <f>'Watershed characteristics'!$C$25</f>
        <v>1.0145567205923477E-2</v>
      </c>
      <c r="K287" s="80">
        <f>'Watershed characteristics'!$C$26</f>
        <v>8.8161258117423914E-3</v>
      </c>
      <c r="L287" s="20">
        <v>42327</v>
      </c>
      <c r="M287" s="21" t="s">
        <v>8</v>
      </c>
      <c r="N287" s="7">
        <v>0.35598357488124271</v>
      </c>
      <c r="O287" s="7">
        <v>3.5000000000000003E-2</v>
      </c>
      <c r="P287" s="7">
        <v>6.6000000000000003E-2</v>
      </c>
      <c r="Q287" s="7">
        <v>3.666666666665523</v>
      </c>
      <c r="R287" s="39">
        <v>3.3333333333329662</v>
      </c>
      <c r="S287" s="7">
        <v>1.26E-2</v>
      </c>
      <c r="T287" s="11">
        <v>29.9575</v>
      </c>
      <c r="U287" s="11">
        <v>30.6</v>
      </c>
    </row>
    <row r="288" spans="1:21" x14ac:dyDescent="0.25">
      <c r="A288" s="19" t="s">
        <v>89</v>
      </c>
      <c r="B288" s="80">
        <f>'Watershed characteristics'!$C$17</f>
        <v>0.88</v>
      </c>
      <c r="C288" s="80">
        <f>'Watershed characteristics'!$C$18</f>
        <v>0.255</v>
      </c>
      <c r="D288" s="80">
        <f>'Watershed characteristics'!$C$19</f>
        <v>0.28699999999999998</v>
      </c>
      <c r="E288" s="80">
        <f>'Watershed characteristics'!$C$20</f>
        <v>0.23903782283067271</v>
      </c>
      <c r="F288" s="80">
        <f>'Watershed characteristics'!$C$21</f>
        <v>5.8427131703485756E-2</v>
      </c>
      <c r="G288" s="80">
        <f>'Watershed characteristics'!$C$22</f>
        <v>7.9694220803170859E-2</v>
      </c>
      <c r="H288" s="80">
        <f>'Watershed characteristics'!$C$23</f>
        <v>3.6303282482461792E-2</v>
      </c>
      <c r="I288" s="80">
        <f>'Watershed characteristics'!$C$24</f>
        <v>1.1483834030808885E-3</v>
      </c>
      <c r="J288" s="80">
        <f>'Watershed characteristics'!$C$25</f>
        <v>1.0145567205923477E-2</v>
      </c>
      <c r="K288" s="80">
        <f>'Watershed characteristics'!$C$26</f>
        <v>8.8161258117423914E-3</v>
      </c>
      <c r="L288" s="20">
        <v>42460</v>
      </c>
      <c r="M288" s="21" t="s">
        <v>7</v>
      </c>
      <c r="N288" s="34">
        <v>8.2311111110978677E-2</v>
      </c>
      <c r="O288" s="24">
        <v>1E-3</v>
      </c>
      <c r="P288" s="7">
        <v>7.8E-2</v>
      </c>
      <c r="Q288" s="30">
        <v>11.999999999998678</v>
      </c>
      <c r="R288" s="39">
        <v>10.666666666665492</v>
      </c>
      <c r="S288" s="24">
        <v>2E-3</v>
      </c>
      <c r="T288" s="11">
        <v>31.591000000000001</v>
      </c>
      <c r="U288" s="11">
        <v>28.366</v>
      </c>
    </row>
    <row r="289" spans="1:21" x14ac:dyDescent="0.25">
      <c r="A289" s="19" t="s">
        <v>89</v>
      </c>
      <c r="B289" s="80">
        <f>'Watershed characteristics'!$C$17</f>
        <v>0.88</v>
      </c>
      <c r="C289" s="80">
        <f>'Watershed characteristics'!$C$18</f>
        <v>0.255</v>
      </c>
      <c r="D289" s="80">
        <f>'Watershed characteristics'!$C$19</f>
        <v>0.28699999999999998</v>
      </c>
      <c r="E289" s="80">
        <f>'Watershed characteristics'!$C$20</f>
        <v>0.23903782283067271</v>
      </c>
      <c r="F289" s="80">
        <f>'Watershed characteristics'!$C$21</f>
        <v>5.8427131703485756E-2</v>
      </c>
      <c r="G289" s="80">
        <f>'Watershed characteristics'!$C$22</f>
        <v>7.9694220803170859E-2</v>
      </c>
      <c r="H289" s="80">
        <f>'Watershed characteristics'!$C$23</f>
        <v>3.6303282482461792E-2</v>
      </c>
      <c r="I289" s="80">
        <f>'Watershed characteristics'!$C$24</f>
        <v>1.1483834030808885E-3</v>
      </c>
      <c r="J289" s="80">
        <f>'Watershed characteristics'!$C$25</f>
        <v>1.0145567205923477E-2</v>
      </c>
      <c r="K289" s="80">
        <f>'Watershed characteristics'!$C$26</f>
        <v>8.8161258117423914E-3</v>
      </c>
      <c r="L289" s="20">
        <v>42474</v>
      </c>
      <c r="M289" s="21" t="s">
        <v>7</v>
      </c>
      <c r="N289" s="7">
        <v>9.2457142855482455E-2</v>
      </c>
      <c r="O289" s="7">
        <v>1.4999999999999999E-2</v>
      </c>
      <c r="P289" s="7">
        <v>2.1999999999999999E-2</v>
      </c>
      <c r="Q289" s="7">
        <v>1.3333333333331865</v>
      </c>
      <c r="R289" s="11">
        <v>1.3333333333331865</v>
      </c>
      <c r="S289" s="7">
        <v>2.6100000000000002E-2</v>
      </c>
      <c r="T289" s="11">
        <v>26.377300000000002</v>
      </c>
      <c r="U289" s="11">
        <v>23.044</v>
      </c>
    </row>
    <row r="290" spans="1:21" x14ac:dyDescent="0.25">
      <c r="A290" s="19" t="s">
        <v>89</v>
      </c>
      <c r="B290" s="80">
        <f>'Watershed characteristics'!$C$17</f>
        <v>0.88</v>
      </c>
      <c r="C290" s="80">
        <f>'Watershed characteristics'!$C$18</f>
        <v>0.255</v>
      </c>
      <c r="D290" s="80">
        <f>'Watershed characteristics'!$C$19</f>
        <v>0.28699999999999998</v>
      </c>
      <c r="E290" s="80">
        <f>'Watershed characteristics'!$C$20</f>
        <v>0.23903782283067271</v>
      </c>
      <c r="F290" s="80">
        <f>'Watershed characteristics'!$C$21</f>
        <v>5.8427131703485756E-2</v>
      </c>
      <c r="G290" s="80">
        <f>'Watershed characteristics'!$C$22</f>
        <v>7.9694220803170859E-2</v>
      </c>
      <c r="H290" s="80">
        <f>'Watershed characteristics'!$C$23</f>
        <v>3.6303282482461792E-2</v>
      </c>
      <c r="I290" s="80">
        <f>'Watershed characteristics'!$C$24</f>
        <v>1.1483834030808885E-3</v>
      </c>
      <c r="J290" s="80">
        <f>'Watershed characteristics'!$C$25</f>
        <v>1.0145567205923477E-2</v>
      </c>
      <c r="K290" s="80">
        <f>'Watershed characteristics'!$C$26</f>
        <v>8.8161258117423914E-3</v>
      </c>
      <c r="L290" s="20">
        <v>42488</v>
      </c>
      <c r="M290" s="21" t="s">
        <v>7</v>
      </c>
      <c r="N290" s="7">
        <v>6.2875000000521541E-2</v>
      </c>
      <c r="O290" s="7">
        <v>3.0000000000000001E-3</v>
      </c>
      <c r="P290" s="7">
        <v>5.0000000000000001E-3</v>
      </c>
      <c r="Q290" s="7">
        <v>3.3333333333314861</v>
      </c>
      <c r="R290" s="11">
        <v>2.666666666666373</v>
      </c>
      <c r="S290" s="24">
        <v>2E-3</v>
      </c>
      <c r="T290" s="11">
        <v>28.6584</v>
      </c>
      <c r="U290" s="11">
        <v>26.326000000000001</v>
      </c>
    </row>
    <row r="291" spans="1:21" x14ac:dyDescent="0.25">
      <c r="A291" s="19" t="s">
        <v>89</v>
      </c>
      <c r="B291" s="80">
        <f>'Watershed characteristics'!$C$17</f>
        <v>0.88</v>
      </c>
      <c r="C291" s="80">
        <f>'Watershed characteristics'!$C$18</f>
        <v>0.255</v>
      </c>
      <c r="D291" s="80">
        <f>'Watershed characteristics'!$C$19</f>
        <v>0.28699999999999998</v>
      </c>
      <c r="E291" s="80">
        <f>'Watershed characteristics'!$C$20</f>
        <v>0.23903782283067271</v>
      </c>
      <c r="F291" s="80">
        <f>'Watershed characteristics'!$C$21</f>
        <v>5.8427131703485756E-2</v>
      </c>
      <c r="G291" s="80">
        <f>'Watershed characteristics'!$C$22</f>
        <v>7.9694220803170859E-2</v>
      </c>
      <c r="H291" s="80">
        <f>'Watershed characteristics'!$C$23</f>
        <v>3.6303282482461792E-2</v>
      </c>
      <c r="I291" s="80">
        <f>'Watershed characteristics'!$C$24</f>
        <v>1.1483834030808885E-3</v>
      </c>
      <c r="J291" s="80">
        <f>'Watershed characteristics'!$C$25</f>
        <v>1.0145567205923477E-2</v>
      </c>
      <c r="K291" s="80">
        <f>'Watershed characteristics'!$C$26</f>
        <v>8.8161258117423914E-3</v>
      </c>
      <c r="L291" s="20">
        <v>42521</v>
      </c>
      <c r="M291" s="21" t="s">
        <v>7</v>
      </c>
      <c r="N291" s="7">
        <v>0.11513796296190057</v>
      </c>
      <c r="O291" s="24">
        <v>1E-3</v>
      </c>
      <c r="P291" s="7">
        <v>1.4E-2</v>
      </c>
      <c r="Q291" s="30">
        <v>4.3333333333321162</v>
      </c>
      <c r="R291" s="39">
        <v>2.3333333333323365</v>
      </c>
      <c r="S291" s="24">
        <v>2E-3</v>
      </c>
      <c r="T291" s="11">
        <v>26.380299999999998</v>
      </c>
      <c r="U291" s="11">
        <v>25.885999999999999</v>
      </c>
    </row>
    <row r="292" spans="1:21" x14ac:dyDescent="0.25">
      <c r="A292" s="19" t="s">
        <v>89</v>
      </c>
      <c r="B292" s="80">
        <f>'Watershed characteristics'!$C$17</f>
        <v>0.88</v>
      </c>
      <c r="C292" s="80">
        <f>'Watershed characteristics'!$C$18</f>
        <v>0.255</v>
      </c>
      <c r="D292" s="80">
        <f>'Watershed characteristics'!$C$19</f>
        <v>0.28699999999999998</v>
      </c>
      <c r="E292" s="80">
        <f>'Watershed characteristics'!$C$20</f>
        <v>0.23903782283067271</v>
      </c>
      <c r="F292" s="80">
        <f>'Watershed characteristics'!$C$21</f>
        <v>5.8427131703485756E-2</v>
      </c>
      <c r="G292" s="80">
        <f>'Watershed characteristics'!$C$22</f>
        <v>7.9694220803170859E-2</v>
      </c>
      <c r="H292" s="80">
        <f>'Watershed characteristics'!$C$23</f>
        <v>3.6303282482461792E-2</v>
      </c>
      <c r="I292" s="80">
        <f>'Watershed characteristics'!$C$24</f>
        <v>1.1483834030808885E-3</v>
      </c>
      <c r="J292" s="80">
        <f>'Watershed characteristics'!$C$25</f>
        <v>1.0145567205923477E-2</v>
      </c>
      <c r="K292" s="80">
        <f>'Watershed characteristics'!$C$26</f>
        <v>8.8161258117423914E-3</v>
      </c>
      <c r="L292" s="20">
        <v>42533</v>
      </c>
      <c r="M292" s="21" t="s">
        <v>7</v>
      </c>
      <c r="N292" s="7">
        <v>8.8570715730849153E-2</v>
      </c>
      <c r="O292" s="24">
        <v>1E-3</v>
      </c>
      <c r="P292" s="7">
        <v>1.2E-2</v>
      </c>
      <c r="Q292" s="7">
        <v>3.3333333333329662</v>
      </c>
      <c r="R292" s="36">
        <v>0.5</v>
      </c>
      <c r="S292" s="7">
        <v>1.7999999999999999E-2</v>
      </c>
      <c r="T292" s="11">
        <v>27.333100000000002</v>
      </c>
      <c r="U292" s="11">
        <v>26.568000000000001</v>
      </c>
    </row>
    <row r="293" spans="1:21" x14ac:dyDescent="0.25">
      <c r="A293" s="19" t="s">
        <v>89</v>
      </c>
      <c r="B293" s="80">
        <f>'Watershed characteristics'!$C$17</f>
        <v>0.88</v>
      </c>
      <c r="C293" s="80">
        <f>'Watershed characteristics'!$C$18</f>
        <v>0.255</v>
      </c>
      <c r="D293" s="80">
        <f>'Watershed characteristics'!$C$19</f>
        <v>0.28699999999999998</v>
      </c>
      <c r="E293" s="80">
        <f>'Watershed characteristics'!$C$20</f>
        <v>0.23903782283067271</v>
      </c>
      <c r="F293" s="80">
        <f>'Watershed characteristics'!$C$21</f>
        <v>5.8427131703485756E-2</v>
      </c>
      <c r="G293" s="80">
        <f>'Watershed characteristics'!$C$22</f>
        <v>7.9694220803170859E-2</v>
      </c>
      <c r="H293" s="80">
        <f>'Watershed characteristics'!$C$23</f>
        <v>3.6303282482461792E-2</v>
      </c>
      <c r="I293" s="80">
        <f>'Watershed characteristics'!$C$24</f>
        <v>1.1483834030808885E-3</v>
      </c>
      <c r="J293" s="80">
        <f>'Watershed characteristics'!$C$25</f>
        <v>1.0145567205923477E-2</v>
      </c>
      <c r="K293" s="80">
        <f>'Watershed characteristics'!$C$26</f>
        <v>8.8161258117423914E-3</v>
      </c>
      <c r="L293" s="20">
        <v>42549</v>
      </c>
      <c r="M293" s="21" t="s">
        <v>7</v>
      </c>
      <c r="N293" s="7">
        <v>6.1425952380185216E-2</v>
      </c>
      <c r="O293" s="24">
        <v>1E-3</v>
      </c>
      <c r="P293" s="7">
        <v>1.4E-2</v>
      </c>
      <c r="Q293" s="24">
        <v>0.5</v>
      </c>
      <c r="R293" s="36">
        <v>0.5</v>
      </c>
      <c r="S293" s="7">
        <v>4.2299999999999997E-2</v>
      </c>
      <c r="T293" s="11">
        <v>28.905799999999999</v>
      </c>
      <c r="U293" s="11">
        <v>27.68</v>
      </c>
    </row>
    <row r="294" spans="1:21" x14ac:dyDescent="0.25">
      <c r="A294" s="19" t="s">
        <v>89</v>
      </c>
      <c r="B294" s="80">
        <f>'Watershed characteristics'!$C$17</f>
        <v>0.88</v>
      </c>
      <c r="C294" s="80">
        <f>'Watershed characteristics'!$C$18</f>
        <v>0.255</v>
      </c>
      <c r="D294" s="80">
        <f>'Watershed characteristics'!$C$19</f>
        <v>0.28699999999999998</v>
      </c>
      <c r="E294" s="80">
        <f>'Watershed characteristics'!$C$20</f>
        <v>0.23903782283067271</v>
      </c>
      <c r="F294" s="80">
        <f>'Watershed characteristics'!$C$21</f>
        <v>5.8427131703485756E-2</v>
      </c>
      <c r="G294" s="80">
        <f>'Watershed characteristics'!$C$22</f>
        <v>7.9694220803170859E-2</v>
      </c>
      <c r="H294" s="80">
        <f>'Watershed characteristics'!$C$23</f>
        <v>3.6303282482461792E-2</v>
      </c>
      <c r="I294" s="80">
        <f>'Watershed characteristics'!$C$24</f>
        <v>1.1483834030808885E-3</v>
      </c>
      <c r="J294" s="80">
        <f>'Watershed characteristics'!$C$25</f>
        <v>1.0145567205923477E-2</v>
      </c>
      <c r="K294" s="80">
        <f>'Watershed characteristics'!$C$26</f>
        <v>8.8161258117423914E-3</v>
      </c>
      <c r="L294" s="20">
        <v>42563</v>
      </c>
      <c r="M294" s="21" t="s">
        <v>7</v>
      </c>
      <c r="N294" s="7">
        <v>3.4704761905090684E-2</v>
      </c>
      <c r="O294" s="24">
        <v>1E-3</v>
      </c>
      <c r="P294" s="7">
        <v>0.03</v>
      </c>
      <c r="Q294" s="7">
        <v>10.799999999999699</v>
      </c>
      <c r="R294" s="11">
        <v>6.8000000000001393</v>
      </c>
      <c r="S294" s="24">
        <v>2E-3</v>
      </c>
      <c r="T294" s="11">
        <v>25.200199999999999</v>
      </c>
      <c r="U294" s="11">
        <v>24.088000000000001</v>
      </c>
    </row>
    <row r="295" spans="1:21" x14ac:dyDescent="0.25">
      <c r="A295" s="19" t="s">
        <v>89</v>
      </c>
      <c r="B295" s="80">
        <f>'Watershed characteristics'!$C$17</f>
        <v>0.88</v>
      </c>
      <c r="C295" s="80">
        <f>'Watershed characteristics'!$C$18</f>
        <v>0.255</v>
      </c>
      <c r="D295" s="80">
        <f>'Watershed characteristics'!$C$19</f>
        <v>0.28699999999999998</v>
      </c>
      <c r="E295" s="80">
        <f>'Watershed characteristics'!$C$20</f>
        <v>0.23903782283067271</v>
      </c>
      <c r="F295" s="80">
        <f>'Watershed characteristics'!$C$21</f>
        <v>5.8427131703485756E-2</v>
      </c>
      <c r="G295" s="80">
        <f>'Watershed characteristics'!$C$22</f>
        <v>7.9694220803170859E-2</v>
      </c>
      <c r="H295" s="80">
        <f>'Watershed characteristics'!$C$23</f>
        <v>3.6303282482461792E-2</v>
      </c>
      <c r="I295" s="80">
        <f>'Watershed characteristics'!$C$24</f>
        <v>1.1483834030808885E-3</v>
      </c>
      <c r="J295" s="80">
        <f>'Watershed characteristics'!$C$25</f>
        <v>1.0145567205923477E-2</v>
      </c>
      <c r="K295" s="80">
        <f>'Watershed characteristics'!$C$26</f>
        <v>8.8161258117423914E-3</v>
      </c>
      <c r="L295" s="20">
        <v>42577</v>
      </c>
      <c r="M295" s="21" t="s">
        <v>7</v>
      </c>
      <c r="N295" s="7">
        <v>2.0933333333416116E-2</v>
      </c>
      <c r="O295" s="24">
        <v>1E-3</v>
      </c>
      <c r="P295" s="7">
        <v>3.6999999999999998E-2</v>
      </c>
      <c r="Q295" s="30">
        <v>11.666666666666123</v>
      </c>
      <c r="R295" s="39">
        <v>7.3333333333325257</v>
      </c>
      <c r="S295" s="7">
        <v>1.89E-2</v>
      </c>
      <c r="T295" s="11">
        <v>25.807300000000001</v>
      </c>
      <c r="U295" s="11">
        <v>26.484999999999999</v>
      </c>
    </row>
    <row r="296" spans="1:21" x14ac:dyDescent="0.25">
      <c r="A296" s="19" t="s">
        <v>89</v>
      </c>
      <c r="B296" s="80">
        <f>'Watershed characteristics'!$C$17</f>
        <v>0.88</v>
      </c>
      <c r="C296" s="80">
        <f>'Watershed characteristics'!$C$18</f>
        <v>0.255</v>
      </c>
      <c r="D296" s="80">
        <f>'Watershed characteristics'!$C$19</f>
        <v>0.28699999999999998</v>
      </c>
      <c r="E296" s="80">
        <f>'Watershed characteristics'!$C$20</f>
        <v>0.23903782283067271</v>
      </c>
      <c r="F296" s="80">
        <f>'Watershed characteristics'!$C$21</f>
        <v>5.8427131703485756E-2</v>
      </c>
      <c r="G296" s="80">
        <f>'Watershed characteristics'!$C$22</f>
        <v>7.9694220803170859E-2</v>
      </c>
      <c r="H296" s="80">
        <f>'Watershed characteristics'!$C$23</f>
        <v>3.6303282482461792E-2</v>
      </c>
      <c r="I296" s="80">
        <f>'Watershed characteristics'!$C$24</f>
        <v>1.1483834030808885E-3</v>
      </c>
      <c r="J296" s="80">
        <f>'Watershed characteristics'!$C$25</f>
        <v>1.0145567205923477E-2</v>
      </c>
      <c r="K296" s="80">
        <f>'Watershed characteristics'!$C$26</f>
        <v>8.8161258117423914E-3</v>
      </c>
      <c r="L296" s="20">
        <v>42591</v>
      </c>
      <c r="M296" s="21" t="s">
        <v>7</v>
      </c>
      <c r="N296" s="7">
        <v>1.4926244343830046E-2</v>
      </c>
      <c r="O296" s="7">
        <v>4.3999999999999997E-2</v>
      </c>
      <c r="P296" s="7">
        <v>0.25800000000000001</v>
      </c>
      <c r="Q296" s="30">
        <v>60.00000000000005</v>
      </c>
      <c r="R296" s="11">
        <v>50.000000000001151</v>
      </c>
      <c r="S296" s="7">
        <v>1.7999999999999999E-2</v>
      </c>
      <c r="T296" s="11">
        <v>23.484500000000001</v>
      </c>
      <c r="U296" s="11">
        <v>27.524000000000001</v>
      </c>
    </row>
    <row r="297" spans="1:21" x14ac:dyDescent="0.25">
      <c r="A297" s="19" t="s">
        <v>89</v>
      </c>
      <c r="B297" s="80">
        <f>'Watershed characteristics'!$C$17</f>
        <v>0.88</v>
      </c>
      <c r="C297" s="80">
        <f>'Watershed characteristics'!$C$18</f>
        <v>0.255</v>
      </c>
      <c r="D297" s="80">
        <f>'Watershed characteristics'!$C$19</f>
        <v>0.28699999999999998</v>
      </c>
      <c r="E297" s="80">
        <f>'Watershed characteristics'!$C$20</f>
        <v>0.23903782283067271</v>
      </c>
      <c r="F297" s="80">
        <f>'Watershed characteristics'!$C$21</f>
        <v>5.8427131703485756E-2</v>
      </c>
      <c r="G297" s="80">
        <f>'Watershed characteristics'!$C$22</f>
        <v>7.9694220803170859E-2</v>
      </c>
      <c r="H297" s="80">
        <f>'Watershed characteristics'!$C$23</f>
        <v>3.6303282482461792E-2</v>
      </c>
      <c r="I297" s="80">
        <f>'Watershed characteristics'!$C$24</f>
        <v>1.1483834030808885E-3</v>
      </c>
      <c r="J297" s="80">
        <f>'Watershed characteristics'!$C$25</f>
        <v>1.0145567205923477E-2</v>
      </c>
      <c r="K297" s="80">
        <f>'Watershed characteristics'!$C$26</f>
        <v>8.8161258117423914E-3</v>
      </c>
      <c r="L297" s="20">
        <v>42608</v>
      </c>
      <c r="M297" s="21" t="s">
        <v>7</v>
      </c>
      <c r="N297" s="7">
        <v>1.4261111111177343E-2</v>
      </c>
      <c r="O297" s="7">
        <v>4.7E-2</v>
      </c>
      <c r="P297" s="7">
        <v>0.107</v>
      </c>
      <c r="Q297" s="7">
        <v>6.666666666667413</v>
      </c>
      <c r="R297" s="11">
        <v>6.0000000000008198</v>
      </c>
      <c r="S297" s="7">
        <v>0.1043</v>
      </c>
      <c r="T297" s="11">
        <v>24.747499999999999</v>
      </c>
      <c r="U297" s="11">
        <v>25.891999999999999</v>
      </c>
    </row>
    <row r="298" spans="1:21" x14ac:dyDescent="0.25">
      <c r="A298" s="19" t="s">
        <v>89</v>
      </c>
      <c r="B298" s="80">
        <f>'Watershed characteristics'!$C$17</f>
        <v>0.88</v>
      </c>
      <c r="C298" s="80">
        <f>'Watershed characteristics'!$C$18</f>
        <v>0.255</v>
      </c>
      <c r="D298" s="80">
        <f>'Watershed characteristics'!$C$19</f>
        <v>0.28699999999999998</v>
      </c>
      <c r="E298" s="80">
        <f>'Watershed characteristics'!$C$20</f>
        <v>0.23903782283067271</v>
      </c>
      <c r="F298" s="80">
        <f>'Watershed characteristics'!$C$21</f>
        <v>5.8427131703485756E-2</v>
      </c>
      <c r="G298" s="80">
        <f>'Watershed characteristics'!$C$22</f>
        <v>7.9694220803170859E-2</v>
      </c>
      <c r="H298" s="80">
        <f>'Watershed characteristics'!$C$23</f>
        <v>3.6303282482461792E-2</v>
      </c>
      <c r="I298" s="80">
        <f>'Watershed characteristics'!$C$24</f>
        <v>1.1483834030808885E-3</v>
      </c>
      <c r="J298" s="80">
        <f>'Watershed characteristics'!$C$25</f>
        <v>1.0145567205923477E-2</v>
      </c>
      <c r="K298" s="80">
        <f>'Watershed characteristics'!$C$26</f>
        <v>8.8161258117423914E-3</v>
      </c>
      <c r="L298" s="20">
        <v>42622</v>
      </c>
      <c r="M298" s="21" t="s">
        <v>7</v>
      </c>
      <c r="N298" s="7">
        <v>6.9207531553591951E-3</v>
      </c>
      <c r="O298" s="24">
        <v>1E-3</v>
      </c>
      <c r="P298" s="7">
        <v>4.4999999999999998E-2</v>
      </c>
      <c r="Q298" s="7">
        <v>7.9999999999991189</v>
      </c>
      <c r="R298" s="11">
        <v>3.6666666666670031</v>
      </c>
      <c r="S298" s="7">
        <v>4.53E-2</v>
      </c>
      <c r="T298" s="11">
        <v>23.2041</v>
      </c>
      <c r="U298" s="11">
        <v>23.411999999999999</v>
      </c>
    </row>
    <row r="299" spans="1:21" x14ac:dyDescent="0.25">
      <c r="A299" s="19" t="s">
        <v>89</v>
      </c>
      <c r="B299" s="80">
        <f>'Watershed characteristics'!$C$17</f>
        <v>0.88</v>
      </c>
      <c r="C299" s="80">
        <f>'Watershed characteristics'!$C$18</f>
        <v>0.255</v>
      </c>
      <c r="D299" s="80">
        <f>'Watershed characteristics'!$C$19</f>
        <v>0.28699999999999998</v>
      </c>
      <c r="E299" s="80">
        <f>'Watershed characteristics'!$C$20</f>
        <v>0.23903782283067271</v>
      </c>
      <c r="F299" s="80">
        <f>'Watershed characteristics'!$C$21</f>
        <v>5.8427131703485756E-2</v>
      </c>
      <c r="G299" s="80">
        <f>'Watershed characteristics'!$C$22</f>
        <v>7.9694220803170859E-2</v>
      </c>
      <c r="H299" s="80">
        <f>'Watershed characteristics'!$C$23</f>
        <v>3.6303282482461792E-2</v>
      </c>
      <c r="I299" s="80">
        <f>'Watershed characteristics'!$C$24</f>
        <v>1.1483834030808885E-3</v>
      </c>
      <c r="J299" s="80">
        <f>'Watershed characteristics'!$C$25</f>
        <v>1.0145567205923477E-2</v>
      </c>
      <c r="K299" s="80">
        <f>'Watershed characteristics'!$C$26</f>
        <v>8.8161258117423914E-3</v>
      </c>
      <c r="L299" s="20">
        <v>42650</v>
      </c>
      <c r="M299" s="21" t="s">
        <v>7</v>
      </c>
      <c r="N299" s="7">
        <v>5.5338888889220027E-2</v>
      </c>
      <c r="O299" s="7">
        <v>7.0999999999999994E-2</v>
      </c>
      <c r="P299" s="7">
        <v>0.38</v>
      </c>
      <c r="Q299" s="7">
        <v>63.333333333333762</v>
      </c>
      <c r="R299" s="11">
        <v>55.666666666667197</v>
      </c>
      <c r="S299" s="7">
        <v>2.0400000000000001E-2</v>
      </c>
      <c r="T299" s="11">
        <v>25.176500000000001</v>
      </c>
      <c r="U299" s="11">
        <v>26.620999999999999</v>
      </c>
    </row>
    <row r="300" spans="1:21" x14ac:dyDescent="0.25">
      <c r="A300" s="19" t="s">
        <v>89</v>
      </c>
      <c r="B300" s="80">
        <f>'Watershed characteristics'!$C$17</f>
        <v>0.88</v>
      </c>
      <c r="C300" s="80">
        <f>'Watershed characteristics'!$C$18</f>
        <v>0.255</v>
      </c>
      <c r="D300" s="80">
        <f>'Watershed characteristics'!$C$19</f>
        <v>0.28699999999999998</v>
      </c>
      <c r="E300" s="80">
        <f>'Watershed characteristics'!$C$20</f>
        <v>0.23903782283067271</v>
      </c>
      <c r="F300" s="80">
        <f>'Watershed characteristics'!$C$21</f>
        <v>5.8427131703485756E-2</v>
      </c>
      <c r="G300" s="80">
        <f>'Watershed characteristics'!$C$22</f>
        <v>7.9694220803170859E-2</v>
      </c>
      <c r="H300" s="80">
        <f>'Watershed characteristics'!$C$23</f>
        <v>3.6303282482461792E-2</v>
      </c>
      <c r="I300" s="80">
        <f>'Watershed characteristics'!$C$24</f>
        <v>1.1483834030808885E-3</v>
      </c>
      <c r="J300" s="80">
        <f>'Watershed characteristics'!$C$25</f>
        <v>1.0145567205923477E-2</v>
      </c>
      <c r="K300" s="80">
        <f>'Watershed characteristics'!$C$26</f>
        <v>8.8161258117423914E-3</v>
      </c>
      <c r="L300" s="20">
        <v>42665</v>
      </c>
      <c r="M300" s="21" t="s">
        <v>7</v>
      </c>
      <c r="N300" s="7">
        <v>4.7348989900541726E-2</v>
      </c>
      <c r="O300" s="7">
        <v>4.0000000000000001E-3</v>
      </c>
      <c r="P300" s="7">
        <v>0.42799999999999999</v>
      </c>
      <c r="Q300" s="7">
        <v>31.999999999998696</v>
      </c>
      <c r="R300" s="11">
        <v>26.999999999999247</v>
      </c>
      <c r="S300" s="7">
        <v>2.6700000000000002E-2</v>
      </c>
      <c r="T300" s="11">
        <v>23.7743</v>
      </c>
      <c r="U300" s="11">
        <v>24.242999999999999</v>
      </c>
    </row>
    <row r="301" spans="1:21" x14ac:dyDescent="0.25">
      <c r="A301" s="19" t="s">
        <v>89</v>
      </c>
      <c r="B301" s="80">
        <f>'Watershed characteristics'!$C$17</f>
        <v>0.88</v>
      </c>
      <c r="C301" s="80">
        <f>'Watershed characteristics'!$C$18</f>
        <v>0.255</v>
      </c>
      <c r="D301" s="80">
        <f>'Watershed characteristics'!$C$19</f>
        <v>0.28699999999999998</v>
      </c>
      <c r="E301" s="80">
        <f>'Watershed characteristics'!$C$20</f>
        <v>0.23903782283067271</v>
      </c>
      <c r="F301" s="80">
        <f>'Watershed characteristics'!$C$21</f>
        <v>5.8427131703485756E-2</v>
      </c>
      <c r="G301" s="80">
        <f>'Watershed characteristics'!$C$22</f>
        <v>7.9694220803170859E-2</v>
      </c>
      <c r="H301" s="80">
        <f>'Watershed characteristics'!$C$23</f>
        <v>3.6303282482461792E-2</v>
      </c>
      <c r="I301" s="80">
        <f>'Watershed characteristics'!$C$24</f>
        <v>1.1483834030808885E-3</v>
      </c>
      <c r="J301" s="80">
        <f>'Watershed characteristics'!$C$25</f>
        <v>1.0145567205923477E-2</v>
      </c>
      <c r="K301" s="80">
        <f>'Watershed characteristics'!$C$26</f>
        <v>8.8161258117423914E-3</v>
      </c>
      <c r="L301" s="20">
        <v>42678</v>
      </c>
      <c r="M301" s="21" t="s">
        <v>7</v>
      </c>
      <c r="N301" s="7">
        <v>3.240964973324055E-2</v>
      </c>
      <c r="O301" s="24">
        <v>1E-3</v>
      </c>
      <c r="P301" s="7">
        <v>2.9000000000000001E-2</v>
      </c>
      <c r="Q301" s="7">
        <v>11.666666666667602</v>
      </c>
      <c r="R301" s="11">
        <v>10.666666666666973</v>
      </c>
      <c r="S301" s="24">
        <v>2E-3</v>
      </c>
      <c r="T301" s="11">
        <v>26.8142</v>
      </c>
      <c r="U301" s="11">
        <v>24.709</v>
      </c>
    </row>
    <row r="302" spans="1:21" x14ac:dyDescent="0.25">
      <c r="A302" s="19" t="s">
        <v>89</v>
      </c>
      <c r="B302" s="80">
        <f>'Watershed characteristics'!$C$17</f>
        <v>0.88</v>
      </c>
      <c r="C302" s="80">
        <f>'Watershed characteristics'!$C$18</f>
        <v>0.255</v>
      </c>
      <c r="D302" s="80">
        <f>'Watershed characteristics'!$C$19</f>
        <v>0.28699999999999998</v>
      </c>
      <c r="E302" s="80">
        <f>'Watershed characteristics'!$C$20</f>
        <v>0.23903782283067271</v>
      </c>
      <c r="F302" s="80">
        <f>'Watershed characteristics'!$C$21</f>
        <v>5.8427131703485756E-2</v>
      </c>
      <c r="G302" s="80">
        <f>'Watershed characteristics'!$C$22</f>
        <v>7.9694220803170859E-2</v>
      </c>
      <c r="H302" s="80">
        <f>'Watershed characteristics'!$C$23</f>
        <v>3.6303282482461792E-2</v>
      </c>
      <c r="I302" s="80">
        <f>'Watershed characteristics'!$C$24</f>
        <v>1.1483834030808885E-3</v>
      </c>
      <c r="J302" s="80">
        <f>'Watershed characteristics'!$C$25</f>
        <v>1.0145567205923477E-2</v>
      </c>
      <c r="K302" s="80">
        <f>'Watershed characteristics'!$C$26</f>
        <v>8.8161258117423914E-3</v>
      </c>
      <c r="L302" s="20">
        <v>42460</v>
      </c>
      <c r="M302" s="21" t="s">
        <v>8</v>
      </c>
      <c r="N302" s="7">
        <v>8.5430538922145569E-2</v>
      </c>
      <c r="O302" s="24">
        <v>1E-3</v>
      </c>
      <c r="P302" s="7">
        <v>2.1000000000000001E-2</v>
      </c>
      <c r="Q302" s="30">
        <v>5.333333333332746</v>
      </c>
      <c r="R302" s="39">
        <v>3.9999999999995595</v>
      </c>
      <c r="S302" s="24">
        <v>2E-3</v>
      </c>
      <c r="T302" s="11">
        <v>30.742100000000001</v>
      </c>
      <c r="U302" s="11">
        <v>40.048000000000002</v>
      </c>
    </row>
    <row r="303" spans="1:21" x14ac:dyDescent="0.25">
      <c r="A303" s="19" t="s">
        <v>89</v>
      </c>
      <c r="B303" s="80">
        <f>'Watershed characteristics'!$C$17</f>
        <v>0.88</v>
      </c>
      <c r="C303" s="80">
        <f>'Watershed characteristics'!$C$18</f>
        <v>0.255</v>
      </c>
      <c r="D303" s="80">
        <f>'Watershed characteristics'!$C$19</f>
        <v>0.28699999999999998</v>
      </c>
      <c r="E303" s="80">
        <f>'Watershed characteristics'!$C$20</f>
        <v>0.23903782283067271</v>
      </c>
      <c r="F303" s="80">
        <f>'Watershed characteristics'!$C$21</f>
        <v>5.8427131703485756E-2</v>
      </c>
      <c r="G303" s="80">
        <f>'Watershed characteristics'!$C$22</f>
        <v>7.9694220803170859E-2</v>
      </c>
      <c r="H303" s="80">
        <f>'Watershed characteristics'!$C$23</f>
        <v>3.6303282482461792E-2</v>
      </c>
      <c r="I303" s="80">
        <f>'Watershed characteristics'!$C$24</f>
        <v>1.1483834030808885E-3</v>
      </c>
      <c r="J303" s="80">
        <f>'Watershed characteristics'!$C$25</f>
        <v>1.0145567205923477E-2</v>
      </c>
      <c r="K303" s="80">
        <f>'Watershed characteristics'!$C$26</f>
        <v>8.8161258117423914E-3</v>
      </c>
      <c r="L303" s="20">
        <v>42488</v>
      </c>
      <c r="M303" s="21" t="s">
        <v>8</v>
      </c>
      <c r="N303" s="7">
        <v>0.14997261904477716</v>
      </c>
      <c r="O303" s="7">
        <v>0.02</v>
      </c>
      <c r="P303" s="7">
        <v>5.8999999999999997E-2</v>
      </c>
      <c r="Q303" s="7">
        <v>6.0000000000008198</v>
      </c>
      <c r="R303" s="11">
        <v>3.9999999999995595</v>
      </c>
      <c r="S303" s="66">
        <v>1.4200000000000001E-2</v>
      </c>
      <c r="T303" s="11">
        <v>26.698899999999998</v>
      </c>
      <c r="U303" s="11">
        <v>24.797999999999998</v>
      </c>
    </row>
    <row r="304" spans="1:21" x14ac:dyDescent="0.25">
      <c r="A304" s="19" t="s">
        <v>89</v>
      </c>
      <c r="B304" s="80">
        <f>'Watershed characteristics'!$C$17</f>
        <v>0.88</v>
      </c>
      <c r="C304" s="80">
        <f>'Watershed characteristics'!$C$18</f>
        <v>0.255</v>
      </c>
      <c r="D304" s="80">
        <f>'Watershed characteristics'!$C$19</f>
        <v>0.28699999999999998</v>
      </c>
      <c r="E304" s="80">
        <f>'Watershed characteristics'!$C$20</f>
        <v>0.23903782283067271</v>
      </c>
      <c r="F304" s="80">
        <f>'Watershed characteristics'!$C$21</f>
        <v>5.8427131703485756E-2</v>
      </c>
      <c r="G304" s="80">
        <f>'Watershed characteristics'!$C$22</f>
        <v>7.9694220803170859E-2</v>
      </c>
      <c r="H304" s="80">
        <f>'Watershed characteristics'!$C$23</f>
        <v>3.6303282482461792E-2</v>
      </c>
      <c r="I304" s="80">
        <f>'Watershed characteristics'!$C$24</f>
        <v>1.1483834030808885E-3</v>
      </c>
      <c r="J304" s="80">
        <f>'Watershed characteristics'!$C$25</f>
        <v>1.0145567205923477E-2</v>
      </c>
      <c r="K304" s="80">
        <f>'Watershed characteristics'!$C$26</f>
        <v>8.8161258117423914E-3</v>
      </c>
      <c r="L304" s="20">
        <v>42493</v>
      </c>
      <c r="M304" s="21" t="s">
        <v>8</v>
      </c>
      <c r="N304" s="7">
        <v>0.26075170940054021</v>
      </c>
      <c r="O304" s="7">
        <v>9.6000000000000002E-2</v>
      </c>
      <c r="P304" s="7">
        <v>0.17299999999999999</v>
      </c>
      <c r="Q304" s="7">
        <v>29.999999999999659</v>
      </c>
      <c r="R304" s="11">
        <v>26.333333333332654</v>
      </c>
      <c r="S304" s="30">
        <v>7.3300000000000004E-2</v>
      </c>
      <c r="T304" s="11">
        <v>26.1877</v>
      </c>
      <c r="U304" s="11">
        <v>26.254000000000001</v>
      </c>
    </row>
    <row r="305" spans="1:21" x14ac:dyDescent="0.25">
      <c r="A305" s="19" t="s">
        <v>89</v>
      </c>
      <c r="B305" s="80">
        <f>'Watershed characteristics'!$C$17</f>
        <v>0.88</v>
      </c>
      <c r="C305" s="80">
        <f>'Watershed characteristics'!$C$18</f>
        <v>0.255</v>
      </c>
      <c r="D305" s="80">
        <f>'Watershed characteristics'!$C$19</f>
        <v>0.28699999999999998</v>
      </c>
      <c r="E305" s="80">
        <f>'Watershed characteristics'!$C$20</f>
        <v>0.23903782283067271</v>
      </c>
      <c r="F305" s="80">
        <f>'Watershed characteristics'!$C$21</f>
        <v>5.8427131703485756E-2</v>
      </c>
      <c r="G305" s="80">
        <f>'Watershed characteristics'!$C$22</f>
        <v>7.9694220803170859E-2</v>
      </c>
      <c r="H305" s="80">
        <f>'Watershed characteristics'!$C$23</f>
        <v>3.6303282482461792E-2</v>
      </c>
      <c r="I305" s="80">
        <f>'Watershed characteristics'!$C$24</f>
        <v>1.1483834030808885E-3</v>
      </c>
      <c r="J305" s="80">
        <f>'Watershed characteristics'!$C$25</f>
        <v>1.0145567205923477E-2</v>
      </c>
      <c r="K305" s="80">
        <f>'Watershed characteristics'!$C$26</f>
        <v>8.8161258117423914E-3</v>
      </c>
      <c r="L305" s="20">
        <v>42493</v>
      </c>
      <c r="M305" s="21" t="s">
        <v>8</v>
      </c>
      <c r="N305" s="5">
        <v>0.49089999999943373</v>
      </c>
      <c r="O305" s="5">
        <v>0.15145732328186357</v>
      </c>
      <c r="P305" s="5">
        <v>0.25723385617888872</v>
      </c>
      <c r="Q305" s="5">
        <v>40.629048685278327</v>
      </c>
      <c r="R305" s="10">
        <v>32.808039654436975</v>
      </c>
      <c r="S305" s="5">
        <v>9.7420391117656144E-2</v>
      </c>
      <c r="T305" s="10">
        <v>25.795275758859209</v>
      </c>
      <c r="U305" s="10">
        <v>26.512736402556936</v>
      </c>
    </row>
    <row r="306" spans="1:21" x14ac:dyDescent="0.25">
      <c r="A306" s="19" t="s">
        <v>89</v>
      </c>
      <c r="B306" s="80">
        <f>'Watershed characteristics'!$C$17</f>
        <v>0.88</v>
      </c>
      <c r="C306" s="80">
        <f>'Watershed characteristics'!$C$18</f>
        <v>0.255</v>
      </c>
      <c r="D306" s="80">
        <f>'Watershed characteristics'!$C$19</f>
        <v>0.28699999999999998</v>
      </c>
      <c r="E306" s="80">
        <f>'Watershed characteristics'!$C$20</f>
        <v>0.23903782283067271</v>
      </c>
      <c r="F306" s="80">
        <f>'Watershed characteristics'!$C$21</f>
        <v>5.8427131703485756E-2</v>
      </c>
      <c r="G306" s="80">
        <f>'Watershed characteristics'!$C$22</f>
        <v>7.9694220803170859E-2</v>
      </c>
      <c r="H306" s="80">
        <f>'Watershed characteristics'!$C$23</f>
        <v>3.6303282482461792E-2</v>
      </c>
      <c r="I306" s="80">
        <f>'Watershed characteristics'!$C$24</f>
        <v>1.1483834030808885E-3</v>
      </c>
      <c r="J306" s="80">
        <f>'Watershed characteristics'!$C$25</f>
        <v>1.0145567205923477E-2</v>
      </c>
      <c r="K306" s="80">
        <f>'Watershed characteristics'!$C$26</f>
        <v>8.8161258117423914E-3</v>
      </c>
      <c r="L306" s="20">
        <v>42507</v>
      </c>
      <c r="M306" s="21" t="s">
        <v>8</v>
      </c>
      <c r="N306" s="7">
        <v>0.18210416666694054</v>
      </c>
      <c r="O306" s="24">
        <v>1E-3</v>
      </c>
      <c r="P306" s="7">
        <v>5.7000000000000002E-2</v>
      </c>
      <c r="Q306" s="30">
        <v>9.3333333333337869</v>
      </c>
      <c r="R306" s="39">
        <v>8.9999999999997495</v>
      </c>
      <c r="S306" s="24">
        <v>2E-3</v>
      </c>
      <c r="T306" s="11">
        <v>28.368300000000001</v>
      </c>
      <c r="U306" s="11">
        <v>27.074999999999999</v>
      </c>
    </row>
    <row r="307" spans="1:21" x14ac:dyDescent="0.25">
      <c r="A307" s="19" t="s">
        <v>89</v>
      </c>
      <c r="B307" s="80">
        <f>'Watershed characteristics'!$C$17</f>
        <v>0.88</v>
      </c>
      <c r="C307" s="80">
        <f>'Watershed characteristics'!$C$18</f>
        <v>0.255</v>
      </c>
      <c r="D307" s="80">
        <f>'Watershed characteristics'!$C$19</f>
        <v>0.28699999999999998</v>
      </c>
      <c r="E307" s="80">
        <f>'Watershed characteristics'!$C$20</f>
        <v>0.23903782283067271</v>
      </c>
      <c r="F307" s="80">
        <f>'Watershed characteristics'!$C$21</f>
        <v>5.8427131703485756E-2</v>
      </c>
      <c r="G307" s="80">
        <f>'Watershed characteristics'!$C$22</f>
        <v>7.9694220803170859E-2</v>
      </c>
      <c r="H307" s="80">
        <f>'Watershed characteristics'!$C$23</f>
        <v>3.6303282482461792E-2</v>
      </c>
      <c r="I307" s="80">
        <f>'Watershed characteristics'!$C$24</f>
        <v>1.1483834030808885E-3</v>
      </c>
      <c r="J307" s="80">
        <f>'Watershed characteristics'!$C$25</f>
        <v>1.0145567205923477E-2</v>
      </c>
      <c r="K307" s="80">
        <f>'Watershed characteristics'!$C$26</f>
        <v>8.8161258117423914E-3</v>
      </c>
      <c r="L307" s="20">
        <v>42521</v>
      </c>
      <c r="M307" s="21" t="s">
        <v>8</v>
      </c>
      <c r="N307" s="7">
        <v>0.13056666666395136</v>
      </c>
      <c r="O307" s="24">
        <v>1E-3</v>
      </c>
      <c r="P307" s="7">
        <v>4.8000000000000001E-2</v>
      </c>
      <c r="Q307" s="30">
        <v>6.0000000000008198</v>
      </c>
      <c r="R307" s="39">
        <v>4.3333333333335968</v>
      </c>
      <c r="S307" s="24">
        <v>2E-3</v>
      </c>
      <c r="T307" s="11">
        <v>27.078600000000002</v>
      </c>
      <c r="U307" s="11">
        <v>27.488</v>
      </c>
    </row>
    <row r="308" spans="1:21" x14ac:dyDescent="0.25">
      <c r="A308" s="19" t="s">
        <v>89</v>
      </c>
      <c r="B308" s="80">
        <f>'Watershed characteristics'!$C$17</f>
        <v>0.88</v>
      </c>
      <c r="C308" s="80">
        <f>'Watershed characteristics'!$C$18</f>
        <v>0.255</v>
      </c>
      <c r="D308" s="80">
        <f>'Watershed characteristics'!$C$19</f>
        <v>0.28699999999999998</v>
      </c>
      <c r="E308" s="80">
        <f>'Watershed characteristics'!$C$20</f>
        <v>0.23903782283067271</v>
      </c>
      <c r="F308" s="80">
        <f>'Watershed characteristics'!$C$21</f>
        <v>5.8427131703485756E-2</v>
      </c>
      <c r="G308" s="80">
        <f>'Watershed characteristics'!$C$22</f>
        <v>7.9694220803170859E-2</v>
      </c>
      <c r="H308" s="80">
        <f>'Watershed characteristics'!$C$23</f>
        <v>3.6303282482461792E-2</v>
      </c>
      <c r="I308" s="80">
        <f>'Watershed characteristics'!$C$24</f>
        <v>1.1483834030808885E-3</v>
      </c>
      <c r="J308" s="80">
        <f>'Watershed characteristics'!$C$25</f>
        <v>1.0145567205923477E-2</v>
      </c>
      <c r="K308" s="80">
        <f>'Watershed characteristics'!$C$26</f>
        <v>8.8161258117423914E-3</v>
      </c>
      <c r="L308" s="20">
        <v>42577</v>
      </c>
      <c r="M308" s="21" t="s">
        <v>8</v>
      </c>
      <c r="N308" s="7">
        <v>2.4799999999999999E-2</v>
      </c>
      <c r="O308" s="24">
        <v>1E-3</v>
      </c>
      <c r="P308" s="7">
        <v>8.7999999999999995E-2</v>
      </c>
      <c r="Q308" s="63">
        <v>28.333333333332433</v>
      </c>
      <c r="R308" s="40">
        <v>21.666666666666501</v>
      </c>
      <c r="S308" s="24">
        <v>2E-3</v>
      </c>
      <c r="T308" s="11">
        <v>25.064699999999998</v>
      </c>
      <c r="U308" s="11">
        <v>24.864000000000001</v>
      </c>
    </row>
    <row r="309" spans="1:21" x14ac:dyDescent="0.25">
      <c r="A309" s="19" t="s">
        <v>89</v>
      </c>
      <c r="B309" s="80">
        <f>'Watershed characteristics'!$C$17</f>
        <v>0.88</v>
      </c>
      <c r="C309" s="80">
        <f>'Watershed characteristics'!$C$18</f>
        <v>0.255</v>
      </c>
      <c r="D309" s="80">
        <f>'Watershed characteristics'!$C$19</f>
        <v>0.28699999999999998</v>
      </c>
      <c r="E309" s="80">
        <f>'Watershed characteristics'!$C$20</f>
        <v>0.23903782283067271</v>
      </c>
      <c r="F309" s="80">
        <f>'Watershed characteristics'!$C$21</f>
        <v>5.8427131703485756E-2</v>
      </c>
      <c r="G309" s="80">
        <f>'Watershed characteristics'!$C$22</f>
        <v>7.9694220803170859E-2</v>
      </c>
      <c r="H309" s="80">
        <f>'Watershed characteristics'!$C$23</f>
        <v>3.6303282482461792E-2</v>
      </c>
      <c r="I309" s="80">
        <f>'Watershed characteristics'!$C$24</f>
        <v>1.1483834030808885E-3</v>
      </c>
      <c r="J309" s="80">
        <f>'Watershed characteristics'!$C$25</f>
        <v>1.0145567205923477E-2</v>
      </c>
      <c r="K309" s="80">
        <f>'Watershed characteristics'!$C$26</f>
        <v>8.8161258117423914E-3</v>
      </c>
      <c r="L309" s="20">
        <v>42577</v>
      </c>
      <c r="M309" s="21" t="s">
        <v>8</v>
      </c>
      <c r="N309" s="7">
        <v>1.7654545454626733E-2</v>
      </c>
      <c r="O309" s="24">
        <v>1E-3</v>
      </c>
      <c r="P309" s="7">
        <v>8.8999999999999996E-2</v>
      </c>
      <c r="Q309" s="30">
        <v>28.333333333332433</v>
      </c>
      <c r="R309" s="39">
        <v>21.666666666666501</v>
      </c>
      <c r="S309" s="24">
        <v>2E-3</v>
      </c>
      <c r="T309" s="11">
        <v>21.341899999999999</v>
      </c>
      <c r="U309" s="11">
        <v>22.300999999999998</v>
      </c>
    </row>
    <row r="310" spans="1:21" x14ac:dyDescent="0.25">
      <c r="A310" s="19" t="s">
        <v>89</v>
      </c>
      <c r="B310" s="80">
        <f>'Watershed characteristics'!$C$17</f>
        <v>0.88</v>
      </c>
      <c r="C310" s="80">
        <f>'Watershed characteristics'!$C$18</f>
        <v>0.255</v>
      </c>
      <c r="D310" s="80">
        <f>'Watershed characteristics'!$C$19</f>
        <v>0.28699999999999998</v>
      </c>
      <c r="E310" s="80">
        <f>'Watershed characteristics'!$C$20</f>
        <v>0.23903782283067271</v>
      </c>
      <c r="F310" s="80">
        <f>'Watershed characteristics'!$C$21</f>
        <v>5.8427131703485756E-2</v>
      </c>
      <c r="G310" s="80">
        <f>'Watershed characteristics'!$C$22</f>
        <v>7.9694220803170859E-2</v>
      </c>
      <c r="H310" s="80">
        <f>'Watershed characteristics'!$C$23</f>
        <v>3.6303282482461792E-2</v>
      </c>
      <c r="I310" s="80">
        <f>'Watershed characteristics'!$C$24</f>
        <v>1.1483834030808885E-3</v>
      </c>
      <c r="J310" s="80">
        <f>'Watershed characteristics'!$C$25</f>
        <v>1.0145567205923477E-2</v>
      </c>
      <c r="K310" s="80">
        <f>'Watershed characteristics'!$C$26</f>
        <v>8.8161258117423914E-3</v>
      </c>
      <c r="L310" s="20">
        <v>42591</v>
      </c>
      <c r="M310" s="21" t="s">
        <v>8</v>
      </c>
      <c r="N310" s="7">
        <v>2.06E-2</v>
      </c>
      <c r="O310" s="7">
        <v>6.0000000000000001E-3</v>
      </c>
      <c r="P310" s="7">
        <v>0.245</v>
      </c>
      <c r="Q310" s="7">
        <v>45.333333333334267</v>
      </c>
      <c r="R310" s="11">
        <v>41.999999999999815</v>
      </c>
      <c r="S310" s="7">
        <v>0.31009999999999999</v>
      </c>
      <c r="T310" s="11">
        <v>21.950600000000001</v>
      </c>
      <c r="U310" s="11">
        <v>24.106000000000002</v>
      </c>
    </row>
    <row r="311" spans="1:21" x14ac:dyDescent="0.25">
      <c r="A311" s="19" t="s">
        <v>89</v>
      </c>
      <c r="B311" s="80">
        <f>'Watershed characteristics'!$C$17</f>
        <v>0.88</v>
      </c>
      <c r="C311" s="80">
        <f>'Watershed characteristics'!$C$18</f>
        <v>0.255</v>
      </c>
      <c r="D311" s="80">
        <f>'Watershed characteristics'!$C$19</f>
        <v>0.28699999999999998</v>
      </c>
      <c r="E311" s="80">
        <f>'Watershed characteristics'!$C$20</f>
        <v>0.23903782283067271</v>
      </c>
      <c r="F311" s="80">
        <f>'Watershed characteristics'!$C$21</f>
        <v>5.8427131703485756E-2</v>
      </c>
      <c r="G311" s="80">
        <f>'Watershed characteristics'!$C$22</f>
        <v>7.9694220803170859E-2</v>
      </c>
      <c r="H311" s="80">
        <f>'Watershed characteristics'!$C$23</f>
        <v>3.6303282482461792E-2</v>
      </c>
      <c r="I311" s="80">
        <f>'Watershed characteristics'!$C$24</f>
        <v>1.1483834030808885E-3</v>
      </c>
      <c r="J311" s="80">
        <f>'Watershed characteristics'!$C$25</f>
        <v>1.0145567205923477E-2</v>
      </c>
      <c r="K311" s="80">
        <f>'Watershed characteristics'!$C$26</f>
        <v>8.8161258117423914E-3</v>
      </c>
      <c r="L311" s="20">
        <v>42608</v>
      </c>
      <c r="M311" s="21" t="s">
        <v>8</v>
      </c>
      <c r="N311" s="7">
        <v>5.3466666666252743E-2</v>
      </c>
      <c r="O311" s="7">
        <v>0.26500000000000001</v>
      </c>
      <c r="P311" s="7">
        <v>0.57099999999999995</v>
      </c>
      <c r="Q311" s="7">
        <v>140.66666666666745</v>
      </c>
      <c r="R311" s="11">
        <v>122.66666666666796</v>
      </c>
      <c r="S311" s="7">
        <v>2.0899999999999998E-2</v>
      </c>
      <c r="T311" s="11">
        <v>23.698599999999999</v>
      </c>
      <c r="U311" s="11">
        <v>26.273</v>
      </c>
    </row>
    <row r="312" spans="1:21" x14ac:dyDescent="0.25">
      <c r="A312" s="19" t="s">
        <v>89</v>
      </c>
      <c r="B312" s="80">
        <f>'Watershed characteristics'!$C$17</f>
        <v>0.88</v>
      </c>
      <c r="C312" s="80">
        <f>'Watershed characteristics'!$C$18</f>
        <v>0.255</v>
      </c>
      <c r="D312" s="80">
        <f>'Watershed characteristics'!$C$19</f>
        <v>0.28699999999999998</v>
      </c>
      <c r="E312" s="80">
        <f>'Watershed characteristics'!$C$20</f>
        <v>0.23903782283067271</v>
      </c>
      <c r="F312" s="80">
        <f>'Watershed characteristics'!$C$21</f>
        <v>5.8427131703485756E-2</v>
      </c>
      <c r="G312" s="80">
        <f>'Watershed characteristics'!$C$22</f>
        <v>7.9694220803170859E-2</v>
      </c>
      <c r="H312" s="80">
        <f>'Watershed characteristics'!$C$23</f>
        <v>3.6303282482461792E-2</v>
      </c>
      <c r="I312" s="80">
        <f>'Watershed characteristics'!$C$24</f>
        <v>1.1483834030808885E-3</v>
      </c>
      <c r="J312" s="80">
        <f>'Watershed characteristics'!$C$25</f>
        <v>1.0145567205923477E-2</v>
      </c>
      <c r="K312" s="80">
        <f>'Watershed characteristics'!$C$26</f>
        <v>8.8161258117423914E-3</v>
      </c>
      <c r="L312" s="20">
        <v>42636</v>
      </c>
      <c r="M312" s="21" t="s">
        <v>8</v>
      </c>
      <c r="N312" s="7">
        <v>2.6223531049924399E-2</v>
      </c>
      <c r="O312" s="7">
        <v>8.7999999999999995E-2</v>
      </c>
      <c r="P312" s="7">
        <v>0.28699999999999998</v>
      </c>
      <c r="Q312" s="7">
        <v>62.000000000000576</v>
      </c>
      <c r="R312" s="11">
        <v>54.666666666666572</v>
      </c>
      <c r="S312" s="7">
        <v>3.2399999999999998E-2</v>
      </c>
      <c r="T312" s="11">
        <v>23.520299999999999</v>
      </c>
      <c r="U312" s="11">
        <v>24.17</v>
      </c>
    </row>
    <row r="313" spans="1:21" x14ac:dyDescent="0.25">
      <c r="A313" s="19" t="s">
        <v>89</v>
      </c>
      <c r="B313" s="80">
        <f>'Watershed characteristics'!$C$17</f>
        <v>0.88</v>
      </c>
      <c r="C313" s="80">
        <f>'Watershed characteristics'!$C$18</f>
        <v>0.255</v>
      </c>
      <c r="D313" s="80">
        <f>'Watershed characteristics'!$C$19</f>
        <v>0.28699999999999998</v>
      </c>
      <c r="E313" s="80">
        <f>'Watershed characteristics'!$C$20</f>
        <v>0.23903782283067271</v>
      </c>
      <c r="F313" s="80">
        <f>'Watershed characteristics'!$C$21</f>
        <v>5.8427131703485756E-2</v>
      </c>
      <c r="G313" s="80">
        <f>'Watershed characteristics'!$C$22</f>
        <v>7.9694220803170859E-2</v>
      </c>
      <c r="H313" s="80">
        <f>'Watershed characteristics'!$C$23</f>
        <v>3.6303282482461792E-2</v>
      </c>
      <c r="I313" s="80">
        <f>'Watershed characteristics'!$C$24</f>
        <v>1.1483834030808885E-3</v>
      </c>
      <c r="J313" s="80">
        <f>'Watershed characteristics'!$C$25</f>
        <v>1.0145567205923477E-2</v>
      </c>
      <c r="K313" s="80">
        <f>'Watershed characteristics'!$C$26</f>
        <v>8.8161258117423914E-3</v>
      </c>
      <c r="L313" s="20">
        <v>42650</v>
      </c>
      <c r="M313" s="21" t="s">
        <v>8</v>
      </c>
      <c r="N313" s="7">
        <v>0.11268888888733254</v>
      </c>
      <c r="O313" s="7">
        <v>0.432</v>
      </c>
      <c r="P313" s="7">
        <v>0.59599999999999997</v>
      </c>
      <c r="Q313" s="7">
        <v>14.666666666666533</v>
      </c>
      <c r="R313" s="11">
        <v>12.00000000000016</v>
      </c>
      <c r="S313" s="7">
        <v>4.8982999999999999</v>
      </c>
      <c r="T313" s="11">
        <v>15.5983</v>
      </c>
      <c r="U313" s="11">
        <v>20.956</v>
      </c>
    </row>
    <row r="314" spans="1:21" x14ac:dyDescent="0.25">
      <c r="A314" s="19" t="s">
        <v>89</v>
      </c>
      <c r="B314" s="80">
        <f>'Watershed characteristics'!$C$17</f>
        <v>0.88</v>
      </c>
      <c r="C314" s="80">
        <f>'Watershed characteristics'!$C$18</f>
        <v>0.255</v>
      </c>
      <c r="D314" s="80">
        <f>'Watershed characteristics'!$C$19</f>
        <v>0.28699999999999998</v>
      </c>
      <c r="E314" s="80">
        <f>'Watershed characteristics'!$C$20</f>
        <v>0.23903782283067271</v>
      </c>
      <c r="F314" s="80">
        <f>'Watershed characteristics'!$C$21</f>
        <v>5.8427131703485756E-2</v>
      </c>
      <c r="G314" s="80">
        <f>'Watershed characteristics'!$C$22</f>
        <v>7.9694220803170859E-2</v>
      </c>
      <c r="H314" s="80">
        <f>'Watershed characteristics'!$C$23</f>
        <v>3.6303282482461792E-2</v>
      </c>
      <c r="I314" s="80">
        <f>'Watershed characteristics'!$C$24</f>
        <v>1.1483834030808885E-3</v>
      </c>
      <c r="J314" s="80">
        <f>'Watershed characteristics'!$C$25</f>
        <v>1.0145567205923477E-2</v>
      </c>
      <c r="K314" s="80">
        <f>'Watershed characteristics'!$C$26</f>
        <v>8.8161258117423914E-3</v>
      </c>
      <c r="L314" s="20">
        <v>42650</v>
      </c>
      <c r="M314" s="21" t="s">
        <v>8</v>
      </c>
      <c r="N314" s="7">
        <v>0.11981677559899477</v>
      </c>
      <c r="O314" s="7">
        <v>2.5999999999999999E-2</v>
      </c>
      <c r="P314" s="7">
        <v>0.94099999999999995</v>
      </c>
      <c r="Q314" s="7">
        <v>5.333333333332746</v>
      </c>
      <c r="R314" s="11">
        <v>5.0000000000001901</v>
      </c>
      <c r="S314" s="24">
        <v>2E-3</v>
      </c>
      <c r="T314" s="11">
        <v>23.124400000000001</v>
      </c>
      <c r="U314" s="11">
        <v>22.321999999999999</v>
      </c>
    </row>
    <row r="315" spans="1:21" x14ac:dyDescent="0.25">
      <c r="A315" s="19" t="s">
        <v>89</v>
      </c>
      <c r="B315" s="80">
        <f>'Watershed characteristics'!$C$17</f>
        <v>0.88</v>
      </c>
      <c r="C315" s="80">
        <f>'Watershed characteristics'!$C$18</f>
        <v>0.255</v>
      </c>
      <c r="D315" s="80">
        <f>'Watershed characteristics'!$C$19</f>
        <v>0.28699999999999998</v>
      </c>
      <c r="E315" s="80">
        <f>'Watershed characteristics'!$C$20</f>
        <v>0.23903782283067271</v>
      </c>
      <c r="F315" s="80">
        <f>'Watershed characteristics'!$C$21</f>
        <v>5.8427131703485756E-2</v>
      </c>
      <c r="G315" s="80">
        <f>'Watershed characteristics'!$C$22</f>
        <v>7.9694220803170859E-2</v>
      </c>
      <c r="H315" s="80">
        <f>'Watershed characteristics'!$C$23</f>
        <v>3.6303282482461792E-2</v>
      </c>
      <c r="I315" s="80">
        <f>'Watershed characteristics'!$C$24</f>
        <v>1.1483834030808885E-3</v>
      </c>
      <c r="J315" s="80">
        <f>'Watershed characteristics'!$C$25</f>
        <v>1.0145567205923477E-2</v>
      </c>
      <c r="K315" s="80">
        <f>'Watershed characteristics'!$C$26</f>
        <v>8.8161258117423914E-3</v>
      </c>
      <c r="L315" s="20">
        <v>42817</v>
      </c>
      <c r="M315" s="21" t="s">
        <v>7</v>
      </c>
      <c r="N315" s="34">
        <v>5.1263209341241678E-2</v>
      </c>
      <c r="O315" s="7">
        <v>7.0000000000000001E-3</v>
      </c>
      <c r="P315" s="7">
        <v>1.7999999999999999E-2</v>
      </c>
      <c r="Q315" s="7">
        <v>1.0000000000006302</v>
      </c>
      <c r="R315" s="39">
        <v>1.0000000000006302</v>
      </c>
      <c r="S315" s="24">
        <v>2E-3</v>
      </c>
      <c r="T315" s="11">
        <v>27.940100000000001</v>
      </c>
      <c r="U315" s="11">
        <v>36.323999999999998</v>
      </c>
    </row>
    <row r="316" spans="1:21" x14ac:dyDescent="0.25">
      <c r="A316" s="19" t="s">
        <v>89</v>
      </c>
      <c r="B316" s="80">
        <f>'Watershed characteristics'!$C$17</f>
        <v>0.88</v>
      </c>
      <c r="C316" s="80">
        <f>'Watershed characteristics'!$C$18</f>
        <v>0.255</v>
      </c>
      <c r="D316" s="80">
        <f>'Watershed characteristics'!$C$19</f>
        <v>0.28699999999999998</v>
      </c>
      <c r="E316" s="80">
        <f>'Watershed characteristics'!$C$20</f>
        <v>0.23903782283067271</v>
      </c>
      <c r="F316" s="80">
        <f>'Watershed characteristics'!$C$21</f>
        <v>5.8427131703485756E-2</v>
      </c>
      <c r="G316" s="80">
        <f>'Watershed characteristics'!$C$22</f>
        <v>7.9694220803170859E-2</v>
      </c>
      <c r="H316" s="80">
        <f>'Watershed characteristics'!$C$23</f>
        <v>3.6303282482461792E-2</v>
      </c>
      <c r="I316" s="80">
        <f>'Watershed characteristics'!$C$24</f>
        <v>1.1483834030808885E-3</v>
      </c>
      <c r="J316" s="80">
        <f>'Watershed characteristics'!$C$25</f>
        <v>1.0145567205923477E-2</v>
      </c>
      <c r="K316" s="80">
        <f>'Watershed characteristics'!$C$26</f>
        <v>8.8161258117423914E-3</v>
      </c>
      <c r="L316" s="20">
        <v>42831</v>
      </c>
      <c r="M316" s="21" t="s">
        <v>7</v>
      </c>
      <c r="N316" s="7">
        <v>0.10314923747306801</v>
      </c>
      <c r="O316" s="24">
        <v>1E-3</v>
      </c>
      <c r="P316" s="7">
        <v>7.0000000000000001E-3</v>
      </c>
      <c r="Q316" s="7">
        <v>2.3333333333338167</v>
      </c>
      <c r="R316" s="36">
        <v>0.5</v>
      </c>
      <c r="S316" s="24">
        <v>2E-3</v>
      </c>
      <c r="T316" s="11">
        <v>23.057600000000001</v>
      </c>
      <c r="U316" s="11">
        <v>34.034999999999997</v>
      </c>
    </row>
    <row r="317" spans="1:21" x14ac:dyDescent="0.25">
      <c r="A317" s="19" t="s">
        <v>89</v>
      </c>
      <c r="B317" s="80">
        <f>'Watershed characteristics'!$C$17</f>
        <v>0.88</v>
      </c>
      <c r="C317" s="80">
        <f>'Watershed characteristics'!$C$18</f>
        <v>0.255</v>
      </c>
      <c r="D317" s="80">
        <f>'Watershed characteristics'!$C$19</f>
        <v>0.28699999999999998</v>
      </c>
      <c r="E317" s="80">
        <f>'Watershed characteristics'!$C$20</f>
        <v>0.23903782283067271</v>
      </c>
      <c r="F317" s="80">
        <f>'Watershed characteristics'!$C$21</f>
        <v>5.8427131703485756E-2</v>
      </c>
      <c r="G317" s="80">
        <f>'Watershed characteristics'!$C$22</f>
        <v>7.9694220803170859E-2</v>
      </c>
      <c r="H317" s="80">
        <f>'Watershed characteristics'!$C$23</f>
        <v>3.6303282482461792E-2</v>
      </c>
      <c r="I317" s="80">
        <f>'Watershed characteristics'!$C$24</f>
        <v>1.1483834030808885E-3</v>
      </c>
      <c r="J317" s="80">
        <f>'Watershed characteristics'!$C$25</f>
        <v>1.0145567205923477E-2</v>
      </c>
      <c r="K317" s="80">
        <f>'Watershed characteristics'!$C$26</f>
        <v>8.8161258117423914E-3</v>
      </c>
      <c r="L317" s="20">
        <v>42845</v>
      </c>
      <c r="M317" s="21" t="s">
        <v>7</v>
      </c>
      <c r="N317" s="7">
        <v>9.857834757904721E-2</v>
      </c>
      <c r="O317" s="24">
        <v>1E-3</v>
      </c>
      <c r="P317" s="7">
        <v>1.7999999999999999E-2</v>
      </c>
      <c r="Q317" s="7">
        <v>5.0000000000001901</v>
      </c>
      <c r="R317" s="39">
        <v>2.666666666666373</v>
      </c>
      <c r="S317" s="7">
        <v>5.4999999999999997E-3</v>
      </c>
      <c r="T317" s="11">
        <v>22.318899999999999</v>
      </c>
      <c r="U317" s="11">
        <v>30.728000000000002</v>
      </c>
    </row>
    <row r="318" spans="1:21" x14ac:dyDescent="0.25">
      <c r="A318" s="19" t="s">
        <v>89</v>
      </c>
      <c r="B318" s="80">
        <f>'Watershed characteristics'!$C$17</f>
        <v>0.88</v>
      </c>
      <c r="C318" s="80">
        <f>'Watershed characteristics'!$C$18</f>
        <v>0.255</v>
      </c>
      <c r="D318" s="80">
        <f>'Watershed characteristics'!$C$19</f>
        <v>0.28699999999999998</v>
      </c>
      <c r="E318" s="80">
        <f>'Watershed characteristics'!$C$20</f>
        <v>0.23903782283067271</v>
      </c>
      <c r="F318" s="80">
        <f>'Watershed characteristics'!$C$21</f>
        <v>5.8427131703485756E-2</v>
      </c>
      <c r="G318" s="80">
        <f>'Watershed characteristics'!$C$22</f>
        <v>7.9694220803170859E-2</v>
      </c>
      <c r="H318" s="80">
        <f>'Watershed characteristics'!$C$23</f>
        <v>3.6303282482461792E-2</v>
      </c>
      <c r="I318" s="80">
        <f>'Watershed characteristics'!$C$24</f>
        <v>1.1483834030808885E-3</v>
      </c>
      <c r="J318" s="80">
        <f>'Watershed characteristics'!$C$25</f>
        <v>1.0145567205923477E-2</v>
      </c>
      <c r="K318" s="80">
        <f>'Watershed characteristics'!$C$26</f>
        <v>8.8161258117423914E-3</v>
      </c>
      <c r="L318" s="20">
        <v>42859</v>
      </c>
      <c r="M318" s="21" t="s">
        <v>7</v>
      </c>
      <c r="N318" s="7">
        <v>0.16074539682454106</v>
      </c>
      <c r="O318" s="7">
        <v>3.0000000000000001E-3</v>
      </c>
      <c r="P318" s="7">
        <v>1.6E-2</v>
      </c>
      <c r="Q318" s="7">
        <v>5.0000000000001901</v>
      </c>
      <c r="R318" s="39">
        <v>5.0000000000001901</v>
      </c>
      <c r="S318" s="7">
        <v>6.8999999999999999E-3</v>
      </c>
      <c r="T318" s="11">
        <v>23.524000000000001</v>
      </c>
      <c r="U318" s="11">
        <v>31.154</v>
      </c>
    </row>
    <row r="319" spans="1:21" x14ac:dyDescent="0.25">
      <c r="A319" s="19" t="s">
        <v>89</v>
      </c>
      <c r="B319" s="80">
        <f>'Watershed characteristics'!$C$17</f>
        <v>0.88</v>
      </c>
      <c r="C319" s="80">
        <f>'Watershed characteristics'!$C$18</f>
        <v>0.255</v>
      </c>
      <c r="D319" s="80">
        <f>'Watershed characteristics'!$C$19</f>
        <v>0.28699999999999998</v>
      </c>
      <c r="E319" s="80">
        <f>'Watershed characteristics'!$C$20</f>
        <v>0.23903782283067271</v>
      </c>
      <c r="F319" s="80">
        <f>'Watershed characteristics'!$C$21</f>
        <v>5.8427131703485756E-2</v>
      </c>
      <c r="G319" s="80">
        <f>'Watershed characteristics'!$C$22</f>
        <v>7.9694220803170859E-2</v>
      </c>
      <c r="H319" s="80">
        <f>'Watershed characteristics'!$C$23</f>
        <v>3.6303282482461792E-2</v>
      </c>
      <c r="I319" s="80">
        <f>'Watershed characteristics'!$C$24</f>
        <v>1.1483834030808885E-3</v>
      </c>
      <c r="J319" s="80">
        <f>'Watershed characteristics'!$C$25</f>
        <v>1.0145567205923477E-2</v>
      </c>
      <c r="K319" s="80">
        <f>'Watershed characteristics'!$C$26</f>
        <v>8.8161258117423914E-3</v>
      </c>
      <c r="L319" s="20">
        <v>42872</v>
      </c>
      <c r="M319" s="21" t="s">
        <v>7</v>
      </c>
      <c r="N319" s="7">
        <v>0.12605422222257323</v>
      </c>
      <c r="O319" s="24">
        <v>1E-3</v>
      </c>
      <c r="P319" s="7">
        <v>1.2999999999999999E-2</v>
      </c>
      <c r="Q319" s="7">
        <v>5.9999999999993392</v>
      </c>
      <c r="R319" s="39">
        <v>4.9999999999987095</v>
      </c>
      <c r="S319" s="7">
        <v>2.52E-2</v>
      </c>
      <c r="T319" s="11">
        <v>24.808800000000002</v>
      </c>
      <c r="U319" s="11">
        <v>31.390999999999998</v>
      </c>
    </row>
    <row r="320" spans="1:21" x14ac:dyDescent="0.25">
      <c r="A320" s="19" t="s">
        <v>89</v>
      </c>
      <c r="B320" s="80">
        <f>'Watershed characteristics'!$C$17</f>
        <v>0.88</v>
      </c>
      <c r="C320" s="80">
        <f>'Watershed characteristics'!$C$18</f>
        <v>0.255</v>
      </c>
      <c r="D320" s="80">
        <f>'Watershed characteristics'!$C$19</f>
        <v>0.28699999999999998</v>
      </c>
      <c r="E320" s="80">
        <f>'Watershed characteristics'!$C$20</f>
        <v>0.23903782283067271</v>
      </c>
      <c r="F320" s="80">
        <f>'Watershed characteristics'!$C$21</f>
        <v>5.8427131703485756E-2</v>
      </c>
      <c r="G320" s="80">
        <f>'Watershed characteristics'!$C$22</f>
        <v>7.9694220803170859E-2</v>
      </c>
      <c r="H320" s="80">
        <f>'Watershed characteristics'!$C$23</f>
        <v>3.6303282482461792E-2</v>
      </c>
      <c r="I320" s="80">
        <f>'Watershed characteristics'!$C$24</f>
        <v>1.1483834030808885E-3</v>
      </c>
      <c r="J320" s="80">
        <f>'Watershed characteristics'!$C$25</f>
        <v>1.0145567205923477E-2</v>
      </c>
      <c r="K320" s="80">
        <f>'Watershed characteristics'!$C$26</f>
        <v>8.8161258117423914E-3</v>
      </c>
      <c r="L320" s="20">
        <v>42886</v>
      </c>
      <c r="M320" s="21" t="s">
        <v>7</v>
      </c>
      <c r="N320" s="7">
        <v>0.1308597222212371</v>
      </c>
      <c r="O320" s="7">
        <v>5.0000000000000001E-3</v>
      </c>
      <c r="P320" s="7">
        <v>1.9E-2</v>
      </c>
      <c r="Q320" s="7">
        <v>5.6666666666667833</v>
      </c>
      <c r="R320" s="39">
        <v>3.9999999999995595</v>
      </c>
      <c r="S320" s="7">
        <v>9.3600000000000003E-2</v>
      </c>
      <c r="T320" s="11">
        <v>25.175899999999999</v>
      </c>
      <c r="U320" s="11">
        <v>33.573</v>
      </c>
    </row>
    <row r="321" spans="1:21" x14ac:dyDescent="0.25">
      <c r="A321" s="19" t="s">
        <v>89</v>
      </c>
      <c r="B321" s="80">
        <f>'Watershed characteristics'!$C$17</f>
        <v>0.88</v>
      </c>
      <c r="C321" s="80">
        <f>'Watershed characteristics'!$C$18</f>
        <v>0.255</v>
      </c>
      <c r="D321" s="80">
        <f>'Watershed characteristics'!$C$19</f>
        <v>0.28699999999999998</v>
      </c>
      <c r="E321" s="80">
        <f>'Watershed characteristics'!$C$20</f>
        <v>0.23903782283067271</v>
      </c>
      <c r="F321" s="80">
        <f>'Watershed characteristics'!$C$21</f>
        <v>5.8427131703485756E-2</v>
      </c>
      <c r="G321" s="80">
        <f>'Watershed characteristics'!$C$22</f>
        <v>7.9694220803170859E-2</v>
      </c>
      <c r="H321" s="80">
        <f>'Watershed characteristics'!$C$23</f>
        <v>3.6303282482461792E-2</v>
      </c>
      <c r="I321" s="80">
        <f>'Watershed characteristics'!$C$24</f>
        <v>1.1483834030808885E-3</v>
      </c>
      <c r="J321" s="80">
        <f>'Watershed characteristics'!$C$25</f>
        <v>1.0145567205923477E-2</v>
      </c>
      <c r="K321" s="80">
        <f>'Watershed characteristics'!$C$26</f>
        <v>8.8161258117423914E-3</v>
      </c>
      <c r="L321" s="20">
        <v>42900</v>
      </c>
      <c r="M321" s="21" t="s">
        <v>7</v>
      </c>
      <c r="N321" s="48">
        <v>0.32386027696977099</v>
      </c>
      <c r="O321" s="19">
        <v>1.4E-2</v>
      </c>
      <c r="P321" s="7">
        <v>0.02</v>
      </c>
      <c r="Q321" s="24">
        <v>0.5</v>
      </c>
      <c r="R321" s="36">
        <v>0.5</v>
      </c>
      <c r="S321" s="29">
        <v>2E-3</v>
      </c>
      <c r="T321" s="11">
        <v>29.511500000000002</v>
      </c>
      <c r="U321" s="11">
        <v>33.093000000000004</v>
      </c>
    </row>
    <row r="322" spans="1:21" x14ac:dyDescent="0.25">
      <c r="A322" s="19" t="s">
        <v>89</v>
      </c>
      <c r="B322" s="80">
        <f>'Watershed characteristics'!$C$17</f>
        <v>0.88</v>
      </c>
      <c r="C322" s="80">
        <f>'Watershed characteristics'!$C$18</f>
        <v>0.255</v>
      </c>
      <c r="D322" s="80">
        <f>'Watershed characteristics'!$C$19</f>
        <v>0.28699999999999998</v>
      </c>
      <c r="E322" s="80">
        <f>'Watershed characteristics'!$C$20</f>
        <v>0.23903782283067271</v>
      </c>
      <c r="F322" s="80">
        <f>'Watershed characteristics'!$C$21</f>
        <v>5.8427131703485756E-2</v>
      </c>
      <c r="G322" s="80">
        <f>'Watershed characteristics'!$C$22</f>
        <v>7.9694220803170859E-2</v>
      </c>
      <c r="H322" s="80">
        <f>'Watershed characteristics'!$C$23</f>
        <v>3.6303282482461792E-2</v>
      </c>
      <c r="I322" s="80">
        <f>'Watershed characteristics'!$C$24</f>
        <v>1.1483834030808885E-3</v>
      </c>
      <c r="J322" s="80">
        <f>'Watershed characteristics'!$C$25</f>
        <v>1.0145567205923477E-2</v>
      </c>
      <c r="K322" s="80">
        <f>'Watershed characteristics'!$C$26</f>
        <v>8.8161258117423914E-3</v>
      </c>
      <c r="L322" s="20">
        <v>42915</v>
      </c>
      <c r="M322" s="21" t="s">
        <v>7</v>
      </c>
      <c r="N322" s="7">
        <v>6.7266013071941841E-2</v>
      </c>
      <c r="O322" s="19">
        <v>4.0000000000000001E-3</v>
      </c>
      <c r="P322" s="7">
        <v>1.7000000000000001E-2</v>
      </c>
      <c r="Q322" s="64">
        <v>10.666666666666973</v>
      </c>
      <c r="R322" s="11">
        <v>5.6666666666667833</v>
      </c>
      <c r="S322" s="33">
        <v>1.2699999999999999E-2</v>
      </c>
      <c r="T322" s="11">
        <v>24.886900000000001</v>
      </c>
      <c r="U322" s="11">
        <v>24.547000000000001</v>
      </c>
    </row>
    <row r="323" spans="1:21" x14ac:dyDescent="0.25">
      <c r="A323" s="19" t="s">
        <v>89</v>
      </c>
      <c r="B323" s="80">
        <f>'Watershed characteristics'!$C$17</f>
        <v>0.88</v>
      </c>
      <c r="C323" s="80">
        <f>'Watershed characteristics'!$C$18</f>
        <v>0.255</v>
      </c>
      <c r="D323" s="80">
        <f>'Watershed characteristics'!$C$19</f>
        <v>0.28699999999999998</v>
      </c>
      <c r="E323" s="80">
        <f>'Watershed characteristics'!$C$20</f>
        <v>0.23903782283067271</v>
      </c>
      <c r="F323" s="80">
        <f>'Watershed characteristics'!$C$21</f>
        <v>5.8427131703485756E-2</v>
      </c>
      <c r="G323" s="80">
        <f>'Watershed characteristics'!$C$22</f>
        <v>7.9694220803170859E-2</v>
      </c>
      <c r="H323" s="80">
        <f>'Watershed characteristics'!$C$23</f>
        <v>3.6303282482461792E-2</v>
      </c>
      <c r="I323" s="80">
        <f>'Watershed characteristics'!$C$24</f>
        <v>1.1483834030808885E-3</v>
      </c>
      <c r="J323" s="80">
        <f>'Watershed characteristics'!$C$25</f>
        <v>1.0145567205923477E-2</v>
      </c>
      <c r="K323" s="80">
        <f>'Watershed characteristics'!$C$26</f>
        <v>8.8161258117423914E-3</v>
      </c>
      <c r="L323" s="20">
        <v>42928</v>
      </c>
      <c r="M323" s="21" t="s">
        <v>7</v>
      </c>
      <c r="N323" s="7">
        <v>3.0363888888847498E-2</v>
      </c>
      <c r="O323" s="29">
        <v>1E-3</v>
      </c>
      <c r="P323" s="7">
        <v>1.7999999999999999E-2</v>
      </c>
      <c r="Q323" s="7">
        <v>11.000000000001009</v>
      </c>
      <c r="R323" s="11">
        <v>7.666666666666563</v>
      </c>
      <c r="S323" s="33">
        <v>1.7500000000000002E-2</v>
      </c>
      <c r="T323" s="11">
        <v>21.116399999999999</v>
      </c>
      <c r="U323" s="11">
        <v>21.234999999999999</v>
      </c>
    </row>
    <row r="324" spans="1:21" x14ac:dyDescent="0.25">
      <c r="A324" s="19" t="s">
        <v>89</v>
      </c>
      <c r="B324" s="80">
        <f>'Watershed characteristics'!$C$17</f>
        <v>0.88</v>
      </c>
      <c r="C324" s="80">
        <f>'Watershed characteristics'!$C$18</f>
        <v>0.255</v>
      </c>
      <c r="D324" s="80">
        <f>'Watershed characteristics'!$C$19</f>
        <v>0.28699999999999998</v>
      </c>
      <c r="E324" s="80">
        <f>'Watershed characteristics'!$C$20</f>
        <v>0.23903782283067271</v>
      </c>
      <c r="F324" s="80">
        <f>'Watershed characteristics'!$C$21</f>
        <v>5.8427131703485756E-2</v>
      </c>
      <c r="G324" s="80">
        <f>'Watershed characteristics'!$C$22</f>
        <v>7.9694220803170859E-2</v>
      </c>
      <c r="H324" s="80">
        <f>'Watershed characteristics'!$C$23</f>
        <v>3.6303282482461792E-2</v>
      </c>
      <c r="I324" s="80">
        <f>'Watershed characteristics'!$C$24</f>
        <v>1.1483834030808885E-3</v>
      </c>
      <c r="J324" s="80">
        <f>'Watershed characteristics'!$C$25</f>
        <v>1.0145567205923477E-2</v>
      </c>
      <c r="K324" s="80">
        <f>'Watershed characteristics'!$C$26</f>
        <v>8.8161258117423914E-3</v>
      </c>
      <c r="L324" s="20">
        <v>42944</v>
      </c>
      <c r="M324" s="21" t="s">
        <v>7</v>
      </c>
      <c r="N324" s="7">
        <v>1.44E-2</v>
      </c>
      <c r="O324" s="29">
        <v>1E-3</v>
      </c>
      <c r="P324" s="7">
        <v>2.5999999999999999E-2</v>
      </c>
      <c r="Q324" s="7">
        <v>8.0000000000006004</v>
      </c>
      <c r="R324" s="11">
        <v>2.3333333333338167</v>
      </c>
      <c r="S324" s="33">
        <v>7.6E-3</v>
      </c>
      <c r="T324" s="11">
        <v>25.0001</v>
      </c>
      <c r="U324" s="11">
        <v>20.279</v>
      </c>
    </row>
    <row r="325" spans="1:21" x14ac:dyDescent="0.25">
      <c r="A325" s="19" t="s">
        <v>89</v>
      </c>
      <c r="B325" s="80">
        <f>'Watershed characteristics'!$C$17</f>
        <v>0.88</v>
      </c>
      <c r="C325" s="80">
        <f>'Watershed characteristics'!$C$18</f>
        <v>0.255</v>
      </c>
      <c r="D325" s="80">
        <f>'Watershed characteristics'!$C$19</f>
        <v>0.28699999999999998</v>
      </c>
      <c r="E325" s="80">
        <f>'Watershed characteristics'!$C$20</f>
        <v>0.23903782283067271</v>
      </c>
      <c r="F325" s="80">
        <f>'Watershed characteristics'!$C$21</f>
        <v>5.8427131703485756E-2</v>
      </c>
      <c r="G325" s="80">
        <f>'Watershed characteristics'!$C$22</f>
        <v>7.9694220803170859E-2</v>
      </c>
      <c r="H325" s="80">
        <f>'Watershed characteristics'!$C$23</f>
        <v>3.6303282482461792E-2</v>
      </c>
      <c r="I325" s="80">
        <f>'Watershed characteristics'!$C$24</f>
        <v>1.1483834030808885E-3</v>
      </c>
      <c r="J325" s="80">
        <f>'Watershed characteristics'!$C$25</f>
        <v>1.0145567205923477E-2</v>
      </c>
      <c r="K325" s="80">
        <f>'Watershed characteristics'!$C$26</f>
        <v>8.8161258117423914E-3</v>
      </c>
      <c r="L325" s="20">
        <v>42956</v>
      </c>
      <c r="M325" s="21" t="s">
        <v>7</v>
      </c>
      <c r="N325" s="7">
        <v>6.8333333333333345E-3</v>
      </c>
      <c r="O325" s="19">
        <v>3.0000000000000001E-3</v>
      </c>
      <c r="P325" s="7">
        <v>3.1E-2</v>
      </c>
      <c r="Q325" s="7">
        <v>22.999999999999687</v>
      </c>
      <c r="R325" s="11">
        <v>21.666666666666501</v>
      </c>
      <c r="S325" s="33">
        <v>5.4199999999999998E-2</v>
      </c>
      <c r="T325" s="11">
        <v>15.8498</v>
      </c>
      <c r="U325" s="11">
        <v>16.303000000000001</v>
      </c>
    </row>
    <row r="326" spans="1:21" x14ac:dyDescent="0.25">
      <c r="A326" s="19" t="s">
        <v>89</v>
      </c>
      <c r="B326" s="80">
        <f>'Watershed characteristics'!$C$17</f>
        <v>0.88</v>
      </c>
      <c r="C326" s="80">
        <f>'Watershed characteristics'!$C$18</f>
        <v>0.255</v>
      </c>
      <c r="D326" s="80">
        <f>'Watershed characteristics'!$C$19</f>
        <v>0.28699999999999998</v>
      </c>
      <c r="E326" s="80">
        <f>'Watershed characteristics'!$C$20</f>
        <v>0.23903782283067271</v>
      </c>
      <c r="F326" s="80">
        <f>'Watershed characteristics'!$C$21</f>
        <v>5.8427131703485756E-2</v>
      </c>
      <c r="G326" s="80">
        <f>'Watershed characteristics'!$C$22</f>
        <v>7.9694220803170859E-2</v>
      </c>
      <c r="H326" s="80">
        <f>'Watershed characteristics'!$C$23</f>
        <v>3.6303282482461792E-2</v>
      </c>
      <c r="I326" s="80">
        <f>'Watershed characteristics'!$C$24</f>
        <v>1.1483834030808885E-3</v>
      </c>
      <c r="J326" s="80">
        <f>'Watershed characteristics'!$C$25</f>
        <v>1.0145567205923477E-2</v>
      </c>
      <c r="K326" s="80">
        <f>'Watershed characteristics'!$C$26</f>
        <v>8.8161258117423914E-3</v>
      </c>
      <c r="L326" s="20">
        <v>42972</v>
      </c>
      <c r="M326" s="21" t="s">
        <v>7</v>
      </c>
      <c r="N326" s="7">
        <v>6.1999999999999998E-3</v>
      </c>
      <c r="O326" s="19">
        <v>0.124</v>
      </c>
      <c r="P326" s="7">
        <v>0.18</v>
      </c>
      <c r="Q326" s="7">
        <v>5.333333333332746</v>
      </c>
      <c r="R326" s="11">
        <v>1.9999999999997797</v>
      </c>
      <c r="S326" s="33">
        <v>6.1699999999999998E-2</v>
      </c>
      <c r="T326" s="11">
        <v>12.127000000000001</v>
      </c>
      <c r="U326" s="11">
        <v>12.699</v>
      </c>
    </row>
    <row r="327" spans="1:21" x14ac:dyDescent="0.25">
      <c r="A327" s="19" t="s">
        <v>89</v>
      </c>
      <c r="B327" s="80">
        <f>'Watershed characteristics'!$C$17</f>
        <v>0.88</v>
      </c>
      <c r="C327" s="80">
        <f>'Watershed characteristics'!$C$18</f>
        <v>0.255</v>
      </c>
      <c r="D327" s="80">
        <f>'Watershed characteristics'!$C$19</f>
        <v>0.28699999999999998</v>
      </c>
      <c r="E327" s="80">
        <f>'Watershed characteristics'!$C$20</f>
        <v>0.23903782283067271</v>
      </c>
      <c r="F327" s="80">
        <f>'Watershed characteristics'!$C$21</f>
        <v>5.8427131703485756E-2</v>
      </c>
      <c r="G327" s="80">
        <f>'Watershed characteristics'!$C$22</f>
        <v>7.9694220803170859E-2</v>
      </c>
      <c r="H327" s="80">
        <f>'Watershed characteristics'!$C$23</f>
        <v>3.6303282482461792E-2</v>
      </c>
      <c r="I327" s="80">
        <f>'Watershed characteristics'!$C$24</f>
        <v>1.1483834030808885E-3</v>
      </c>
      <c r="J327" s="80">
        <f>'Watershed characteristics'!$C$25</f>
        <v>1.0145567205923477E-2</v>
      </c>
      <c r="K327" s="80">
        <f>'Watershed characteristics'!$C$26</f>
        <v>8.8161258117423914E-3</v>
      </c>
      <c r="L327" s="20">
        <v>42985</v>
      </c>
      <c r="M327" s="21" t="s">
        <v>7</v>
      </c>
      <c r="N327" s="7">
        <v>3.2349112320000004E-3</v>
      </c>
      <c r="O327" s="19">
        <v>5.7000000000000002E-2</v>
      </c>
      <c r="P327" s="7">
        <v>8.7999999999999995E-2</v>
      </c>
      <c r="Q327" s="7">
        <v>5.3333333333342265</v>
      </c>
      <c r="R327" s="11">
        <v>4.0000000000010401</v>
      </c>
      <c r="S327" s="29">
        <v>2E-3</v>
      </c>
      <c r="T327" s="11">
        <v>20.215199999999999</v>
      </c>
      <c r="U327" s="11">
        <v>19.649999999999999</v>
      </c>
    </row>
    <row r="328" spans="1:21" x14ac:dyDescent="0.25">
      <c r="A328" s="19" t="s">
        <v>89</v>
      </c>
      <c r="B328" s="80">
        <f>'Watershed characteristics'!$C$17</f>
        <v>0.88</v>
      </c>
      <c r="C328" s="80">
        <f>'Watershed characteristics'!$C$18</f>
        <v>0.255</v>
      </c>
      <c r="D328" s="80">
        <f>'Watershed characteristics'!$C$19</f>
        <v>0.28699999999999998</v>
      </c>
      <c r="E328" s="80">
        <f>'Watershed characteristics'!$C$20</f>
        <v>0.23903782283067271</v>
      </c>
      <c r="F328" s="80">
        <f>'Watershed characteristics'!$C$21</f>
        <v>5.8427131703485756E-2</v>
      </c>
      <c r="G328" s="80">
        <f>'Watershed characteristics'!$C$22</f>
        <v>7.9694220803170859E-2</v>
      </c>
      <c r="H328" s="80">
        <f>'Watershed characteristics'!$C$23</f>
        <v>3.6303282482461792E-2</v>
      </c>
      <c r="I328" s="80">
        <f>'Watershed characteristics'!$C$24</f>
        <v>1.1483834030808885E-3</v>
      </c>
      <c r="J328" s="80">
        <f>'Watershed characteristics'!$C$25</f>
        <v>1.0145567205923477E-2</v>
      </c>
      <c r="K328" s="80">
        <f>'Watershed characteristics'!$C$26</f>
        <v>8.8161258117423914E-3</v>
      </c>
      <c r="L328" s="20">
        <v>42999</v>
      </c>
      <c r="M328" s="21" t="s">
        <v>7</v>
      </c>
      <c r="N328" s="19">
        <v>6.0000000000000006E-4</v>
      </c>
      <c r="O328" s="19">
        <v>0.436</v>
      </c>
      <c r="P328" s="7">
        <v>0.44700000000000001</v>
      </c>
      <c r="Q328" s="24">
        <v>0.5</v>
      </c>
      <c r="R328" s="36">
        <v>0.5</v>
      </c>
      <c r="S328" s="29">
        <v>2E-3</v>
      </c>
      <c r="T328" s="11">
        <v>18.525600000000001</v>
      </c>
      <c r="U328" s="11">
        <v>18.353000000000002</v>
      </c>
    </row>
    <row r="329" spans="1:21" x14ac:dyDescent="0.25">
      <c r="A329" s="19" t="s">
        <v>89</v>
      </c>
      <c r="B329" s="80">
        <f>'Watershed characteristics'!$C$17</f>
        <v>0.88</v>
      </c>
      <c r="C329" s="80">
        <f>'Watershed characteristics'!$C$18</f>
        <v>0.255</v>
      </c>
      <c r="D329" s="80">
        <f>'Watershed characteristics'!$C$19</f>
        <v>0.28699999999999998</v>
      </c>
      <c r="E329" s="80">
        <f>'Watershed characteristics'!$C$20</f>
        <v>0.23903782283067271</v>
      </c>
      <c r="F329" s="80">
        <f>'Watershed characteristics'!$C$21</f>
        <v>5.8427131703485756E-2</v>
      </c>
      <c r="G329" s="80">
        <f>'Watershed characteristics'!$C$22</f>
        <v>7.9694220803170859E-2</v>
      </c>
      <c r="H329" s="80">
        <f>'Watershed characteristics'!$C$23</f>
        <v>3.6303282482461792E-2</v>
      </c>
      <c r="I329" s="80">
        <f>'Watershed characteristics'!$C$24</f>
        <v>1.1483834030808885E-3</v>
      </c>
      <c r="J329" s="80">
        <f>'Watershed characteristics'!$C$25</f>
        <v>1.0145567205923477E-2</v>
      </c>
      <c r="K329" s="80">
        <f>'Watershed characteristics'!$C$26</f>
        <v>8.8161258117423914E-3</v>
      </c>
      <c r="L329" s="20">
        <v>43027</v>
      </c>
      <c r="M329" s="21" t="s">
        <v>7</v>
      </c>
      <c r="N329" s="7">
        <v>2.4351111110986944E-2</v>
      </c>
      <c r="O329" s="19">
        <v>2E-3</v>
      </c>
      <c r="P329" s="7">
        <v>6.8000000000000005E-2</v>
      </c>
      <c r="Q329" s="7">
        <v>17.333333333332906</v>
      </c>
      <c r="R329" s="11">
        <v>14.333333333333975</v>
      </c>
      <c r="S329" s="29">
        <v>2E-3</v>
      </c>
      <c r="T329" s="11">
        <v>15.802</v>
      </c>
      <c r="U329" s="11">
        <v>16.248000000000001</v>
      </c>
    </row>
    <row r="330" spans="1:21" x14ac:dyDescent="0.25">
      <c r="A330" s="19" t="s">
        <v>89</v>
      </c>
      <c r="B330" s="80">
        <f>'Watershed characteristics'!$C$17</f>
        <v>0.88</v>
      </c>
      <c r="C330" s="80">
        <f>'Watershed characteristics'!$C$18</f>
        <v>0.255</v>
      </c>
      <c r="D330" s="80">
        <f>'Watershed characteristics'!$C$19</f>
        <v>0.28699999999999998</v>
      </c>
      <c r="E330" s="80">
        <f>'Watershed characteristics'!$C$20</f>
        <v>0.23903782283067271</v>
      </c>
      <c r="F330" s="80">
        <f>'Watershed characteristics'!$C$21</f>
        <v>5.8427131703485756E-2</v>
      </c>
      <c r="G330" s="80">
        <f>'Watershed characteristics'!$C$22</f>
        <v>7.9694220803170859E-2</v>
      </c>
      <c r="H330" s="80">
        <f>'Watershed characteristics'!$C$23</f>
        <v>3.6303282482461792E-2</v>
      </c>
      <c r="I330" s="80">
        <f>'Watershed characteristics'!$C$24</f>
        <v>1.1483834030808885E-3</v>
      </c>
      <c r="J330" s="80">
        <f>'Watershed characteristics'!$C$25</f>
        <v>1.0145567205923477E-2</v>
      </c>
      <c r="K330" s="80">
        <f>'Watershed characteristics'!$C$26</f>
        <v>8.8161258117423914E-3</v>
      </c>
      <c r="L330" s="20">
        <v>43045</v>
      </c>
      <c r="M330" s="21" t="s">
        <v>7</v>
      </c>
      <c r="N330" s="7">
        <v>2.2947514619898298E-2</v>
      </c>
      <c r="O330" s="29">
        <v>1E-3</v>
      </c>
      <c r="P330" s="7">
        <v>1.2999999999999999E-2</v>
      </c>
      <c r="Q330" s="7">
        <v>10.333333333332936</v>
      </c>
      <c r="R330" s="11">
        <v>6.0000000000008198</v>
      </c>
      <c r="S330" s="29">
        <v>2E-3</v>
      </c>
      <c r="T330" s="11">
        <v>17.841000000000001</v>
      </c>
      <c r="U330" s="11">
        <v>16.962</v>
      </c>
    </row>
    <row r="331" spans="1:21" x14ac:dyDescent="0.25">
      <c r="A331" s="19" t="s">
        <v>89</v>
      </c>
      <c r="B331" s="80">
        <f>'Watershed characteristics'!$C$17</f>
        <v>0.88</v>
      </c>
      <c r="C331" s="80">
        <f>'Watershed characteristics'!$C$18</f>
        <v>0.255</v>
      </c>
      <c r="D331" s="80">
        <f>'Watershed characteristics'!$C$19</f>
        <v>0.28699999999999998</v>
      </c>
      <c r="E331" s="80">
        <f>'Watershed characteristics'!$C$20</f>
        <v>0.23903782283067271</v>
      </c>
      <c r="F331" s="80">
        <f>'Watershed characteristics'!$C$21</f>
        <v>5.8427131703485756E-2</v>
      </c>
      <c r="G331" s="80">
        <f>'Watershed characteristics'!$C$22</f>
        <v>7.9694220803170859E-2</v>
      </c>
      <c r="H331" s="80">
        <f>'Watershed characteristics'!$C$23</f>
        <v>3.6303282482461792E-2</v>
      </c>
      <c r="I331" s="80">
        <f>'Watershed characteristics'!$C$24</f>
        <v>1.1483834030808885E-3</v>
      </c>
      <c r="J331" s="80">
        <f>'Watershed characteristics'!$C$25</f>
        <v>1.0145567205923477E-2</v>
      </c>
      <c r="K331" s="80">
        <f>'Watershed characteristics'!$C$26</f>
        <v>8.8161258117423914E-3</v>
      </c>
      <c r="L331" s="20">
        <v>43054</v>
      </c>
      <c r="M331" s="21" t="s">
        <v>7</v>
      </c>
      <c r="N331" s="7">
        <v>9.7499999999999983E-3</v>
      </c>
      <c r="O331" s="19">
        <v>4.0000000000000001E-3</v>
      </c>
      <c r="P331" s="7">
        <v>8.5000000000000006E-2</v>
      </c>
      <c r="Q331" s="7">
        <v>80.666666666668149</v>
      </c>
      <c r="R331" s="11">
        <v>53.333333333333385</v>
      </c>
      <c r="S331" s="29">
        <v>2E-3</v>
      </c>
      <c r="T331" s="11">
        <v>18.838999999999999</v>
      </c>
      <c r="U331" s="11">
        <v>16.527999999999999</v>
      </c>
    </row>
    <row r="332" spans="1:21" x14ac:dyDescent="0.25">
      <c r="A332" s="19" t="s">
        <v>89</v>
      </c>
      <c r="B332" s="80">
        <f>'Watershed characteristics'!$C$17</f>
        <v>0.88</v>
      </c>
      <c r="C332" s="80">
        <f>'Watershed characteristics'!$C$18</f>
        <v>0.255</v>
      </c>
      <c r="D332" s="80">
        <f>'Watershed characteristics'!$C$19</f>
        <v>0.28699999999999998</v>
      </c>
      <c r="E332" s="80">
        <f>'Watershed characteristics'!$C$20</f>
        <v>0.23903782283067271</v>
      </c>
      <c r="F332" s="80">
        <f>'Watershed characteristics'!$C$21</f>
        <v>5.8427131703485756E-2</v>
      </c>
      <c r="G332" s="80">
        <f>'Watershed characteristics'!$C$22</f>
        <v>7.9694220803170859E-2</v>
      </c>
      <c r="H332" s="80">
        <f>'Watershed characteristics'!$C$23</f>
        <v>3.6303282482461792E-2</v>
      </c>
      <c r="I332" s="80">
        <f>'Watershed characteristics'!$C$24</f>
        <v>1.1483834030808885E-3</v>
      </c>
      <c r="J332" s="80">
        <f>'Watershed characteristics'!$C$25</f>
        <v>1.0145567205923477E-2</v>
      </c>
      <c r="K332" s="80">
        <f>'Watershed characteristics'!$C$26</f>
        <v>8.8161258117423914E-3</v>
      </c>
      <c r="L332" s="20">
        <v>42831</v>
      </c>
      <c r="M332" s="21" t="s">
        <v>8</v>
      </c>
      <c r="N332" s="7">
        <v>0.25380555555423928</v>
      </c>
      <c r="O332" s="19">
        <v>2.9000000000000001E-2</v>
      </c>
      <c r="P332" s="7">
        <v>7.5999999999999998E-2</v>
      </c>
      <c r="Q332" s="7">
        <v>7.3333333333325301</v>
      </c>
      <c r="R332" s="39">
        <v>5.0000000000001901</v>
      </c>
      <c r="S332" s="33">
        <v>1.3299999999999999E-2</v>
      </c>
      <c r="T332" s="11">
        <v>22.9068</v>
      </c>
      <c r="U332" s="11">
        <v>43.689</v>
      </c>
    </row>
    <row r="333" spans="1:21" x14ac:dyDescent="0.25">
      <c r="A333" s="19" t="s">
        <v>89</v>
      </c>
      <c r="B333" s="80">
        <f>'Watershed characteristics'!$C$17</f>
        <v>0.88</v>
      </c>
      <c r="C333" s="80">
        <f>'Watershed characteristics'!$C$18</f>
        <v>0.255</v>
      </c>
      <c r="D333" s="80">
        <f>'Watershed characteristics'!$C$19</f>
        <v>0.28699999999999998</v>
      </c>
      <c r="E333" s="80">
        <f>'Watershed characteristics'!$C$20</f>
        <v>0.23903782283067271</v>
      </c>
      <c r="F333" s="80">
        <f>'Watershed characteristics'!$C$21</f>
        <v>5.8427131703485756E-2</v>
      </c>
      <c r="G333" s="80">
        <f>'Watershed characteristics'!$C$22</f>
        <v>7.9694220803170859E-2</v>
      </c>
      <c r="H333" s="80">
        <f>'Watershed characteristics'!$C$23</f>
        <v>3.6303282482461792E-2</v>
      </c>
      <c r="I333" s="80">
        <f>'Watershed characteristics'!$C$24</f>
        <v>1.1483834030808885E-3</v>
      </c>
      <c r="J333" s="80">
        <f>'Watershed characteristics'!$C$25</f>
        <v>1.0145567205923477E-2</v>
      </c>
      <c r="K333" s="80">
        <f>'Watershed characteristics'!$C$26</f>
        <v>8.8161258117423914E-3</v>
      </c>
      <c r="L333" s="20">
        <v>42845</v>
      </c>
      <c r="M333" s="21" t="s">
        <v>8</v>
      </c>
      <c r="N333" s="7">
        <v>0.16861111111137606</v>
      </c>
      <c r="O333" s="19">
        <v>3.1E-2</v>
      </c>
      <c r="P333" s="7">
        <v>0.13</v>
      </c>
      <c r="Q333" s="7">
        <v>31.333333333332845</v>
      </c>
      <c r="R333" s="39">
        <v>24.00000000000032</v>
      </c>
      <c r="S333" s="33">
        <v>0.22539999999999999</v>
      </c>
      <c r="T333" s="11">
        <v>19.847000000000001</v>
      </c>
      <c r="U333" s="11">
        <v>32.162999999999997</v>
      </c>
    </row>
    <row r="334" spans="1:21" x14ac:dyDescent="0.25">
      <c r="A334" s="19" t="s">
        <v>89</v>
      </c>
      <c r="B334" s="80">
        <f>'Watershed characteristics'!$C$17</f>
        <v>0.88</v>
      </c>
      <c r="C334" s="80">
        <f>'Watershed characteristics'!$C$18</f>
        <v>0.255</v>
      </c>
      <c r="D334" s="80">
        <f>'Watershed characteristics'!$C$19</f>
        <v>0.28699999999999998</v>
      </c>
      <c r="E334" s="80">
        <f>'Watershed characteristics'!$C$20</f>
        <v>0.23903782283067271</v>
      </c>
      <c r="F334" s="80">
        <f>'Watershed characteristics'!$C$21</f>
        <v>5.8427131703485756E-2</v>
      </c>
      <c r="G334" s="80">
        <f>'Watershed characteristics'!$C$22</f>
        <v>7.9694220803170859E-2</v>
      </c>
      <c r="H334" s="80">
        <f>'Watershed characteristics'!$C$23</f>
        <v>3.6303282482461792E-2</v>
      </c>
      <c r="I334" s="80">
        <f>'Watershed characteristics'!$C$24</f>
        <v>1.1483834030808885E-3</v>
      </c>
      <c r="J334" s="80">
        <f>'Watershed characteristics'!$C$25</f>
        <v>1.0145567205923477E-2</v>
      </c>
      <c r="K334" s="80">
        <f>'Watershed characteristics'!$C$26</f>
        <v>8.8161258117423914E-3</v>
      </c>
      <c r="L334" s="20">
        <v>42859</v>
      </c>
      <c r="M334" s="21" t="s">
        <v>8</v>
      </c>
      <c r="N334" s="7">
        <v>0.29580555555283194</v>
      </c>
      <c r="O334" s="19">
        <v>1.7999999999999999E-2</v>
      </c>
      <c r="P334" s="7">
        <v>3.1E-2</v>
      </c>
      <c r="Q334" s="7">
        <v>1.6666666666672234</v>
      </c>
      <c r="R334" s="39">
        <v>1.6666666666672234</v>
      </c>
      <c r="S334" s="33">
        <v>1.09E-2</v>
      </c>
      <c r="T334" s="11">
        <v>24.093699999999998</v>
      </c>
      <c r="U334" s="11">
        <v>32.109000000000002</v>
      </c>
    </row>
    <row r="335" spans="1:21" x14ac:dyDescent="0.25">
      <c r="A335" s="19" t="s">
        <v>89</v>
      </c>
      <c r="B335" s="80">
        <f>'Watershed characteristics'!$C$17</f>
        <v>0.88</v>
      </c>
      <c r="C335" s="80">
        <f>'Watershed characteristics'!$C$18</f>
        <v>0.255</v>
      </c>
      <c r="D335" s="80">
        <f>'Watershed characteristics'!$C$19</f>
        <v>0.28699999999999998</v>
      </c>
      <c r="E335" s="80">
        <f>'Watershed characteristics'!$C$20</f>
        <v>0.23903782283067271</v>
      </c>
      <c r="F335" s="80">
        <f>'Watershed characteristics'!$C$21</f>
        <v>5.8427131703485756E-2</v>
      </c>
      <c r="G335" s="80">
        <f>'Watershed characteristics'!$C$22</f>
        <v>7.9694220803170859E-2</v>
      </c>
      <c r="H335" s="80">
        <f>'Watershed characteristics'!$C$23</f>
        <v>3.6303282482461792E-2</v>
      </c>
      <c r="I335" s="80">
        <f>'Watershed characteristics'!$C$24</f>
        <v>1.1483834030808885E-3</v>
      </c>
      <c r="J335" s="80">
        <f>'Watershed characteristics'!$C$25</f>
        <v>1.0145567205923477E-2</v>
      </c>
      <c r="K335" s="80">
        <f>'Watershed characteristics'!$C$26</f>
        <v>8.8161258117423914E-3</v>
      </c>
      <c r="L335" s="20">
        <v>42886</v>
      </c>
      <c r="M335" s="21" t="s">
        <v>8</v>
      </c>
      <c r="N335" s="5">
        <v>0.75743472221350516</v>
      </c>
      <c r="O335" s="5">
        <v>0.31603574382309024</v>
      </c>
      <c r="P335" s="5">
        <v>0.45103262657665144</v>
      </c>
      <c r="Q335" s="5">
        <v>61.087534129430381</v>
      </c>
      <c r="R335" s="10">
        <v>50.144485009517801</v>
      </c>
      <c r="S335" s="5">
        <v>0.12803242780441004</v>
      </c>
      <c r="T335" s="10">
        <v>22.13762453469792</v>
      </c>
      <c r="U335" s="10">
        <v>26.3206227978018</v>
      </c>
    </row>
    <row r="336" spans="1:21" x14ac:dyDescent="0.25">
      <c r="A336" s="19" t="s">
        <v>89</v>
      </c>
      <c r="B336" s="80">
        <f>'Watershed characteristics'!$C$17</f>
        <v>0.88</v>
      </c>
      <c r="C336" s="80">
        <f>'Watershed characteristics'!$C$18</f>
        <v>0.255</v>
      </c>
      <c r="D336" s="80">
        <f>'Watershed characteristics'!$C$19</f>
        <v>0.28699999999999998</v>
      </c>
      <c r="E336" s="80">
        <f>'Watershed characteristics'!$C$20</f>
        <v>0.23903782283067271</v>
      </c>
      <c r="F336" s="80">
        <f>'Watershed characteristics'!$C$21</f>
        <v>5.8427131703485756E-2</v>
      </c>
      <c r="G336" s="80">
        <f>'Watershed characteristics'!$C$22</f>
        <v>7.9694220803170859E-2</v>
      </c>
      <c r="H336" s="80">
        <f>'Watershed characteristics'!$C$23</f>
        <v>3.6303282482461792E-2</v>
      </c>
      <c r="I336" s="80">
        <f>'Watershed characteristics'!$C$24</f>
        <v>1.1483834030808885E-3</v>
      </c>
      <c r="J336" s="80">
        <f>'Watershed characteristics'!$C$25</f>
        <v>1.0145567205923477E-2</v>
      </c>
      <c r="K336" s="80">
        <f>'Watershed characteristics'!$C$26</f>
        <v>8.8161258117423914E-3</v>
      </c>
      <c r="L336" s="20">
        <v>43017</v>
      </c>
      <c r="M336" s="21" t="s">
        <v>8</v>
      </c>
      <c r="N336" s="7">
        <v>0.15113055555666902</v>
      </c>
      <c r="O336" s="19">
        <v>0.20300000000000001</v>
      </c>
      <c r="P336" s="7">
        <v>0.432</v>
      </c>
      <c r="Q336" s="7">
        <v>60.00000000000005</v>
      </c>
      <c r="R336" s="39">
        <v>47.50000000000032</v>
      </c>
      <c r="S336" s="29">
        <v>2E-3</v>
      </c>
      <c r="T336" s="11">
        <v>13.236000000000001</v>
      </c>
      <c r="U336" s="11">
        <v>14.026999999999999</v>
      </c>
    </row>
    <row r="337" spans="1:21" x14ac:dyDescent="0.25">
      <c r="A337" s="19" t="s">
        <v>89</v>
      </c>
      <c r="B337" s="80">
        <f>'Watershed characteristics'!$C$17</f>
        <v>0.88</v>
      </c>
      <c r="C337" s="80">
        <f>'Watershed characteristics'!$C$18</f>
        <v>0.255</v>
      </c>
      <c r="D337" s="80">
        <f>'Watershed characteristics'!$C$19</f>
        <v>0.28699999999999998</v>
      </c>
      <c r="E337" s="80">
        <f>'Watershed characteristics'!$C$20</f>
        <v>0.23903782283067271</v>
      </c>
      <c r="F337" s="80">
        <f>'Watershed characteristics'!$C$21</f>
        <v>5.8427131703485756E-2</v>
      </c>
      <c r="G337" s="80">
        <f>'Watershed characteristics'!$C$22</f>
        <v>7.9694220803170859E-2</v>
      </c>
      <c r="H337" s="80">
        <f>'Watershed characteristics'!$C$23</f>
        <v>3.6303282482461792E-2</v>
      </c>
      <c r="I337" s="80">
        <f>'Watershed characteristics'!$C$24</f>
        <v>1.1483834030808885E-3</v>
      </c>
      <c r="J337" s="80">
        <f>'Watershed characteristics'!$C$25</f>
        <v>1.0145567205923477E-2</v>
      </c>
      <c r="K337" s="80">
        <f>'Watershed characteristics'!$C$26</f>
        <v>8.8161258117423914E-3</v>
      </c>
      <c r="L337" s="20">
        <v>43027</v>
      </c>
      <c r="M337" s="21" t="s">
        <v>8</v>
      </c>
      <c r="N337" s="7">
        <v>4.500370370366507E-2</v>
      </c>
      <c r="O337" s="19">
        <v>5.3999999999999999E-2</v>
      </c>
      <c r="P337" s="7">
        <v>1.337</v>
      </c>
      <c r="Q337" s="7">
        <v>164.50000000000074</v>
      </c>
      <c r="R337" s="11">
        <v>146.99999999999935</v>
      </c>
      <c r="S337" s="19">
        <v>2.69E-2</v>
      </c>
      <c r="T337" s="11">
        <v>16.094000000000001</v>
      </c>
      <c r="U337" s="11">
        <v>17.437000000000001</v>
      </c>
    </row>
    <row r="338" spans="1:21" x14ac:dyDescent="0.25">
      <c r="A338" s="19" t="s">
        <v>89</v>
      </c>
      <c r="B338" s="80">
        <f>'Watershed characteristics'!$C$17</f>
        <v>0.88</v>
      </c>
      <c r="C338" s="80">
        <f>'Watershed characteristics'!$C$18</f>
        <v>0.255</v>
      </c>
      <c r="D338" s="80">
        <f>'Watershed characteristics'!$C$19</f>
        <v>0.28699999999999998</v>
      </c>
      <c r="E338" s="80">
        <f>'Watershed characteristics'!$C$20</f>
        <v>0.23903782283067271</v>
      </c>
      <c r="F338" s="80">
        <f>'Watershed characteristics'!$C$21</f>
        <v>5.8427131703485756E-2</v>
      </c>
      <c r="G338" s="80">
        <f>'Watershed characteristics'!$C$22</f>
        <v>7.9694220803170859E-2</v>
      </c>
      <c r="H338" s="80">
        <f>'Watershed characteristics'!$C$23</f>
        <v>3.6303282482461792E-2</v>
      </c>
      <c r="I338" s="80">
        <f>'Watershed characteristics'!$C$24</f>
        <v>1.1483834030808885E-3</v>
      </c>
      <c r="J338" s="80">
        <f>'Watershed characteristics'!$C$25</f>
        <v>1.0145567205923477E-2</v>
      </c>
      <c r="K338" s="80">
        <f>'Watershed characteristics'!$C$26</f>
        <v>8.8161258117423914E-3</v>
      </c>
      <c r="L338" s="20">
        <v>43045</v>
      </c>
      <c r="M338" s="21" t="s">
        <v>8</v>
      </c>
      <c r="N338" s="7">
        <v>5.2122222221775198E-2</v>
      </c>
      <c r="O338" s="7">
        <v>3.4000000000000002E-2</v>
      </c>
      <c r="P338" s="7">
        <v>4.5999999999999999E-2</v>
      </c>
      <c r="Q338" s="7">
        <v>1.666666666665743</v>
      </c>
      <c r="R338" s="11">
        <v>1.666666666665743</v>
      </c>
      <c r="S338" s="19">
        <v>0.1119</v>
      </c>
      <c r="T338" s="11">
        <v>15.874000000000001</v>
      </c>
      <c r="U338" s="11">
        <v>17.658999999999999</v>
      </c>
    </row>
    <row r="339" spans="1:21" x14ac:dyDescent="0.25">
      <c r="A339" s="19" t="s">
        <v>89</v>
      </c>
      <c r="B339" s="80">
        <f>'Watershed characteristics'!$C$17</f>
        <v>0.88</v>
      </c>
      <c r="C339" s="80">
        <f>'Watershed characteristics'!$C$18</f>
        <v>0.255</v>
      </c>
      <c r="D339" s="80">
        <f>'Watershed characteristics'!$C$19</f>
        <v>0.28699999999999998</v>
      </c>
      <c r="E339" s="80">
        <f>'Watershed characteristics'!$C$20</f>
        <v>0.23903782283067271</v>
      </c>
      <c r="F339" s="80">
        <f>'Watershed characteristics'!$C$21</f>
        <v>5.8427131703485756E-2</v>
      </c>
      <c r="G339" s="80">
        <f>'Watershed characteristics'!$C$22</f>
        <v>7.9694220803170859E-2</v>
      </c>
      <c r="H339" s="80">
        <f>'Watershed characteristics'!$C$23</f>
        <v>3.6303282482461792E-2</v>
      </c>
      <c r="I339" s="80">
        <f>'Watershed characteristics'!$C$24</f>
        <v>1.1483834030808885E-3</v>
      </c>
      <c r="J339" s="80">
        <f>'Watershed characteristics'!$C$25</f>
        <v>1.0145567205923477E-2</v>
      </c>
      <c r="K339" s="80">
        <f>'Watershed characteristics'!$C$26</f>
        <v>8.8161258117423914E-3</v>
      </c>
      <c r="L339" s="20">
        <v>43186</v>
      </c>
      <c r="M339" s="21" t="s">
        <v>7</v>
      </c>
      <c r="N339" s="7">
        <v>7.5723442195021806E-2</v>
      </c>
      <c r="O339" s="7">
        <v>0.05</v>
      </c>
      <c r="P339" s="7">
        <v>3.7999999999999999E-2</v>
      </c>
      <c r="Q339" s="30">
        <v>1.9999999999997797</v>
      </c>
      <c r="R339" s="36">
        <v>0.5</v>
      </c>
      <c r="S339" s="29">
        <v>2E-3</v>
      </c>
      <c r="T339" s="11">
        <v>20.515999999999998</v>
      </c>
      <c r="U339" s="11">
        <v>21.998000000000001</v>
      </c>
    </row>
    <row r="340" spans="1:21" x14ac:dyDescent="0.25">
      <c r="A340" s="19" t="s">
        <v>89</v>
      </c>
      <c r="B340" s="80">
        <f>'Watershed characteristics'!$C$17</f>
        <v>0.88</v>
      </c>
      <c r="C340" s="80">
        <f>'Watershed characteristics'!$C$18</f>
        <v>0.255</v>
      </c>
      <c r="D340" s="80">
        <f>'Watershed characteristics'!$C$19</f>
        <v>0.28699999999999998</v>
      </c>
      <c r="E340" s="80">
        <f>'Watershed characteristics'!$C$20</f>
        <v>0.23903782283067271</v>
      </c>
      <c r="F340" s="80">
        <f>'Watershed characteristics'!$C$21</f>
        <v>5.8427131703485756E-2</v>
      </c>
      <c r="G340" s="80">
        <f>'Watershed characteristics'!$C$22</f>
        <v>7.9694220803170859E-2</v>
      </c>
      <c r="H340" s="80">
        <f>'Watershed characteristics'!$C$23</f>
        <v>3.6303282482461792E-2</v>
      </c>
      <c r="I340" s="80">
        <f>'Watershed characteristics'!$C$24</f>
        <v>1.1483834030808885E-3</v>
      </c>
      <c r="J340" s="80">
        <f>'Watershed characteristics'!$C$25</f>
        <v>1.0145567205923477E-2</v>
      </c>
      <c r="K340" s="80">
        <f>'Watershed characteristics'!$C$26</f>
        <v>8.8161258117423914E-3</v>
      </c>
      <c r="L340" s="20">
        <v>43195</v>
      </c>
      <c r="M340" s="21" t="s">
        <v>7</v>
      </c>
      <c r="N340" s="7">
        <v>7.5723442195021806E-2</v>
      </c>
      <c r="O340" s="35">
        <v>1.9E-2</v>
      </c>
      <c r="P340" s="37">
        <v>1.7999999999999999E-2</v>
      </c>
      <c r="Q340" s="24">
        <v>0.5</v>
      </c>
      <c r="R340" s="36">
        <v>0.5</v>
      </c>
      <c r="S340" s="29">
        <v>2E-3</v>
      </c>
      <c r="T340" s="11">
        <v>21.318000000000001</v>
      </c>
      <c r="U340" s="11">
        <v>21.555</v>
      </c>
    </row>
    <row r="341" spans="1:21" x14ac:dyDescent="0.25">
      <c r="A341" s="19" t="s">
        <v>89</v>
      </c>
      <c r="B341" s="80">
        <f>'Watershed characteristics'!$C$17</f>
        <v>0.88</v>
      </c>
      <c r="C341" s="80">
        <f>'Watershed characteristics'!$C$18</f>
        <v>0.255</v>
      </c>
      <c r="D341" s="80">
        <f>'Watershed characteristics'!$C$19</f>
        <v>0.28699999999999998</v>
      </c>
      <c r="E341" s="80">
        <f>'Watershed characteristics'!$C$20</f>
        <v>0.23903782283067271</v>
      </c>
      <c r="F341" s="80">
        <f>'Watershed characteristics'!$C$21</f>
        <v>5.8427131703485756E-2</v>
      </c>
      <c r="G341" s="80">
        <f>'Watershed characteristics'!$C$22</f>
        <v>7.9694220803170859E-2</v>
      </c>
      <c r="H341" s="80">
        <f>'Watershed characteristics'!$C$23</f>
        <v>3.6303282482461792E-2</v>
      </c>
      <c r="I341" s="80">
        <f>'Watershed characteristics'!$C$24</f>
        <v>1.1483834030808885E-3</v>
      </c>
      <c r="J341" s="80">
        <f>'Watershed characteristics'!$C$25</f>
        <v>1.0145567205923477E-2</v>
      </c>
      <c r="K341" s="80">
        <f>'Watershed characteristics'!$C$26</f>
        <v>8.8161258117423914E-3</v>
      </c>
      <c r="L341" s="20">
        <v>43201</v>
      </c>
      <c r="M341" s="21" t="s">
        <v>7</v>
      </c>
      <c r="N341" s="7">
        <f>AVERAGE(N340,N342)</f>
        <v>7.4125115490355761E-2</v>
      </c>
      <c r="O341" s="35">
        <v>1.0999999999999999E-2</v>
      </c>
      <c r="P341" s="37">
        <v>1.6E-2</v>
      </c>
      <c r="Q341" s="30">
        <v>1.0000000000006302</v>
      </c>
      <c r="R341" s="39">
        <v>1.0000000000006302</v>
      </c>
      <c r="S341" s="29">
        <v>2E-3</v>
      </c>
      <c r="T341" s="11">
        <v>21.318000000000001</v>
      </c>
      <c r="U341" s="11">
        <v>22.183</v>
      </c>
    </row>
    <row r="342" spans="1:21" x14ac:dyDescent="0.25">
      <c r="A342" s="19" t="s">
        <v>89</v>
      </c>
      <c r="B342" s="80">
        <f>'Watershed characteristics'!$C$17</f>
        <v>0.88</v>
      </c>
      <c r="C342" s="80">
        <f>'Watershed characteristics'!$C$18</f>
        <v>0.255</v>
      </c>
      <c r="D342" s="80">
        <f>'Watershed characteristics'!$C$19</f>
        <v>0.28699999999999998</v>
      </c>
      <c r="E342" s="80">
        <f>'Watershed characteristics'!$C$20</f>
        <v>0.23903782283067271</v>
      </c>
      <c r="F342" s="80">
        <f>'Watershed characteristics'!$C$21</f>
        <v>5.8427131703485756E-2</v>
      </c>
      <c r="G342" s="80">
        <f>'Watershed characteristics'!$C$22</f>
        <v>7.9694220803170859E-2</v>
      </c>
      <c r="H342" s="80">
        <f>'Watershed characteristics'!$C$23</f>
        <v>3.6303282482461792E-2</v>
      </c>
      <c r="I342" s="80">
        <f>'Watershed characteristics'!$C$24</f>
        <v>1.1483834030808885E-3</v>
      </c>
      <c r="J342" s="80">
        <f>'Watershed characteristics'!$C$25</f>
        <v>1.0145567205923477E-2</v>
      </c>
      <c r="K342" s="80">
        <f>'Watershed characteristics'!$C$26</f>
        <v>8.8161258117423914E-3</v>
      </c>
      <c r="L342" s="20">
        <v>43214</v>
      </c>
      <c r="M342" s="21" t="s">
        <v>7</v>
      </c>
      <c r="N342" s="7">
        <v>7.2526788785689716E-2</v>
      </c>
      <c r="O342" s="19">
        <v>1.4E-2</v>
      </c>
      <c r="P342" s="7">
        <v>2.8000000000000001E-2</v>
      </c>
      <c r="Q342" s="7">
        <v>3.666666666665523</v>
      </c>
      <c r="R342" s="39">
        <v>2.9999999999989297</v>
      </c>
      <c r="S342" s="60">
        <v>8.9999999999999993E-3</v>
      </c>
      <c r="T342" s="11">
        <v>21.143999999999998</v>
      </c>
      <c r="U342" s="11">
        <v>20.582999999999998</v>
      </c>
    </row>
    <row r="343" spans="1:21" x14ac:dyDescent="0.25">
      <c r="A343" s="19" t="s">
        <v>89</v>
      </c>
      <c r="B343" s="80">
        <f>'Watershed characteristics'!$C$17</f>
        <v>0.88</v>
      </c>
      <c r="C343" s="80">
        <f>'Watershed characteristics'!$C$18</f>
        <v>0.255</v>
      </c>
      <c r="D343" s="80">
        <f>'Watershed characteristics'!$C$19</f>
        <v>0.28699999999999998</v>
      </c>
      <c r="E343" s="80">
        <f>'Watershed characteristics'!$C$20</f>
        <v>0.23903782283067271</v>
      </c>
      <c r="F343" s="80">
        <f>'Watershed characteristics'!$C$21</f>
        <v>5.8427131703485756E-2</v>
      </c>
      <c r="G343" s="80">
        <f>'Watershed characteristics'!$C$22</f>
        <v>7.9694220803170859E-2</v>
      </c>
      <c r="H343" s="80">
        <f>'Watershed characteristics'!$C$23</f>
        <v>3.6303282482461792E-2</v>
      </c>
      <c r="I343" s="80">
        <f>'Watershed characteristics'!$C$24</f>
        <v>1.1483834030808885E-3</v>
      </c>
      <c r="J343" s="80">
        <f>'Watershed characteristics'!$C$25</f>
        <v>1.0145567205923477E-2</v>
      </c>
      <c r="K343" s="80">
        <f>'Watershed characteristics'!$C$26</f>
        <v>8.8161258117423914E-3</v>
      </c>
      <c r="L343" s="20">
        <v>43227</v>
      </c>
      <c r="M343" s="21" t="s">
        <v>7</v>
      </c>
      <c r="N343" s="7">
        <v>5.9105555555630053E-2</v>
      </c>
      <c r="O343" s="19">
        <v>7.0000000000000001E-3</v>
      </c>
      <c r="P343" s="7">
        <v>0.01</v>
      </c>
      <c r="Q343" s="7">
        <v>2.3333333333323365</v>
      </c>
      <c r="R343" s="11">
        <v>2.3333333333323365</v>
      </c>
      <c r="S343" s="33">
        <v>3.6299999999999999E-2</v>
      </c>
      <c r="T343" s="11">
        <v>21.5</v>
      </c>
      <c r="U343" s="11">
        <v>23.356999999999999</v>
      </c>
    </row>
    <row r="344" spans="1:21" x14ac:dyDescent="0.25">
      <c r="A344" s="19" t="s">
        <v>89</v>
      </c>
      <c r="B344" s="80">
        <f>'Watershed characteristics'!$C$17</f>
        <v>0.88</v>
      </c>
      <c r="C344" s="80">
        <f>'Watershed characteristics'!$C$18</f>
        <v>0.255</v>
      </c>
      <c r="D344" s="80">
        <f>'Watershed characteristics'!$C$19</f>
        <v>0.28699999999999998</v>
      </c>
      <c r="E344" s="80">
        <f>'Watershed characteristics'!$C$20</f>
        <v>0.23903782283067271</v>
      </c>
      <c r="F344" s="80">
        <f>'Watershed characteristics'!$C$21</f>
        <v>5.8427131703485756E-2</v>
      </c>
      <c r="G344" s="80">
        <f>'Watershed characteristics'!$C$22</f>
        <v>7.9694220803170859E-2</v>
      </c>
      <c r="H344" s="80">
        <f>'Watershed characteristics'!$C$23</f>
        <v>3.6303282482461792E-2</v>
      </c>
      <c r="I344" s="80">
        <f>'Watershed characteristics'!$C$24</f>
        <v>1.1483834030808885E-3</v>
      </c>
      <c r="J344" s="80">
        <f>'Watershed characteristics'!$C$25</f>
        <v>1.0145567205923477E-2</v>
      </c>
      <c r="K344" s="80">
        <f>'Watershed characteristics'!$C$26</f>
        <v>8.8161258117423914E-3</v>
      </c>
      <c r="L344" s="20">
        <v>43243</v>
      </c>
      <c r="M344" s="21" t="s">
        <v>7</v>
      </c>
      <c r="N344" s="7">
        <v>6.5429629629756569E-2</v>
      </c>
      <c r="O344" s="19">
        <v>3.0000000000000001E-3</v>
      </c>
      <c r="P344" s="7">
        <v>1.2E-2</v>
      </c>
      <c r="Q344" s="24">
        <v>0.5</v>
      </c>
      <c r="R344" s="36">
        <v>0.5</v>
      </c>
      <c r="S344" s="19">
        <v>2.0299999999999999E-2</v>
      </c>
      <c r="T344" s="11">
        <v>22.675999999999998</v>
      </c>
      <c r="U344" s="11">
        <v>22.509</v>
      </c>
    </row>
    <row r="345" spans="1:21" x14ac:dyDescent="0.25">
      <c r="A345" s="19" t="s">
        <v>89</v>
      </c>
      <c r="B345" s="80">
        <f>'Watershed characteristics'!$C$17</f>
        <v>0.88</v>
      </c>
      <c r="C345" s="80">
        <f>'Watershed characteristics'!$C$18</f>
        <v>0.255</v>
      </c>
      <c r="D345" s="80">
        <f>'Watershed characteristics'!$C$19</f>
        <v>0.28699999999999998</v>
      </c>
      <c r="E345" s="80">
        <f>'Watershed characteristics'!$C$20</f>
        <v>0.23903782283067271</v>
      </c>
      <c r="F345" s="80">
        <f>'Watershed characteristics'!$C$21</f>
        <v>5.8427131703485756E-2</v>
      </c>
      <c r="G345" s="80">
        <f>'Watershed characteristics'!$C$22</f>
        <v>7.9694220803170859E-2</v>
      </c>
      <c r="H345" s="80">
        <f>'Watershed characteristics'!$C$23</f>
        <v>3.6303282482461792E-2</v>
      </c>
      <c r="I345" s="80">
        <f>'Watershed characteristics'!$C$24</f>
        <v>1.1483834030808885E-3</v>
      </c>
      <c r="J345" s="80">
        <f>'Watershed characteristics'!$C$25</f>
        <v>1.0145567205923477E-2</v>
      </c>
      <c r="K345" s="80">
        <f>'Watershed characteristics'!$C$26</f>
        <v>8.8161258117423914E-3</v>
      </c>
      <c r="L345" s="20">
        <v>43257</v>
      </c>
      <c r="M345" s="21" t="s">
        <v>7</v>
      </c>
      <c r="N345" s="7">
        <v>6.3782539682719436E-2</v>
      </c>
      <c r="O345" s="29">
        <v>1E-3</v>
      </c>
      <c r="P345" s="7">
        <v>4.0000000000000001E-3</v>
      </c>
      <c r="Q345" s="30">
        <v>2.3333333333323365</v>
      </c>
      <c r="R345" s="36">
        <v>0.5</v>
      </c>
      <c r="S345" s="29">
        <v>2E-3</v>
      </c>
      <c r="T345" s="11">
        <v>22.861999999999998</v>
      </c>
      <c r="U345" s="11">
        <v>22.657</v>
      </c>
    </row>
    <row r="346" spans="1:21" x14ac:dyDescent="0.25">
      <c r="A346" s="19" t="s">
        <v>89</v>
      </c>
      <c r="B346" s="80">
        <f>'Watershed characteristics'!$C$17</f>
        <v>0.88</v>
      </c>
      <c r="C346" s="80">
        <f>'Watershed characteristics'!$C$18</f>
        <v>0.255</v>
      </c>
      <c r="D346" s="80">
        <f>'Watershed characteristics'!$C$19</f>
        <v>0.28699999999999998</v>
      </c>
      <c r="E346" s="80">
        <f>'Watershed characteristics'!$C$20</f>
        <v>0.23903782283067271</v>
      </c>
      <c r="F346" s="80">
        <f>'Watershed characteristics'!$C$21</f>
        <v>5.8427131703485756E-2</v>
      </c>
      <c r="G346" s="80">
        <f>'Watershed characteristics'!$C$22</f>
        <v>7.9694220803170859E-2</v>
      </c>
      <c r="H346" s="80">
        <f>'Watershed characteristics'!$C$23</f>
        <v>3.6303282482461792E-2</v>
      </c>
      <c r="I346" s="80">
        <f>'Watershed characteristics'!$C$24</f>
        <v>1.1483834030808885E-3</v>
      </c>
      <c r="J346" s="80">
        <f>'Watershed characteristics'!$C$25</f>
        <v>1.0145567205923477E-2</v>
      </c>
      <c r="K346" s="80">
        <f>'Watershed characteristics'!$C$26</f>
        <v>8.8161258117423914E-3</v>
      </c>
      <c r="L346" s="20">
        <v>43271</v>
      </c>
      <c r="M346" s="21" t="s">
        <v>7</v>
      </c>
      <c r="N346" s="7">
        <v>8.5922222222360192E-2</v>
      </c>
      <c r="O346" s="19">
        <v>6.0000000000000001E-3</v>
      </c>
      <c r="P346" s="7">
        <v>3.1E-2</v>
      </c>
      <c r="Q346" s="7">
        <v>10.00000000000038</v>
      </c>
      <c r="R346" s="11">
        <v>7.666666666666563</v>
      </c>
      <c r="S346" s="29">
        <v>2E-3</v>
      </c>
      <c r="T346" s="11">
        <v>22.879000000000001</v>
      </c>
      <c r="U346" s="11">
        <v>24.71</v>
      </c>
    </row>
    <row r="347" spans="1:21" x14ac:dyDescent="0.25">
      <c r="A347" s="19" t="s">
        <v>89</v>
      </c>
      <c r="B347" s="80">
        <f>'Watershed characteristics'!$C$17</f>
        <v>0.88</v>
      </c>
      <c r="C347" s="80">
        <f>'Watershed characteristics'!$C$18</f>
        <v>0.255</v>
      </c>
      <c r="D347" s="80">
        <f>'Watershed characteristics'!$C$19</f>
        <v>0.28699999999999998</v>
      </c>
      <c r="E347" s="80">
        <f>'Watershed characteristics'!$C$20</f>
        <v>0.23903782283067271</v>
      </c>
      <c r="F347" s="80">
        <f>'Watershed characteristics'!$C$21</f>
        <v>5.8427131703485756E-2</v>
      </c>
      <c r="G347" s="80">
        <f>'Watershed characteristics'!$C$22</f>
        <v>7.9694220803170859E-2</v>
      </c>
      <c r="H347" s="80">
        <f>'Watershed characteristics'!$C$23</f>
        <v>3.6303282482461792E-2</v>
      </c>
      <c r="I347" s="80">
        <f>'Watershed characteristics'!$C$24</f>
        <v>1.1483834030808885E-3</v>
      </c>
      <c r="J347" s="80">
        <f>'Watershed characteristics'!$C$25</f>
        <v>1.0145567205923477E-2</v>
      </c>
      <c r="K347" s="80">
        <f>'Watershed characteristics'!$C$26</f>
        <v>8.8161258117423914E-3</v>
      </c>
      <c r="L347" s="20">
        <v>43283</v>
      </c>
      <c r="M347" s="21" t="s">
        <v>7</v>
      </c>
      <c r="N347" s="7">
        <v>0.1694777777776991</v>
      </c>
      <c r="O347" s="19">
        <v>1.7999999999999999E-2</v>
      </c>
      <c r="P347" s="7">
        <v>2.5000000000000001E-2</v>
      </c>
      <c r="Q347" s="7">
        <v>2.3333333333338167</v>
      </c>
      <c r="R347" s="36">
        <v>0.5</v>
      </c>
      <c r="S347" s="19">
        <v>2.07E-2</v>
      </c>
      <c r="T347" s="11">
        <v>24.788</v>
      </c>
      <c r="U347" s="11">
        <v>22.559000000000001</v>
      </c>
    </row>
    <row r="348" spans="1:21" x14ac:dyDescent="0.25">
      <c r="A348" s="19" t="s">
        <v>89</v>
      </c>
      <c r="B348" s="80">
        <f>'Watershed characteristics'!$C$17</f>
        <v>0.88</v>
      </c>
      <c r="C348" s="80">
        <f>'Watershed characteristics'!$C$18</f>
        <v>0.255</v>
      </c>
      <c r="D348" s="80">
        <f>'Watershed characteristics'!$C$19</f>
        <v>0.28699999999999998</v>
      </c>
      <c r="E348" s="80">
        <f>'Watershed characteristics'!$C$20</f>
        <v>0.23903782283067271</v>
      </c>
      <c r="F348" s="80">
        <f>'Watershed characteristics'!$C$21</f>
        <v>5.8427131703485756E-2</v>
      </c>
      <c r="G348" s="80">
        <f>'Watershed characteristics'!$C$22</f>
        <v>7.9694220803170859E-2</v>
      </c>
      <c r="H348" s="80">
        <f>'Watershed characteristics'!$C$23</f>
        <v>3.6303282482461792E-2</v>
      </c>
      <c r="I348" s="80">
        <f>'Watershed characteristics'!$C$24</f>
        <v>1.1483834030808885E-3</v>
      </c>
      <c r="J348" s="80">
        <f>'Watershed characteristics'!$C$25</f>
        <v>1.0145567205923477E-2</v>
      </c>
      <c r="K348" s="80">
        <f>'Watershed characteristics'!$C$26</f>
        <v>8.8161258117423914E-3</v>
      </c>
      <c r="L348" s="20">
        <v>43299</v>
      </c>
      <c r="M348" s="21" t="s">
        <v>7</v>
      </c>
      <c r="N348" s="7">
        <v>9.2301367521201716E-2</v>
      </c>
      <c r="O348" s="19">
        <v>3.0000000000000001E-3</v>
      </c>
      <c r="P348" s="7">
        <v>0.01</v>
      </c>
      <c r="Q348" s="24">
        <v>0.5</v>
      </c>
      <c r="R348" s="36">
        <v>0.5</v>
      </c>
      <c r="S348" s="19">
        <v>4.9500000000000002E-2</v>
      </c>
      <c r="T348" s="11">
        <v>25.004999999999999</v>
      </c>
      <c r="U348" s="11">
        <v>26.233000000000001</v>
      </c>
    </row>
    <row r="349" spans="1:21" x14ac:dyDescent="0.25">
      <c r="A349" s="19" t="s">
        <v>89</v>
      </c>
      <c r="B349" s="80">
        <f>'Watershed characteristics'!$C$17</f>
        <v>0.88</v>
      </c>
      <c r="C349" s="80">
        <f>'Watershed characteristics'!$C$18</f>
        <v>0.255</v>
      </c>
      <c r="D349" s="80">
        <f>'Watershed characteristics'!$C$19</f>
        <v>0.28699999999999998</v>
      </c>
      <c r="E349" s="80">
        <f>'Watershed characteristics'!$C$20</f>
        <v>0.23903782283067271</v>
      </c>
      <c r="F349" s="80">
        <f>'Watershed characteristics'!$C$21</f>
        <v>5.8427131703485756E-2</v>
      </c>
      <c r="G349" s="80">
        <f>'Watershed characteristics'!$C$22</f>
        <v>7.9694220803170859E-2</v>
      </c>
      <c r="H349" s="80">
        <f>'Watershed characteristics'!$C$23</f>
        <v>3.6303282482461792E-2</v>
      </c>
      <c r="I349" s="80">
        <f>'Watershed characteristics'!$C$24</f>
        <v>1.1483834030808885E-3</v>
      </c>
      <c r="J349" s="80">
        <f>'Watershed characteristics'!$C$25</f>
        <v>1.0145567205923477E-2</v>
      </c>
      <c r="K349" s="80">
        <f>'Watershed characteristics'!$C$26</f>
        <v>8.8161258117423914E-3</v>
      </c>
      <c r="L349" s="20">
        <v>43313</v>
      </c>
      <c r="M349" s="21" t="s">
        <v>7</v>
      </c>
      <c r="N349" s="7">
        <v>4.0844444444634857E-2</v>
      </c>
      <c r="O349" s="29">
        <v>1E-3</v>
      </c>
      <c r="P349" s="7">
        <v>2.9000000000000001E-2</v>
      </c>
      <c r="Q349" s="7">
        <v>16.333333333332277</v>
      </c>
      <c r="R349" s="11">
        <v>14.999999999999089</v>
      </c>
      <c r="S349" s="19">
        <v>1.66E-2</v>
      </c>
      <c r="T349" s="11">
        <v>26.425999999999998</v>
      </c>
      <c r="U349" s="11">
        <v>27.19</v>
      </c>
    </row>
    <row r="350" spans="1:21" x14ac:dyDescent="0.25">
      <c r="A350" s="19" t="s">
        <v>89</v>
      </c>
      <c r="B350" s="80">
        <f>'Watershed characteristics'!$C$17</f>
        <v>0.88</v>
      </c>
      <c r="C350" s="80">
        <f>'Watershed characteristics'!$C$18</f>
        <v>0.255</v>
      </c>
      <c r="D350" s="80">
        <f>'Watershed characteristics'!$C$19</f>
        <v>0.28699999999999998</v>
      </c>
      <c r="E350" s="80">
        <f>'Watershed characteristics'!$C$20</f>
        <v>0.23903782283067271</v>
      </c>
      <c r="F350" s="80">
        <f>'Watershed characteristics'!$C$21</f>
        <v>5.8427131703485756E-2</v>
      </c>
      <c r="G350" s="80">
        <f>'Watershed characteristics'!$C$22</f>
        <v>7.9694220803170859E-2</v>
      </c>
      <c r="H350" s="80">
        <f>'Watershed characteristics'!$C$23</f>
        <v>3.6303282482461792E-2</v>
      </c>
      <c r="I350" s="80">
        <f>'Watershed characteristics'!$C$24</f>
        <v>1.1483834030808885E-3</v>
      </c>
      <c r="J350" s="80">
        <f>'Watershed characteristics'!$C$25</f>
        <v>1.0145567205923477E-2</v>
      </c>
      <c r="K350" s="80">
        <f>'Watershed characteristics'!$C$26</f>
        <v>8.8161258117423914E-3</v>
      </c>
      <c r="L350" s="20">
        <v>43327</v>
      </c>
      <c r="M350" s="21" t="s">
        <v>7</v>
      </c>
      <c r="N350" s="7">
        <v>3.6666666666848806E-2</v>
      </c>
      <c r="O350" s="19">
        <v>5.3999999999999999E-2</v>
      </c>
      <c r="P350" s="7">
        <v>0.11799999999999999</v>
      </c>
      <c r="Q350" s="7">
        <v>24.999999999999467</v>
      </c>
      <c r="R350" s="11">
        <v>22.00000000000054</v>
      </c>
      <c r="S350" s="19">
        <v>7.3700000000000002E-2</v>
      </c>
      <c r="T350" s="11">
        <v>24.945</v>
      </c>
      <c r="U350" s="11">
        <v>24.183</v>
      </c>
    </row>
    <row r="351" spans="1:21" x14ac:dyDescent="0.25">
      <c r="A351" s="19" t="s">
        <v>89</v>
      </c>
      <c r="B351" s="80">
        <f>'Watershed characteristics'!$C$17</f>
        <v>0.88</v>
      </c>
      <c r="C351" s="80">
        <f>'Watershed characteristics'!$C$18</f>
        <v>0.255</v>
      </c>
      <c r="D351" s="80">
        <f>'Watershed characteristics'!$C$19</f>
        <v>0.28699999999999998</v>
      </c>
      <c r="E351" s="80">
        <f>'Watershed characteristics'!$C$20</f>
        <v>0.23903782283067271</v>
      </c>
      <c r="F351" s="80">
        <f>'Watershed characteristics'!$C$21</f>
        <v>5.8427131703485756E-2</v>
      </c>
      <c r="G351" s="80">
        <f>'Watershed characteristics'!$C$22</f>
        <v>7.9694220803170859E-2</v>
      </c>
      <c r="H351" s="80">
        <f>'Watershed characteristics'!$C$23</f>
        <v>3.6303282482461792E-2</v>
      </c>
      <c r="I351" s="80">
        <f>'Watershed characteristics'!$C$24</f>
        <v>1.1483834030808885E-3</v>
      </c>
      <c r="J351" s="80">
        <f>'Watershed characteristics'!$C$25</f>
        <v>1.0145567205923477E-2</v>
      </c>
      <c r="K351" s="80">
        <f>'Watershed characteristics'!$C$26</f>
        <v>8.8161258117423914E-3</v>
      </c>
      <c r="L351" s="20">
        <v>43341</v>
      </c>
      <c r="M351" s="21" t="s">
        <v>7</v>
      </c>
      <c r="N351" s="7">
        <v>0.30251111111238599</v>
      </c>
      <c r="O351" s="19">
        <v>5.0000000000000001E-3</v>
      </c>
      <c r="P351" s="7">
        <v>3.5999999999999997E-2</v>
      </c>
      <c r="Q351" s="24">
        <v>0.5</v>
      </c>
      <c r="R351" s="36">
        <v>0.5</v>
      </c>
      <c r="S351" s="19">
        <v>6.5600000000000006E-2</v>
      </c>
      <c r="T351" s="11">
        <v>20.693999999999999</v>
      </c>
      <c r="U351" s="11">
        <v>20.11</v>
      </c>
    </row>
    <row r="352" spans="1:21" x14ac:dyDescent="0.25">
      <c r="A352" s="19" t="s">
        <v>89</v>
      </c>
      <c r="B352" s="80">
        <f>'Watershed characteristics'!$C$17</f>
        <v>0.88</v>
      </c>
      <c r="C352" s="80">
        <f>'Watershed characteristics'!$C$18</f>
        <v>0.255</v>
      </c>
      <c r="D352" s="80">
        <f>'Watershed characteristics'!$C$19</f>
        <v>0.28699999999999998</v>
      </c>
      <c r="E352" s="80">
        <f>'Watershed characteristics'!$C$20</f>
        <v>0.23903782283067271</v>
      </c>
      <c r="F352" s="80">
        <f>'Watershed characteristics'!$C$21</f>
        <v>5.8427131703485756E-2</v>
      </c>
      <c r="G352" s="80">
        <f>'Watershed characteristics'!$C$22</f>
        <v>7.9694220803170859E-2</v>
      </c>
      <c r="H352" s="80">
        <f>'Watershed characteristics'!$C$23</f>
        <v>3.6303282482461792E-2</v>
      </c>
      <c r="I352" s="80">
        <f>'Watershed characteristics'!$C$24</f>
        <v>1.1483834030808885E-3</v>
      </c>
      <c r="J352" s="80">
        <f>'Watershed characteristics'!$C$25</f>
        <v>1.0145567205923477E-2</v>
      </c>
      <c r="K352" s="80">
        <f>'Watershed characteristics'!$C$26</f>
        <v>8.8161258117423914E-3</v>
      </c>
      <c r="L352" s="20">
        <v>43354</v>
      </c>
      <c r="M352" s="21" t="s">
        <v>7</v>
      </c>
      <c r="N352" s="7">
        <v>7.9044444444400314E-2</v>
      </c>
      <c r="O352" s="29">
        <v>1E-3</v>
      </c>
      <c r="P352" s="7">
        <v>0.01</v>
      </c>
      <c r="Q352" s="7">
        <v>6.3333333333333766</v>
      </c>
      <c r="R352" s="11">
        <v>3.3333333333329662</v>
      </c>
      <c r="S352" s="19">
        <v>1.1299999999999999E-2</v>
      </c>
      <c r="T352" s="11">
        <v>23.436</v>
      </c>
      <c r="U352" s="11">
        <v>21.96</v>
      </c>
    </row>
    <row r="353" spans="1:21" x14ac:dyDescent="0.25">
      <c r="A353" s="19" t="s">
        <v>89</v>
      </c>
      <c r="B353" s="80">
        <f>'Watershed characteristics'!$C$17</f>
        <v>0.88</v>
      </c>
      <c r="C353" s="80">
        <f>'Watershed characteristics'!$C$18</f>
        <v>0.255</v>
      </c>
      <c r="D353" s="80">
        <f>'Watershed characteristics'!$C$19</f>
        <v>0.28699999999999998</v>
      </c>
      <c r="E353" s="80">
        <f>'Watershed characteristics'!$C$20</f>
        <v>0.23903782283067271</v>
      </c>
      <c r="F353" s="80">
        <f>'Watershed characteristics'!$C$21</f>
        <v>5.8427131703485756E-2</v>
      </c>
      <c r="G353" s="80">
        <f>'Watershed characteristics'!$C$22</f>
        <v>7.9694220803170859E-2</v>
      </c>
      <c r="H353" s="80">
        <f>'Watershed characteristics'!$C$23</f>
        <v>3.6303282482461792E-2</v>
      </c>
      <c r="I353" s="80">
        <f>'Watershed characteristics'!$C$24</f>
        <v>1.1483834030808885E-3</v>
      </c>
      <c r="J353" s="80">
        <f>'Watershed characteristics'!$C$25</f>
        <v>1.0145567205923477E-2</v>
      </c>
      <c r="K353" s="80">
        <f>'Watershed characteristics'!$C$26</f>
        <v>8.8161258117423914E-3</v>
      </c>
      <c r="L353" s="20">
        <v>43369</v>
      </c>
      <c r="M353" s="21" t="s">
        <v>7</v>
      </c>
      <c r="N353" s="7">
        <v>7.709277777806503E-2</v>
      </c>
      <c r="O353" s="29">
        <v>1E-3</v>
      </c>
      <c r="P353" s="7">
        <v>1.2E-2</v>
      </c>
      <c r="Q353" s="7">
        <v>21.333333333332465</v>
      </c>
      <c r="R353" s="11">
        <v>17.333333333332906</v>
      </c>
      <c r="S353" s="33">
        <v>2.3E-2</v>
      </c>
      <c r="T353" s="11">
        <v>22.265000000000001</v>
      </c>
      <c r="U353" s="11">
        <v>19.466999999999999</v>
      </c>
    </row>
    <row r="354" spans="1:21" x14ac:dyDescent="0.25">
      <c r="A354" s="19" t="s">
        <v>89</v>
      </c>
      <c r="B354" s="80">
        <f>'Watershed characteristics'!$C$17</f>
        <v>0.88</v>
      </c>
      <c r="C354" s="80">
        <f>'Watershed characteristics'!$C$18</f>
        <v>0.255</v>
      </c>
      <c r="D354" s="80">
        <f>'Watershed characteristics'!$C$19</f>
        <v>0.28699999999999998</v>
      </c>
      <c r="E354" s="80">
        <f>'Watershed characteristics'!$C$20</f>
        <v>0.23903782283067271</v>
      </c>
      <c r="F354" s="80">
        <f>'Watershed characteristics'!$C$21</f>
        <v>5.8427131703485756E-2</v>
      </c>
      <c r="G354" s="80">
        <f>'Watershed characteristics'!$C$22</f>
        <v>7.9694220803170859E-2</v>
      </c>
      <c r="H354" s="80">
        <f>'Watershed characteristics'!$C$23</f>
        <v>3.6303282482461792E-2</v>
      </c>
      <c r="I354" s="80">
        <f>'Watershed characteristics'!$C$24</f>
        <v>1.1483834030808885E-3</v>
      </c>
      <c r="J354" s="80">
        <f>'Watershed characteristics'!$C$25</f>
        <v>1.0145567205923477E-2</v>
      </c>
      <c r="K354" s="80">
        <f>'Watershed characteristics'!$C$26</f>
        <v>8.8161258117423914E-3</v>
      </c>
      <c r="L354" s="20">
        <v>43384</v>
      </c>
      <c r="M354" s="21" t="s">
        <v>7</v>
      </c>
      <c r="N354" s="7">
        <v>0.10237777777730316</v>
      </c>
      <c r="O354" s="29">
        <v>1E-3</v>
      </c>
      <c r="P354" s="7">
        <v>8.9999999999999993E-3</v>
      </c>
      <c r="Q354" s="7">
        <v>5.0000000000001901</v>
      </c>
      <c r="R354" s="11">
        <v>3.9999999999995595</v>
      </c>
      <c r="S354" s="29">
        <v>2E-3</v>
      </c>
      <c r="T354" s="11">
        <v>21.913</v>
      </c>
      <c r="U354" s="11">
        <v>23.102</v>
      </c>
    </row>
    <row r="355" spans="1:21" x14ac:dyDescent="0.25">
      <c r="A355" s="19" t="s">
        <v>89</v>
      </c>
      <c r="B355" s="80">
        <f>'Watershed characteristics'!$C$17</f>
        <v>0.88</v>
      </c>
      <c r="C355" s="80">
        <f>'Watershed characteristics'!$C$18</f>
        <v>0.255</v>
      </c>
      <c r="D355" s="80">
        <f>'Watershed characteristics'!$C$19</f>
        <v>0.28699999999999998</v>
      </c>
      <c r="E355" s="80">
        <f>'Watershed characteristics'!$C$20</f>
        <v>0.23903782283067271</v>
      </c>
      <c r="F355" s="80">
        <f>'Watershed characteristics'!$C$21</f>
        <v>5.8427131703485756E-2</v>
      </c>
      <c r="G355" s="80">
        <f>'Watershed characteristics'!$C$22</f>
        <v>7.9694220803170859E-2</v>
      </c>
      <c r="H355" s="80">
        <f>'Watershed characteristics'!$C$23</f>
        <v>3.6303282482461792E-2</v>
      </c>
      <c r="I355" s="80">
        <f>'Watershed characteristics'!$C$24</f>
        <v>1.1483834030808885E-3</v>
      </c>
      <c r="J355" s="80">
        <f>'Watershed characteristics'!$C$25</f>
        <v>1.0145567205923477E-2</v>
      </c>
      <c r="K355" s="80">
        <f>'Watershed characteristics'!$C$26</f>
        <v>8.8161258117423914E-3</v>
      </c>
      <c r="L355" s="20">
        <v>43396</v>
      </c>
      <c r="M355" s="21" t="s">
        <v>7</v>
      </c>
      <c r="N355" s="7">
        <v>0.1155474074076988</v>
      </c>
      <c r="O355" s="7">
        <v>8.0000000000000002E-3</v>
      </c>
      <c r="P355" s="7">
        <v>1.4E-2</v>
      </c>
      <c r="Q355" s="7">
        <v>41.333333333333222</v>
      </c>
      <c r="R355" s="39">
        <v>32.333333333333478</v>
      </c>
      <c r="S355" s="19">
        <v>1.21E-2</v>
      </c>
      <c r="T355" s="11">
        <v>20.824000000000002</v>
      </c>
      <c r="U355" s="11">
        <v>20.954999999999998</v>
      </c>
    </row>
    <row r="356" spans="1:21" x14ac:dyDescent="0.25">
      <c r="A356" s="19" t="s">
        <v>89</v>
      </c>
      <c r="B356" s="80">
        <f>'Watershed characteristics'!$C$17</f>
        <v>0.88</v>
      </c>
      <c r="C356" s="80">
        <f>'Watershed characteristics'!$C$18</f>
        <v>0.255</v>
      </c>
      <c r="D356" s="80">
        <f>'Watershed characteristics'!$C$19</f>
        <v>0.28699999999999998</v>
      </c>
      <c r="E356" s="80">
        <f>'Watershed characteristics'!$C$20</f>
        <v>0.23903782283067271</v>
      </c>
      <c r="F356" s="80">
        <f>'Watershed characteristics'!$C$21</f>
        <v>5.8427131703485756E-2</v>
      </c>
      <c r="G356" s="80">
        <f>'Watershed characteristics'!$C$22</f>
        <v>7.9694220803170859E-2</v>
      </c>
      <c r="H356" s="80">
        <f>'Watershed characteristics'!$C$23</f>
        <v>3.6303282482461792E-2</v>
      </c>
      <c r="I356" s="80">
        <f>'Watershed characteristics'!$C$24</f>
        <v>1.1483834030808885E-3</v>
      </c>
      <c r="J356" s="80">
        <f>'Watershed characteristics'!$C$25</f>
        <v>1.0145567205923477E-2</v>
      </c>
      <c r="K356" s="80">
        <f>'Watershed characteristics'!$C$26</f>
        <v>8.8161258117423914E-3</v>
      </c>
      <c r="L356" s="20">
        <v>43403</v>
      </c>
      <c r="M356" s="21" t="s">
        <v>7</v>
      </c>
      <c r="N356" s="7">
        <v>8.2459368191361931E-2</v>
      </c>
      <c r="O356" s="29">
        <v>1E-3</v>
      </c>
      <c r="P356" s="7">
        <v>1.4E-2</v>
      </c>
      <c r="Q356" s="7">
        <v>9.3333333333337869</v>
      </c>
      <c r="R356" s="11">
        <v>5.333333333332746</v>
      </c>
      <c r="S356" s="19">
        <v>7.1000000000000004E-3</v>
      </c>
      <c r="T356" s="11">
        <v>21.178999999999998</v>
      </c>
      <c r="U356" s="11">
        <v>21.056000000000001</v>
      </c>
    </row>
    <row r="357" spans="1:21" x14ac:dyDescent="0.25">
      <c r="A357" s="19" t="s">
        <v>89</v>
      </c>
      <c r="B357" s="80">
        <f>'Watershed characteristics'!$C$17</f>
        <v>0.88</v>
      </c>
      <c r="C357" s="80">
        <f>'Watershed characteristics'!$C$18</f>
        <v>0.255</v>
      </c>
      <c r="D357" s="80">
        <f>'Watershed characteristics'!$C$19</f>
        <v>0.28699999999999998</v>
      </c>
      <c r="E357" s="80">
        <f>'Watershed characteristics'!$C$20</f>
        <v>0.23903782283067271</v>
      </c>
      <c r="F357" s="80">
        <f>'Watershed characteristics'!$C$21</f>
        <v>5.8427131703485756E-2</v>
      </c>
      <c r="G357" s="80">
        <f>'Watershed characteristics'!$C$22</f>
        <v>7.9694220803170859E-2</v>
      </c>
      <c r="H357" s="80">
        <f>'Watershed characteristics'!$C$23</f>
        <v>3.6303282482461792E-2</v>
      </c>
      <c r="I357" s="80">
        <f>'Watershed characteristics'!$C$24</f>
        <v>1.1483834030808885E-3</v>
      </c>
      <c r="J357" s="80">
        <f>'Watershed characteristics'!$C$25</f>
        <v>1.0145567205923477E-2</v>
      </c>
      <c r="K357" s="80">
        <f>'Watershed characteristics'!$C$26</f>
        <v>8.8161258117423914E-3</v>
      </c>
      <c r="L357" s="20">
        <v>43418</v>
      </c>
      <c r="M357" s="21" t="s">
        <v>7</v>
      </c>
      <c r="N357" s="7">
        <v>6.85291005290075E-2</v>
      </c>
      <c r="O357" s="29">
        <v>1E-3</v>
      </c>
      <c r="P357" s="7">
        <v>5.8000000000000003E-2</v>
      </c>
      <c r="Q357" s="7">
        <v>106.33333333333421</v>
      </c>
      <c r="R357" s="11">
        <v>98.000000000001052</v>
      </c>
      <c r="S357" s="33">
        <v>8.0000000000000002E-3</v>
      </c>
      <c r="T357" s="11">
        <v>22.102</v>
      </c>
      <c r="U357" s="11">
        <v>22.954999999999998</v>
      </c>
    </row>
    <row r="358" spans="1:21" x14ac:dyDescent="0.25">
      <c r="A358" s="19" t="s">
        <v>89</v>
      </c>
      <c r="B358" s="80">
        <f>'Watershed characteristics'!$C$17</f>
        <v>0.88</v>
      </c>
      <c r="C358" s="80">
        <f>'Watershed characteristics'!$C$18</f>
        <v>0.255</v>
      </c>
      <c r="D358" s="80">
        <f>'Watershed characteristics'!$C$19</f>
        <v>0.28699999999999998</v>
      </c>
      <c r="E358" s="80">
        <f>'Watershed characteristics'!$C$20</f>
        <v>0.23903782283067271</v>
      </c>
      <c r="F358" s="80">
        <f>'Watershed characteristics'!$C$21</f>
        <v>5.8427131703485756E-2</v>
      </c>
      <c r="G358" s="80">
        <f>'Watershed characteristics'!$C$22</f>
        <v>7.9694220803170859E-2</v>
      </c>
      <c r="H358" s="80">
        <f>'Watershed characteristics'!$C$23</f>
        <v>3.6303282482461792E-2</v>
      </c>
      <c r="I358" s="80">
        <f>'Watershed characteristics'!$C$24</f>
        <v>1.1483834030808885E-3</v>
      </c>
      <c r="J358" s="80">
        <f>'Watershed characteristics'!$C$25</f>
        <v>1.0145567205923477E-2</v>
      </c>
      <c r="K358" s="80">
        <f>'Watershed characteristics'!$C$26</f>
        <v>8.8161258117423914E-3</v>
      </c>
      <c r="L358" s="20">
        <v>43227</v>
      </c>
      <c r="M358" s="21" t="s">
        <v>8</v>
      </c>
      <c r="N358" s="7">
        <v>8.9947777777461532E-2</v>
      </c>
      <c r="O358" s="19">
        <v>7.0000000000000001E-3</v>
      </c>
      <c r="P358" s="7">
        <v>2.1000000000000001E-2</v>
      </c>
      <c r="Q358" s="30">
        <v>3.3333333333329662</v>
      </c>
      <c r="R358" s="11">
        <v>2.666666666666373</v>
      </c>
      <c r="S358" s="60">
        <v>4.8999999999999998E-3</v>
      </c>
      <c r="T358" s="11">
        <v>21.411999999999999</v>
      </c>
      <c r="U358" s="11">
        <v>20.7</v>
      </c>
    </row>
    <row r="359" spans="1:21" x14ac:dyDescent="0.25">
      <c r="A359" s="19" t="s">
        <v>89</v>
      </c>
      <c r="B359" s="80">
        <f>'Watershed characteristics'!$C$17</f>
        <v>0.88</v>
      </c>
      <c r="C359" s="80">
        <f>'Watershed characteristics'!$C$18</f>
        <v>0.255</v>
      </c>
      <c r="D359" s="80">
        <f>'Watershed characteristics'!$C$19</f>
        <v>0.28699999999999998</v>
      </c>
      <c r="E359" s="80">
        <f>'Watershed characteristics'!$C$20</f>
        <v>0.23903782283067271</v>
      </c>
      <c r="F359" s="80">
        <f>'Watershed characteristics'!$C$21</f>
        <v>5.8427131703485756E-2</v>
      </c>
      <c r="G359" s="80">
        <f>'Watershed characteristics'!$C$22</f>
        <v>7.9694220803170859E-2</v>
      </c>
      <c r="H359" s="80">
        <f>'Watershed characteristics'!$C$23</f>
        <v>3.6303282482461792E-2</v>
      </c>
      <c r="I359" s="80">
        <f>'Watershed characteristics'!$C$24</f>
        <v>1.1483834030808885E-3</v>
      </c>
      <c r="J359" s="80">
        <f>'Watershed characteristics'!$C$25</f>
        <v>1.0145567205923477E-2</v>
      </c>
      <c r="K359" s="80">
        <f>'Watershed characteristics'!$C$26</f>
        <v>8.8161258117423914E-3</v>
      </c>
      <c r="L359" s="20">
        <v>43243</v>
      </c>
      <c r="M359" s="21" t="s">
        <v>8</v>
      </c>
      <c r="N359" s="7">
        <v>0.1083138888892759</v>
      </c>
      <c r="O359" s="19">
        <v>5.0000000000000001E-3</v>
      </c>
      <c r="P359" s="7">
        <v>2.1000000000000001E-2</v>
      </c>
      <c r="Q359" s="64">
        <v>0.5</v>
      </c>
      <c r="R359" s="36">
        <v>0.5</v>
      </c>
      <c r="S359" s="29">
        <v>2E-3</v>
      </c>
      <c r="T359" s="11">
        <v>21.484000000000002</v>
      </c>
      <c r="U359" s="11">
        <v>22.745000000000001</v>
      </c>
    </row>
    <row r="360" spans="1:21" x14ac:dyDescent="0.25">
      <c r="A360" s="19" t="s">
        <v>89</v>
      </c>
      <c r="B360" s="80">
        <f>'Watershed characteristics'!$C$17</f>
        <v>0.88</v>
      </c>
      <c r="C360" s="80">
        <f>'Watershed characteristics'!$C$18</f>
        <v>0.255</v>
      </c>
      <c r="D360" s="80">
        <f>'Watershed characteristics'!$C$19</f>
        <v>0.28699999999999998</v>
      </c>
      <c r="E360" s="80">
        <f>'Watershed characteristics'!$C$20</f>
        <v>0.23903782283067271</v>
      </c>
      <c r="F360" s="80">
        <f>'Watershed characteristics'!$C$21</f>
        <v>5.8427131703485756E-2</v>
      </c>
      <c r="G360" s="80">
        <f>'Watershed characteristics'!$C$22</f>
        <v>7.9694220803170859E-2</v>
      </c>
      <c r="H360" s="80">
        <f>'Watershed characteristics'!$C$23</f>
        <v>3.6303282482461792E-2</v>
      </c>
      <c r="I360" s="80">
        <f>'Watershed characteristics'!$C$24</f>
        <v>1.1483834030808885E-3</v>
      </c>
      <c r="J360" s="80">
        <f>'Watershed characteristics'!$C$25</f>
        <v>1.0145567205923477E-2</v>
      </c>
      <c r="K360" s="80">
        <f>'Watershed characteristics'!$C$26</f>
        <v>8.8161258117423914E-3</v>
      </c>
      <c r="L360" s="20">
        <v>43271</v>
      </c>
      <c r="M360" s="21" t="s">
        <v>8</v>
      </c>
      <c r="N360" s="7">
        <v>0.17935714286061269</v>
      </c>
      <c r="O360" s="19">
        <v>8.9999999999999993E-3</v>
      </c>
      <c r="P360" s="7">
        <v>0.498</v>
      </c>
      <c r="Q360" s="7">
        <v>20.666666666665872</v>
      </c>
      <c r="R360" s="11">
        <v>18.333333333333535</v>
      </c>
      <c r="S360" s="29">
        <v>2E-3</v>
      </c>
      <c r="T360" s="11">
        <v>20.161999999999999</v>
      </c>
      <c r="U360" s="11">
        <v>21.65</v>
      </c>
    </row>
    <row r="361" spans="1:21" x14ac:dyDescent="0.25">
      <c r="A361" s="19" t="s">
        <v>89</v>
      </c>
      <c r="B361" s="80">
        <f>'Watershed characteristics'!$C$17</f>
        <v>0.88</v>
      </c>
      <c r="C361" s="80">
        <f>'Watershed characteristics'!$C$18</f>
        <v>0.255</v>
      </c>
      <c r="D361" s="80">
        <f>'Watershed characteristics'!$C$19</f>
        <v>0.28699999999999998</v>
      </c>
      <c r="E361" s="80">
        <f>'Watershed characteristics'!$C$20</f>
        <v>0.23903782283067271</v>
      </c>
      <c r="F361" s="80">
        <f>'Watershed characteristics'!$C$21</f>
        <v>5.8427131703485756E-2</v>
      </c>
      <c r="G361" s="80">
        <f>'Watershed characteristics'!$C$22</f>
        <v>7.9694220803170859E-2</v>
      </c>
      <c r="H361" s="80">
        <f>'Watershed characteristics'!$C$23</f>
        <v>3.6303282482461792E-2</v>
      </c>
      <c r="I361" s="80">
        <f>'Watershed characteristics'!$C$24</f>
        <v>1.1483834030808885E-3</v>
      </c>
      <c r="J361" s="80">
        <f>'Watershed characteristics'!$C$25</f>
        <v>1.0145567205923477E-2</v>
      </c>
      <c r="K361" s="80">
        <f>'Watershed characteristics'!$C$26</f>
        <v>8.8161258117423914E-3</v>
      </c>
      <c r="L361" s="20">
        <v>43283</v>
      </c>
      <c r="M361" s="21" t="s">
        <v>8</v>
      </c>
      <c r="N361" s="7">
        <v>0.33291111111559801</v>
      </c>
      <c r="O361" s="19">
        <v>0.105</v>
      </c>
      <c r="P361" s="7">
        <v>0.16400000000000001</v>
      </c>
      <c r="Q361" s="7">
        <v>43.333333333333002</v>
      </c>
      <c r="R361" s="11">
        <v>38.333333333332817</v>
      </c>
      <c r="S361" s="29">
        <v>2E-3</v>
      </c>
      <c r="T361" s="11">
        <v>21.552</v>
      </c>
      <c r="U361" s="11">
        <v>23.166</v>
      </c>
    </row>
    <row r="362" spans="1:21" x14ac:dyDescent="0.25">
      <c r="A362" s="19" t="s">
        <v>89</v>
      </c>
      <c r="B362" s="80">
        <f>'Watershed characteristics'!$C$17</f>
        <v>0.88</v>
      </c>
      <c r="C362" s="80">
        <f>'Watershed characteristics'!$C$18</f>
        <v>0.255</v>
      </c>
      <c r="D362" s="80">
        <f>'Watershed characteristics'!$C$19</f>
        <v>0.28699999999999998</v>
      </c>
      <c r="E362" s="80">
        <f>'Watershed characteristics'!$C$20</f>
        <v>0.23903782283067271</v>
      </c>
      <c r="F362" s="80">
        <f>'Watershed characteristics'!$C$21</f>
        <v>5.8427131703485756E-2</v>
      </c>
      <c r="G362" s="80">
        <f>'Watershed characteristics'!$C$22</f>
        <v>7.9694220803170859E-2</v>
      </c>
      <c r="H362" s="80">
        <f>'Watershed characteristics'!$C$23</f>
        <v>3.6303282482461792E-2</v>
      </c>
      <c r="I362" s="80">
        <f>'Watershed characteristics'!$C$24</f>
        <v>1.1483834030808885E-3</v>
      </c>
      <c r="J362" s="80">
        <f>'Watershed characteristics'!$C$25</f>
        <v>1.0145567205923477E-2</v>
      </c>
      <c r="K362" s="80">
        <f>'Watershed characteristics'!$C$26</f>
        <v>8.8161258117423914E-3</v>
      </c>
      <c r="L362" s="20">
        <v>43283</v>
      </c>
      <c r="M362" s="21" t="s">
        <v>8</v>
      </c>
      <c r="N362" s="5">
        <v>0.48086666666633227</v>
      </c>
      <c r="O362" s="5">
        <v>0.30330500485248924</v>
      </c>
      <c r="P362" s="5">
        <v>0.38976112574537064</v>
      </c>
      <c r="Q362" s="5">
        <v>58.54882388283761</v>
      </c>
      <c r="R362" s="10">
        <v>45.232312029233633</v>
      </c>
      <c r="S362" s="5">
        <v>2.6869582697902225E-2</v>
      </c>
      <c r="T362" s="10">
        <v>20.228038818796566</v>
      </c>
      <c r="U362" s="10">
        <v>20.414312907248927</v>
      </c>
    </row>
    <row r="363" spans="1:21" x14ac:dyDescent="0.25">
      <c r="A363" s="19" t="s">
        <v>89</v>
      </c>
      <c r="B363" s="80">
        <f>'Watershed characteristics'!$C$17</f>
        <v>0.88</v>
      </c>
      <c r="C363" s="80">
        <f>'Watershed characteristics'!$C$18</f>
        <v>0.255</v>
      </c>
      <c r="D363" s="80">
        <f>'Watershed characteristics'!$C$19</f>
        <v>0.28699999999999998</v>
      </c>
      <c r="E363" s="80">
        <f>'Watershed characteristics'!$C$20</f>
        <v>0.23903782283067271</v>
      </c>
      <c r="F363" s="80">
        <f>'Watershed characteristics'!$C$21</f>
        <v>5.8427131703485756E-2</v>
      </c>
      <c r="G363" s="80">
        <f>'Watershed characteristics'!$C$22</f>
        <v>7.9694220803170859E-2</v>
      </c>
      <c r="H363" s="80">
        <f>'Watershed characteristics'!$C$23</f>
        <v>3.6303282482461792E-2</v>
      </c>
      <c r="I363" s="80">
        <f>'Watershed characteristics'!$C$24</f>
        <v>1.1483834030808885E-3</v>
      </c>
      <c r="J363" s="80">
        <f>'Watershed characteristics'!$C$25</f>
        <v>1.0145567205923477E-2</v>
      </c>
      <c r="K363" s="80">
        <f>'Watershed characteristics'!$C$26</f>
        <v>8.8161258117423914E-3</v>
      </c>
      <c r="L363" s="20">
        <v>43299</v>
      </c>
      <c r="M363" s="21" t="s">
        <v>8</v>
      </c>
      <c r="N363" s="7">
        <v>0.14008888888789547</v>
      </c>
      <c r="O363" s="19">
        <v>2.9000000000000001E-2</v>
      </c>
      <c r="P363" s="7">
        <v>4.3999999999999997E-2</v>
      </c>
      <c r="Q363" s="7">
        <v>14.666666666666533</v>
      </c>
      <c r="R363" s="11">
        <v>13.99999999999994</v>
      </c>
      <c r="S363" s="29">
        <v>2E-3</v>
      </c>
      <c r="T363" s="11">
        <v>25.341999999999999</v>
      </c>
      <c r="U363" s="11">
        <v>27.065999999999999</v>
      </c>
    </row>
    <row r="364" spans="1:21" x14ac:dyDescent="0.25">
      <c r="A364" s="19" t="s">
        <v>89</v>
      </c>
      <c r="B364" s="80">
        <f>'Watershed characteristics'!$C$17</f>
        <v>0.88</v>
      </c>
      <c r="C364" s="80">
        <f>'Watershed characteristics'!$C$18</f>
        <v>0.255</v>
      </c>
      <c r="D364" s="80">
        <f>'Watershed characteristics'!$C$19</f>
        <v>0.28699999999999998</v>
      </c>
      <c r="E364" s="80">
        <f>'Watershed characteristics'!$C$20</f>
        <v>0.23903782283067271</v>
      </c>
      <c r="F364" s="80">
        <f>'Watershed characteristics'!$C$21</f>
        <v>5.8427131703485756E-2</v>
      </c>
      <c r="G364" s="80">
        <f>'Watershed characteristics'!$C$22</f>
        <v>7.9694220803170859E-2</v>
      </c>
      <c r="H364" s="80">
        <f>'Watershed characteristics'!$C$23</f>
        <v>3.6303282482461792E-2</v>
      </c>
      <c r="I364" s="80">
        <f>'Watershed characteristics'!$C$24</f>
        <v>1.1483834030808885E-3</v>
      </c>
      <c r="J364" s="80">
        <f>'Watershed characteristics'!$C$25</f>
        <v>1.0145567205923477E-2</v>
      </c>
      <c r="K364" s="80">
        <f>'Watershed characteristics'!$C$26</f>
        <v>8.8161258117423914E-3</v>
      </c>
      <c r="L364" s="20">
        <v>43341</v>
      </c>
      <c r="M364" s="21" t="s">
        <v>8</v>
      </c>
      <c r="N364" s="7">
        <v>0.25982962962914946</v>
      </c>
      <c r="O364" s="19">
        <v>0.106</v>
      </c>
      <c r="P364" s="7">
        <v>0.152</v>
      </c>
      <c r="Q364" s="7">
        <v>22.999999999999687</v>
      </c>
      <c r="R364" s="39">
        <v>19.000000000000128</v>
      </c>
      <c r="S364" s="19">
        <v>0.14940000000000001</v>
      </c>
      <c r="T364" s="11">
        <v>18.652000000000001</v>
      </c>
      <c r="U364" s="11">
        <v>18.091000000000001</v>
      </c>
    </row>
    <row r="365" spans="1:21" x14ac:dyDescent="0.25">
      <c r="A365" s="19" t="s">
        <v>89</v>
      </c>
      <c r="B365" s="80">
        <f>'Watershed characteristics'!$C$17</f>
        <v>0.88</v>
      </c>
      <c r="C365" s="80">
        <f>'Watershed characteristics'!$C$18</f>
        <v>0.255</v>
      </c>
      <c r="D365" s="80">
        <f>'Watershed characteristics'!$C$19</f>
        <v>0.28699999999999998</v>
      </c>
      <c r="E365" s="80">
        <f>'Watershed characteristics'!$C$20</f>
        <v>0.23903782283067271</v>
      </c>
      <c r="F365" s="80">
        <f>'Watershed characteristics'!$C$21</f>
        <v>5.8427131703485756E-2</v>
      </c>
      <c r="G365" s="80">
        <f>'Watershed characteristics'!$C$22</f>
        <v>7.9694220803170859E-2</v>
      </c>
      <c r="H365" s="80">
        <f>'Watershed characteristics'!$C$23</f>
        <v>3.6303282482461792E-2</v>
      </c>
      <c r="I365" s="80">
        <f>'Watershed characteristics'!$C$24</f>
        <v>1.1483834030808885E-3</v>
      </c>
      <c r="J365" s="80">
        <f>'Watershed characteristics'!$C$25</f>
        <v>1.0145567205923477E-2</v>
      </c>
      <c r="K365" s="80">
        <f>'Watershed characteristics'!$C$26</f>
        <v>8.8161258117423914E-3</v>
      </c>
      <c r="L365" s="20">
        <v>43354</v>
      </c>
      <c r="M365" s="21" t="s">
        <v>8</v>
      </c>
      <c r="N365" s="7">
        <v>0.15954444444517296</v>
      </c>
      <c r="O365" s="19">
        <v>8.5000000000000006E-2</v>
      </c>
      <c r="P365" s="7">
        <v>0.11799999999999999</v>
      </c>
      <c r="Q365" s="7">
        <v>7.9999999999991189</v>
      </c>
      <c r="R365" s="11">
        <v>5.9999999999993392</v>
      </c>
      <c r="S365" s="29">
        <v>2E-3</v>
      </c>
      <c r="T365" s="11">
        <v>23.369</v>
      </c>
      <c r="U365" s="11">
        <v>22.815999999999999</v>
      </c>
    </row>
    <row r="366" spans="1:21" x14ac:dyDescent="0.25">
      <c r="A366" s="19" t="s">
        <v>89</v>
      </c>
      <c r="B366" s="80">
        <f>'Watershed characteristics'!$C$17</f>
        <v>0.88</v>
      </c>
      <c r="C366" s="80">
        <f>'Watershed characteristics'!$C$18</f>
        <v>0.255</v>
      </c>
      <c r="D366" s="80">
        <f>'Watershed characteristics'!$C$19</f>
        <v>0.28699999999999998</v>
      </c>
      <c r="E366" s="80">
        <f>'Watershed characteristics'!$C$20</f>
        <v>0.23903782283067271</v>
      </c>
      <c r="F366" s="80">
        <f>'Watershed characteristics'!$C$21</f>
        <v>5.8427131703485756E-2</v>
      </c>
      <c r="G366" s="80">
        <f>'Watershed characteristics'!$C$22</f>
        <v>7.9694220803170859E-2</v>
      </c>
      <c r="H366" s="80">
        <f>'Watershed characteristics'!$C$23</f>
        <v>3.6303282482461792E-2</v>
      </c>
      <c r="I366" s="80">
        <f>'Watershed characteristics'!$C$24</f>
        <v>1.1483834030808885E-3</v>
      </c>
      <c r="J366" s="80">
        <f>'Watershed characteristics'!$C$25</f>
        <v>1.0145567205923477E-2</v>
      </c>
      <c r="K366" s="80">
        <f>'Watershed characteristics'!$C$26</f>
        <v>8.8161258117423914E-3</v>
      </c>
      <c r="L366" s="20">
        <v>43354</v>
      </c>
      <c r="M366" s="21" t="s">
        <v>8</v>
      </c>
      <c r="N366" s="7">
        <v>0.14108888888856602</v>
      </c>
      <c r="O366" s="19">
        <v>5.3999999999999999E-2</v>
      </c>
      <c r="P366" s="7">
        <v>8.2000000000000003E-2</v>
      </c>
      <c r="Q366" s="7">
        <v>4.3333333333335968</v>
      </c>
      <c r="R366" s="11">
        <v>3.3333333333329662</v>
      </c>
      <c r="S366" s="19">
        <v>0.14710000000000001</v>
      </c>
      <c r="T366" s="11">
        <v>22.722999999999999</v>
      </c>
      <c r="U366" s="11">
        <v>23.905999999999999</v>
      </c>
    </row>
    <row r="367" spans="1:21" x14ac:dyDescent="0.25">
      <c r="A367" s="19" t="s">
        <v>89</v>
      </c>
      <c r="B367" s="80">
        <f>'Watershed characteristics'!$C$17</f>
        <v>0.88</v>
      </c>
      <c r="C367" s="80">
        <f>'Watershed characteristics'!$C$18</f>
        <v>0.255</v>
      </c>
      <c r="D367" s="80">
        <f>'Watershed characteristics'!$C$19</f>
        <v>0.28699999999999998</v>
      </c>
      <c r="E367" s="80">
        <f>'Watershed characteristics'!$C$20</f>
        <v>0.23903782283067271</v>
      </c>
      <c r="F367" s="80">
        <f>'Watershed characteristics'!$C$21</f>
        <v>5.8427131703485756E-2</v>
      </c>
      <c r="G367" s="80">
        <f>'Watershed characteristics'!$C$22</f>
        <v>7.9694220803170859E-2</v>
      </c>
      <c r="H367" s="80">
        <f>'Watershed characteristics'!$C$23</f>
        <v>3.6303282482461792E-2</v>
      </c>
      <c r="I367" s="80">
        <f>'Watershed characteristics'!$C$24</f>
        <v>1.1483834030808885E-3</v>
      </c>
      <c r="J367" s="80">
        <f>'Watershed characteristics'!$C$25</f>
        <v>1.0145567205923477E-2</v>
      </c>
      <c r="K367" s="80">
        <f>'Watershed characteristics'!$C$26</f>
        <v>8.8161258117423914E-3</v>
      </c>
      <c r="L367" s="20">
        <v>43369</v>
      </c>
      <c r="M367" s="21" t="s">
        <v>8</v>
      </c>
      <c r="N367" s="7">
        <v>0.17844444444495774</v>
      </c>
      <c r="O367" s="19">
        <v>3.6999999999999998E-2</v>
      </c>
      <c r="P367" s="7">
        <v>6.6000000000000003E-2</v>
      </c>
      <c r="Q367" s="7">
        <v>15.333333333333126</v>
      </c>
      <c r="R367" s="11">
        <v>13.333333333333346</v>
      </c>
      <c r="S367" s="33">
        <v>3.2599999999999997E-2</v>
      </c>
      <c r="T367" s="11">
        <v>18.103999999999999</v>
      </c>
      <c r="U367" s="11">
        <v>20.408999999999999</v>
      </c>
    </row>
    <row r="368" spans="1:21" x14ac:dyDescent="0.25">
      <c r="A368" s="19" t="s">
        <v>89</v>
      </c>
      <c r="B368" s="80">
        <f>'Watershed characteristics'!$C$17</f>
        <v>0.88</v>
      </c>
      <c r="C368" s="80">
        <f>'Watershed characteristics'!$C$18</f>
        <v>0.255</v>
      </c>
      <c r="D368" s="80">
        <f>'Watershed characteristics'!$C$19</f>
        <v>0.28699999999999998</v>
      </c>
      <c r="E368" s="80">
        <f>'Watershed characteristics'!$C$20</f>
        <v>0.23903782283067271</v>
      </c>
      <c r="F368" s="80">
        <f>'Watershed characteristics'!$C$21</f>
        <v>5.8427131703485756E-2</v>
      </c>
      <c r="G368" s="80">
        <f>'Watershed characteristics'!$C$22</f>
        <v>7.9694220803170859E-2</v>
      </c>
      <c r="H368" s="80">
        <f>'Watershed characteristics'!$C$23</f>
        <v>3.6303282482461792E-2</v>
      </c>
      <c r="I368" s="80">
        <f>'Watershed characteristics'!$C$24</f>
        <v>1.1483834030808885E-3</v>
      </c>
      <c r="J368" s="80">
        <f>'Watershed characteristics'!$C$25</f>
        <v>1.0145567205923477E-2</v>
      </c>
      <c r="K368" s="80">
        <f>'Watershed characteristics'!$C$26</f>
        <v>8.8161258117423914E-3</v>
      </c>
      <c r="L368" s="20">
        <v>43384</v>
      </c>
      <c r="M368" s="21" t="s">
        <v>8</v>
      </c>
      <c r="N368" s="7">
        <v>0.13230000000069539</v>
      </c>
      <c r="O368" s="7">
        <v>0.01</v>
      </c>
      <c r="P368" s="7">
        <v>0.03</v>
      </c>
      <c r="Q368" s="7">
        <v>14.333333333332495</v>
      </c>
      <c r="R368" s="11">
        <v>10.999999999999529</v>
      </c>
      <c r="S368" s="19">
        <v>4.9399999999999999E-2</v>
      </c>
      <c r="T368" s="11">
        <v>21.437000000000001</v>
      </c>
      <c r="U368" s="11">
        <v>21.577000000000002</v>
      </c>
    </row>
    <row r="369" spans="1:21" x14ac:dyDescent="0.25">
      <c r="A369" s="19" t="s">
        <v>89</v>
      </c>
      <c r="B369" s="80">
        <f>'Watershed characteristics'!$C$17</f>
        <v>0.88</v>
      </c>
      <c r="C369" s="80">
        <f>'Watershed characteristics'!$C$18</f>
        <v>0.255</v>
      </c>
      <c r="D369" s="80">
        <f>'Watershed characteristics'!$C$19</f>
        <v>0.28699999999999998</v>
      </c>
      <c r="E369" s="80">
        <f>'Watershed characteristics'!$C$20</f>
        <v>0.23903782283067271</v>
      </c>
      <c r="F369" s="80">
        <f>'Watershed characteristics'!$C$21</f>
        <v>5.8427131703485756E-2</v>
      </c>
      <c r="G369" s="80">
        <f>'Watershed characteristics'!$C$22</f>
        <v>7.9694220803170859E-2</v>
      </c>
      <c r="H369" s="80">
        <f>'Watershed characteristics'!$C$23</f>
        <v>3.6303282482461792E-2</v>
      </c>
      <c r="I369" s="80">
        <f>'Watershed characteristics'!$C$24</f>
        <v>1.1483834030808885E-3</v>
      </c>
      <c r="J369" s="80">
        <f>'Watershed characteristics'!$C$25</f>
        <v>1.0145567205923477E-2</v>
      </c>
      <c r="K369" s="80">
        <f>'Watershed characteristics'!$C$26</f>
        <v>8.8161258117423914E-3</v>
      </c>
      <c r="L369" s="20">
        <v>43384</v>
      </c>
      <c r="M369" s="21" t="s">
        <v>8</v>
      </c>
      <c r="N369" s="7">
        <v>0.23860370370354367</v>
      </c>
      <c r="O369" s="19">
        <v>4.8000000000000001E-2</v>
      </c>
      <c r="P369" s="7">
        <v>8.8999999999999996E-2</v>
      </c>
      <c r="Q369" s="7">
        <v>6.0000000000008198</v>
      </c>
      <c r="R369" s="11">
        <v>4.3333333333335968</v>
      </c>
      <c r="S369" s="29">
        <v>2E-3</v>
      </c>
      <c r="T369" s="11">
        <v>20.132000000000001</v>
      </c>
      <c r="U369" s="11">
        <v>21.614000000000001</v>
      </c>
    </row>
    <row r="370" spans="1:21" x14ac:dyDescent="0.25">
      <c r="A370" s="19" t="s">
        <v>89</v>
      </c>
      <c r="B370" s="80">
        <f>'Watershed characteristics'!$C$17</f>
        <v>0.88</v>
      </c>
      <c r="C370" s="80">
        <f>'Watershed characteristics'!$C$18</f>
        <v>0.255</v>
      </c>
      <c r="D370" s="80">
        <f>'Watershed characteristics'!$C$19</f>
        <v>0.28699999999999998</v>
      </c>
      <c r="E370" s="80">
        <f>'Watershed characteristics'!$C$20</f>
        <v>0.23903782283067271</v>
      </c>
      <c r="F370" s="80">
        <f>'Watershed characteristics'!$C$21</f>
        <v>5.8427131703485756E-2</v>
      </c>
      <c r="G370" s="80">
        <f>'Watershed characteristics'!$C$22</f>
        <v>7.9694220803170859E-2</v>
      </c>
      <c r="H370" s="80">
        <f>'Watershed characteristics'!$C$23</f>
        <v>3.6303282482461792E-2</v>
      </c>
      <c r="I370" s="80">
        <f>'Watershed characteristics'!$C$24</f>
        <v>1.1483834030808885E-3</v>
      </c>
      <c r="J370" s="80">
        <f>'Watershed characteristics'!$C$25</f>
        <v>1.0145567205923477E-2</v>
      </c>
      <c r="K370" s="80">
        <f>'Watershed characteristics'!$C$26</f>
        <v>8.8161258117423914E-3</v>
      </c>
      <c r="L370" s="20">
        <v>43543</v>
      </c>
      <c r="M370" s="21" t="s">
        <v>7</v>
      </c>
      <c r="N370" s="42">
        <v>9.0426243061639364E-2</v>
      </c>
      <c r="O370" s="19">
        <v>0.158</v>
      </c>
      <c r="P370" s="7">
        <v>0.23400000000000001</v>
      </c>
      <c r="Q370" s="24">
        <v>0.5</v>
      </c>
      <c r="R370" s="36">
        <v>0.5</v>
      </c>
      <c r="S370" s="19">
        <v>0.1084</v>
      </c>
      <c r="T370" s="11">
        <v>15.824</v>
      </c>
      <c r="U370" s="11">
        <v>18.547999999999998</v>
      </c>
    </row>
    <row r="371" spans="1:21" x14ac:dyDescent="0.25">
      <c r="A371" s="19" t="s">
        <v>89</v>
      </c>
      <c r="B371" s="80">
        <f>'Watershed characteristics'!$C$17</f>
        <v>0.88</v>
      </c>
      <c r="C371" s="80">
        <f>'Watershed characteristics'!$C$18</f>
        <v>0.255</v>
      </c>
      <c r="D371" s="80">
        <f>'Watershed characteristics'!$C$19</f>
        <v>0.28699999999999998</v>
      </c>
      <c r="E371" s="80">
        <f>'Watershed characteristics'!$C$20</f>
        <v>0.23903782283067271</v>
      </c>
      <c r="F371" s="80">
        <f>'Watershed characteristics'!$C$21</f>
        <v>5.8427131703485756E-2</v>
      </c>
      <c r="G371" s="80">
        <f>'Watershed characteristics'!$C$22</f>
        <v>7.9694220803170859E-2</v>
      </c>
      <c r="H371" s="80">
        <f>'Watershed characteristics'!$C$23</f>
        <v>3.6303282482461792E-2</v>
      </c>
      <c r="I371" s="80">
        <f>'Watershed characteristics'!$C$24</f>
        <v>1.1483834030808885E-3</v>
      </c>
      <c r="J371" s="80">
        <f>'Watershed characteristics'!$C$25</f>
        <v>1.0145567205923477E-2</v>
      </c>
      <c r="K371" s="80">
        <f>'Watershed characteristics'!$C$26</f>
        <v>8.8161258117423914E-3</v>
      </c>
      <c r="L371" s="20">
        <v>43551</v>
      </c>
      <c r="M371" s="21" t="s">
        <v>7</v>
      </c>
      <c r="N371" s="42">
        <v>6.6973424282617558E-2</v>
      </c>
      <c r="O371" s="19">
        <v>0.10299999999999999</v>
      </c>
      <c r="P371" s="7">
        <v>0.129</v>
      </c>
      <c r="Q371" s="30">
        <v>5.6666666666667833</v>
      </c>
      <c r="R371" s="11">
        <v>5.6666666666667833</v>
      </c>
      <c r="S371" s="19">
        <v>6.7500000000000004E-2</v>
      </c>
      <c r="T371" s="11">
        <v>13.763</v>
      </c>
      <c r="U371" s="11">
        <v>17.8</v>
      </c>
    </row>
    <row r="372" spans="1:21" x14ac:dyDescent="0.25">
      <c r="A372" s="19" t="s">
        <v>89</v>
      </c>
      <c r="B372" s="80">
        <f>'Watershed characteristics'!$C$17</f>
        <v>0.88</v>
      </c>
      <c r="C372" s="80">
        <f>'Watershed characteristics'!$C$18</f>
        <v>0.255</v>
      </c>
      <c r="D372" s="80">
        <f>'Watershed characteristics'!$C$19</f>
        <v>0.28699999999999998</v>
      </c>
      <c r="E372" s="80">
        <f>'Watershed characteristics'!$C$20</f>
        <v>0.23903782283067271</v>
      </c>
      <c r="F372" s="80">
        <f>'Watershed characteristics'!$C$21</f>
        <v>5.8427131703485756E-2</v>
      </c>
      <c r="G372" s="80">
        <f>'Watershed characteristics'!$C$22</f>
        <v>7.9694220803170859E-2</v>
      </c>
      <c r="H372" s="80">
        <f>'Watershed characteristics'!$C$23</f>
        <v>3.6303282482461792E-2</v>
      </c>
      <c r="I372" s="80">
        <f>'Watershed characteristics'!$C$24</f>
        <v>1.1483834030808885E-3</v>
      </c>
      <c r="J372" s="80">
        <f>'Watershed characteristics'!$C$25</f>
        <v>1.0145567205923477E-2</v>
      </c>
      <c r="K372" s="80">
        <f>'Watershed characteristics'!$C$26</f>
        <v>8.8161258117423914E-3</v>
      </c>
      <c r="L372" s="20">
        <v>43558</v>
      </c>
      <c r="M372" s="21" t="s">
        <v>7</v>
      </c>
      <c r="N372" s="42">
        <v>2.4310923093282508E-2</v>
      </c>
      <c r="O372" s="19">
        <v>3.6999999999999998E-2</v>
      </c>
      <c r="P372" s="7">
        <v>3.6999999999999998E-2</v>
      </c>
      <c r="Q372" s="24">
        <v>0.5</v>
      </c>
      <c r="R372" s="36">
        <v>0.5</v>
      </c>
      <c r="S372" s="41">
        <v>2E-3</v>
      </c>
      <c r="T372" s="11">
        <v>18.093</v>
      </c>
      <c r="U372" s="11">
        <v>24.199000000000002</v>
      </c>
    </row>
    <row r="373" spans="1:21" x14ac:dyDescent="0.25">
      <c r="A373" s="19" t="s">
        <v>89</v>
      </c>
      <c r="B373" s="80">
        <f>'Watershed characteristics'!$C$17</f>
        <v>0.88</v>
      </c>
      <c r="C373" s="80">
        <f>'Watershed characteristics'!$C$18</f>
        <v>0.255</v>
      </c>
      <c r="D373" s="80">
        <f>'Watershed characteristics'!$C$19</f>
        <v>0.28699999999999998</v>
      </c>
      <c r="E373" s="80">
        <f>'Watershed characteristics'!$C$20</f>
        <v>0.23903782283067271</v>
      </c>
      <c r="F373" s="80">
        <f>'Watershed characteristics'!$C$21</f>
        <v>5.8427131703485756E-2</v>
      </c>
      <c r="G373" s="80">
        <f>'Watershed characteristics'!$C$22</f>
        <v>7.9694220803170859E-2</v>
      </c>
      <c r="H373" s="80">
        <f>'Watershed characteristics'!$C$23</f>
        <v>3.6303282482461792E-2</v>
      </c>
      <c r="I373" s="80">
        <f>'Watershed characteristics'!$C$24</f>
        <v>1.1483834030808885E-3</v>
      </c>
      <c r="J373" s="80">
        <f>'Watershed characteristics'!$C$25</f>
        <v>1.0145567205923477E-2</v>
      </c>
      <c r="K373" s="80">
        <f>'Watershed characteristics'!$C$26</f>
        <v>8.8161258117423914E-3</v>
      </c>
      <c r="L373" s="20">
        <v>43564</v>
      </c>
      <c r="M373" s="21" t="s">
        <v>7</v>
      </c>
      <c r="N373" s="42">
        <v>7.4596103897088914E-2</v>
      </c>
      <c r="O373" s="19">
        <v>3.9E-2</v>
      </c>
      <c r="P373" s="7">
        <v>9.6000000000000002E-2</v>
      </c>
      <c r="Q373" s="7">
        <v>16.666666666667794</v>
      </c>
      <c r="R373" s="11">
        <v>13.000000000000789</v>
      </c>
      <c r="S373" s="41">
        <v>2E-3</v>
      </c>
      <c r="T373" s="11">
        <v>16.193999999999999</v>
      </c>
      <c r="U373" s="11">
        <v>19.702000000000002</v>
      </c>
    </row>
    <row r="374" spans="1:21" x14ac:dyDescent="0.25">
      <c r="A374" s="19" t="s">
        <v>89</v>
      </c>
      <c r="B374" s="80">
        <f>'Watershed characteristics'!$C$17</f>
        <v>0.88</v>
      </c>
      <c r="C374" s="80">
        <f>'Watershed characteristics'!$C$18</f>
        <v>0.255</v>
      </c>
      <c r="D374" s="80">
        <f>'Watershed characteristics'!$C$19</f>
        <v>0.28699999999999998</v>
      </c>
      <c r="E374" s="80">
        <f>'Watershed characteristics'!$C$20</f>
        <v>0.23903782283067271</v>
      </c>
      <c r="F374" s="80">
        <f>'Watershed characteristics'!$C$21</f>
        <v>5.8427131703485756E-2</v>
      </c>
      <c r="G374" s="80">
        <f>'Watershed characteristics'!$C$22</f>
        <v>7.9694220803170859E-2</v>
      </c>
      <c r="H374" s="80">
        <f>'Watershed characteristics'!$C$23</f>
        <v>3.6303282482461792E-2</v>
      </c>
      <c r="I374" s="80">
        <f>'Watershed characteristics'!$C$24</f>
        <v>1.1483834030808885E-3</v>
      </c>
      <c r="J374" s="80">
        <f>'Watershed characteristics'!$C$25</f>
        <v>1.0145567205923477E-2</v>
      </c>
      <c r="K374" s="80">
        <f>'Watershed characteristics'!$C$26</f>
        <v>8.8161258117423914E-3</v>
      </c>
      <c r="L374" s="20">
        <v>43578</v>
      </c>
      <c r="M374" s="21" t="s">
        <v>7</v>
      </c>
      <c r="N374" s="42">
        <v>5.64579520699739E-2</v>
      </c>
      <c r="O374" s="29">
        <v>1E-3</v>
      </c>
      <c r="P374" s="7">
        <v>1.4E-2</v>
      </c>
      <c r="Q374" s="7">
        <v>5.0000000000001901</v>
      </c>
      <c r="R374" s="11">
        <v>5.0000000000001901</v>
      </c>
      <c r="S374" s="19">
        <v>1.6799999999999999E-2</v>
      </c>
      <c r="T374" s="11">
        <v>19.759</v>
      </c>
      <c r="U374" s="11">
        <v>19.835999999999999</v>
      </c>
    </row>
    <row r="375" spans="1:21" x14ac:dyDescent="0.25">
      <c r="A375" s="19" t="s">
        <v>89</v>
      </c>
      <c r="B375" s="80">
        <f>'Watershed characteristics'!$C$17</f>
        <v>0.88</v>
      </c>
      <c r="C375" s="80">
        <f>'Watershed characteristics'!$C$18</f>
        <v>0.255</v>
      </c>
      <c r="D375" s="80">
        <f>'Watershed characteristics'!$C$19</f>
        <v>0.28699999999999998</v>
      </c>
      <c r="E375" s="80">
        <f>'Watershed characteristics'!$C$20</f>
        <v>0.23903782283067271</v>
      </c>
      <c r="F375" s="80">
        <f>'Watershed characteristics'!$C$21</f>
        <v>5.8427131703485756E-2</v>
      </c>
      <c r="G375" s="80">
        <f>'Watershed characteristics'!$C$22</f>
        <v>7.9694220803170859E-2</v>
      </c>
      <c r="H375" s="80">
        <f>'Watershed characteristics'!$C$23</f>
        <v>3.6303282482461792E-2</v>
      </c>
      <c r="I375" s="80">
        <f>'Watershed characteristics'!$C$24</f>
        <v>1.1483834030808885E-3</v>
      </c>
      <c r="J375" s="80">
        <f>'Watershed characteristics'!$C$25</f>
        <v>1.0145567205923477E-2</v>
      </c>
      <c r="K375" s="80">
        <f>'Watershed characteristics'!$C$26</f>
        <v>8.8161258117423914E-3</v>
      </c>
      <c r="L375" s="20">
        <v>43592</v>
      </c>
      <c r="M375" s="21" t="s">
        <v>7</v>
      </c>
      <c r="N375" s="42">
        <v>4.4079999999693698E-2</v>
      </c>
      <c r="O375" s="29">
        <v>1E-3</v>
      </c>
      <c r="P375" s="7">
        <v>1.4E-2</v>
      </c>
      <c r="Q375" s="30">
        <v>3.3333333333344468</v>
      </c>
      <c r="R375" s="39">
        <v>2.0000000000012603</v>
      </c>
      <c r="S375" s="41">
        <v>2E-3</v>
      </c>
      <c r="T375" s="11">
        <v>19.356999999999999</v>
      </c>
      <c r="U375" s="11">
        <v>20.062000000000001</v>
      </c>
    </row>
    <row r="376" spans="1:21" x14ac:dyDescent="0.25">
      <c r="A376" s="19" t="s">
        <v>89</v>
      </c>
      <c r="B376" s="80">
        <f>'Watershed characteristics'!$C$17</f>
        <v>0.88</v>
      </c>
      <c r="C376" s="80">
        <f>'Watershed characteristics'!$C$18</f>
        <v>0.255</v>
      </c>
      <c r="D376" s="80">
        <f>'Watershed characteristics'!$C$19</f>
        <v>0.28699999999999998</v>
      </c>
      <c r="E376" s="80">
        <f>'Watershed characteristics'!$C$20</f>
        <v>0.23903782283067271</v>
      </c>
      <c r="F376" s="80">
        <f>'Watershed characteristics'!$C$21</f>
        <v>5.8427131703485756E-2</v>
      </c>
      <c r="G376" s="80">
        <f>'Watershed characteristics'!$C$22</f>
        <v>7.9694220803170859E-2</v>
      </c>
      <c r="H376" s="80">
        <f>'Watershed characteristics'!$C$23</f>
        <v>3.6303282482461792E-2</v>
      </c>
      <c r="I376" s="80">
        <f>'Watershed characteristics'!$C$24</f>
        <v>1.1483834030808885E-3</v>
      </c>
      <c r="J376" s="80">
        <f>'Watershed characteristics'!$C$25</f>
        <v>1.0145567205923477E-2</v>
      </c>
      <c r="K376" s="80">
        <f>'Watershed characteristics'!$C$26</f>
        <v>8.8161258117423914E-3</v>
      </c>
      <c r="L376" s="20">
        <v>43607</v>
      </c>
      <c r="M376" s="21" t="s">
        <v>7</v>
      </c>
      <c r="N376" s="42">
        <v>0.10360000000070366</v>
      </c>
      <c r="O376" s="29">
        <v>1E-3</v>
      </c>
      <c r="P376" s="7">
        <v>5.3999999999999999E-2</v>
      </c>
      <c r="Q376" s="7">
        <v>50.666666666667012</v>
      </c>
      <c r="R376" s="39">
        <v>45.666666666666821</v>
      </c>
      <c r="S376" s="19">
        <v>2.3400000000000001E-2</v>
      </c>
      <c r="T376" s="11">
        <v>19.863</v>
      </c>
      <c r="U376" s="11">
        <v>24.125</v>
      </c>
    </row>
    <row r="377" spans="1:21" x14ac:dyDescent="0.25">
      <c r="A377" s="19" t="s">
        <v>89</v>
      </c>
      <c r="B377" s="80">
        <f>'Watershed characteristics'!$C$17</f>
        <v>0.88</v>
      </c>
      <c r="C377" s="80">
        <f>'Watershed characteristics'!$C$18</f>
        <v>0.255</v>
      </c>
      <c r="D377" s="80">
        <f>'Watershed characteristics'!$C$19</f>
        <v>0.28699999999999998</v>
      </c>
      <c r="E377" s="80">
        <f>'Watershed characteristics'!$C$20</f>
        <v>0.23903782283067271</v>
      </c>
      <c r="F377" s="80">
        <f>'Watershed characteristics'!$C$21</f>
        <v>5.8427131703485756E-2</v>
      </c>
      <c r="G377" s="80">
        <f>'Watershed characteristics'!$C$22</f>
        <v>7.9694220803170859E-2</v>
      </c>
      <c r="H377" s="80">
        <f>'Watershed characteristics'!$C$23</f>
        <v>3.6303282482461792E-2</v>
      </c>
      <c r="I377" s="80">
        <f>'Watershed characteristics'!$C$24</f>
        <v>1.1483834030808885E-3</v>
      </c>
      <c r="J377" s="80">
        <f>'Watershed characteristics'!$C$25</f>
        <v>1.0145567205923477E-2</v>
      </c>
      <c r="K377" s="80">
        <f>'Watershed characteristics'!$C$26</f>
        <v>8.8161258117423914E-3</v>
      </c>
      <c r="L377" s="20">
        <v>43620</v>
      </c>
      <c r="M377" s="21" t="s">
        <v>7</v>
      </c>
      <c r="N377" s="42">
        <v>0.17810277777812686</v>
      </c>
      <c r="O377" s="19">
        <v>4.0000000000000001E-3</v>
      </c>
      <c r="P377" s="7">
        <v>4.1000000000000002E-2</v>
      </c>
      <c r="Q377" s="7">
        <v>14.333333333333975</v>
      </c>
      <c r="R377" s="39">
        <v>12.333333333334195</v>
      </c>
      <c r="S377" s="19">
        <v>5.9200000000000003E-2</v>
      </c>
      <c r="T377" s="11">
        <v>22.097999999999999</v>
      </c>
      <c r="U377" s="11">
        <v>27.809000000000001</v>
      </c>
    </row>
    <row r="378" spans="1:21" x14ac:dyDescent="0.25">
      <c r="A378" s="19" t="s">
        <v>89</v>
      </c>
      <c r="B378" s="80">
        <f>'Watershed characteristics'!$C$17</f>
        <v>0.88</v>
      </c>
      <c r="C378" s="80">
        <f>'Watershed characteristics'!$C$18</f>
        <v>0.255</v>
      </c>
      <c r="D378" s="80">
        <f>'Watershed characteristics'!$C$19</f>
        <v>0.28699999999999998</v>
      </c>
      <c r="E378" s="80">
        <f>'Watershed characteristics'!$C$20</f>
        <v>0.23903782283067271</v>
      </c>
      <c r="F378" s="80">
        <f>'Watershed characteristics'!$C$21</f>
        <v>5.8427131703485756E-2</v>
      </c>
      <c r="G378" s="80">
        <f>'Watershed characteristics'!$C$22</f>
        <v>7.9694220803170859E-2</v>
      </c>
      <c r="H378" s="80">
        <f>'Watershed characteristics'!$C$23</f>
        <v>3.6303282482461792E-2</v>
      </c>
      <c r="I378" s="80">
        <f>'Watershed characteristics'!$C$24</f>
        <v>1.1483834030808885E-3</v>
      </c>
      <c r="J378" s="80">
        <f>'Watershed characteristics'!$C$25</f>
        <v>1.0145567205923477E-2</v>
      </c>
      <c r="K378" s="80">
        <f>'Watershed characteristics'!$C$26</f>
        <v>8.8161258117423914E-3</v>
      </c>
      <c r="L378" s="20">
        <v>43634</v>
      </c>
      <c r="M378" s="21" t="s">
        <v>7</v>
      </c>
      <c r="N378" s="42">
        <v>2.4202222222242092E-2</v>
      </c>
      <c r="O378" s="29">
        <v>1E-3</v>
      </c>
      <c r="P378" s="7">
        <v>0.26600000000000001</v>
      </c>
      <c r="Q378" s="30">
        <v>13.333333333333346</v>
      </c>
      <c r="R378" s="39">
        <v>12.333333333334195</v>
      </c>
      <c r="S378" s="19">
        <v>5.57E-2</v>
      </c>
      <c r="T378" s="11">
        <v>23.905000000000001</v>
      </c>
      <c r="U378" s="11">
        <v>29.646000000000001</v>
      </c>
    </row>
    <row r="379" spans="1:21" x14ac:dyDescent="0.25">
      <c r="A379" s="19" t="s">
        <v>89</v>
      </c>
      <c r="B379" s="80">
        <f>'Watershed characteristics'!$C$17</f>
        <v>0.88</v>
      </c>
      <c r="C379" s="80">
        <f>'Watershed characteristics'!$C$18</f>
        <v>0.255</v>
      </c>
      <c r="D379" s="80">
        <f>'Watershed characteristics'!$C$19</f>
        <v>0.28699999999999998</v>
      </c>
      <c r="E379" s="80">
        <f>'Watershed characteristics'!$C$20</f>
        <v>0.23903782283067271</v>
      </c>
      <c r="F379" s="80">
        <f>'Watershed characteristics'!$C$21</f>
        <v>5.8427131703485756E-2</v>
      </c>
      <c r="G379" s="80">
        <f>'Watershed characteristics'!$C$22</f>
        <v>7.9694220803170859E-2</v>
      </c>
      <c r="H379" s="80">
        <f>'Watershed characteristics'!$C$23</f>
        <v>3.6303282482461792E-2</v>
      </c>
      <c r="I379" s="80">
        <f>'Watershed characteristics'!$C$24</f>
        <v>1.1483834030808885E-3</v>
      </c>
      <c r="J379" s="80">
        <f>'Watershed characteristics'!$C$25</f>
        <v>1.0145567205923477E-2</v>
      </c>
      <c r="K379" s="80">
        <f>'Watershed characteristics'!$C$26</f>
        <v>8.8161258117423914E-3</v>
      </c>
      <c r="L379" s="20">
        <v>43648</v>
      </c>
      <c r="M379" s="21" t="s">
        <v>7</v>
      </c>
      <c r="N379" s="42">
        <v>7.6813888888557752E-2</v>
      </c>
      <c r="O379" s="29">
        <v>1E-3</v>
      </c>
      <c r="P379" s="7">
        <v>2.3E-2</v>
      </c>
      <c r="Q379" s="30">
        <v>13.666666666667382</v>
      </c>
      <c r="R379" s="36">
        <v>0.5</v>
      </c>
      <c r="S379" s="19">
        <v>1.5299999999999999E-2</v>
      </c>
      <c r="T379" s="11">
        <v>22.042999999999999</v>
      </c>
      <c r="U379" s="11">
        <v>24.510999999999999</v>
      </c>
    </row>
    <row r="380" spans="1:21" x14ac:dyDescent="0.25">
      <c r="A380" s="19" t="s">
        <v>89</v>
      </c>
      <c r="B380" s="80">
        <f>'Watershed characteristics'!$C$17</f>
        <v>0.88</v>
      </c>
      <c r="C380" s="80">
        <f>'Watershed characteristics'!$C$18</f>
        <v>0.255</v>
      </c>
      <c r="D380" s="80">
        <f>'Watershed characteristics'!$C$19</f>
        <v>0.28699999999999998</v>
      </c>
      <c r="E380" s="80">
        <f>'Watershed characteristics'!$C$20</f>
        <v>0.23903782283067271</v>
      </c>
      <c r="F380" s="80">
        <f>'Watershed characteristics'!$C$21</f>
        <v>5.8427131703485756E-2</v>
      </c>
      <c r="G380" s="80">
        <f>'Watershed characteristics'!$C$22</f>
        <v>7.9694220803170859E-2</v>
      </c>
      <c r="H380" s="80">
        <f>'Watershed characteristics'!$C$23</f>
        <v>3.6303282482461792E-2</v>
      </c>
      <c r="I380" s="80">
        <f>'Watershed characteristics'!$C$24</f>
        <v>1.1483834030808885E-3</v>
      </c>
      <c r="J380" s="80">
        <f>'Watershed characteristics'!$C$25</f>
        <v>1.0145567205923477E-2</v>
      </c>
      <c r="K380" s="80">
        <f>'Watershed characteristics'!$C$26</f>
        <v>8.8161258117423914E-3</v>
      </c>
      <c r="L380" s="20">
        <v>43662</v>
      </c>
      <c r="M380" s="21" t="s">
        <v>7</v>
      </c>
      <c r="N380" s="42">
        <v>6.4723569023883099E-2</v>
      </c>
      <c r="O380" s="29">
        <v>1E-3</v>
      </c>
      <c r="P380" s="7">
        <v>2.1999999999999999E-2</v>
      </c>
      <c r="Q380" s="30">
        <v>12.666666666666753</v>
      </c>
      <c r="R380" s="39">
        <v>10.999999999999529</v>
      </c>
      <c r="S380" s="19">
        <v>1.21E-2</v>
      </c>
      <c r="T380" s="11">
        <v>21.934000000000001</v>
      </c>
      <c r="U380" s="11">
        <v>23.356999999999999</v>
      </c>
    </row>
    <row r="381" spans="1:21" x14ac:dyDescent="0.25">
      <c r="A381" s="19" t="s">
        <v>89</v>
      </c>
      <c r="B381" s="80">
        <f>'Watershed characteristics'!$C$17</f>
        <v>0.88</v>
      </c>
      <c r="C381" s="80">
        <f>'Watershed characteristics'!$C$18</f>
        <v>0.255</v>
      </c>
      <c r="D381" s="80">
        <f>'Watershed characteristics'!$C$19</f>
        <v>0.28699999999999998</v>
      </c>
      <c r="E381" s="80">
        <f>'Watershed characteristics'!$C$20</f>
        <v>0.23903782283067271</v>
      </c>
      <c r="F381" s="80">
        <f>'Watershed characteristics'!$C$21</f>
        <v>5.8427131703485756E-2</v>
      </c>
      <c r="G381" s="80">
        <f>'Watershed characteristics'!$C$22</f>
        <v>7.9694220803170859E-2</v>
      </c>
      <c r="H381" s="80">
        <f>'Watershed characteristics'!$C$23</f>
        <v>3.6303282482461792E-2</v>
      </c>
      <c r="I381" s="80">
        <f>'Watershed characteristics'!$C$24</f>
        <v>1.1483834030808885E-3</v>
      </c>
      <c r="J381" s="80">
        <f>'Watershed characteristics'!$C$25</f>
        <v>1.0145567205923477E-2</v>
      </c>
      <c r="K381" s="80">
        <f>'Watershed characteristics'!$C$26</f>
        <v>8.8161258117423914E-3</v>
      </c>
      <c r="L381" s="20">
        <v>43676</v>
      </c>
      <c r="M381" s="21" t="s">
        <v>7</v>
      </c>
      <c r="N381" s="42">
        <v>2.988555555560523E-2</v>
      </c>
      <c r="O381" s="19">
        <v>2E-3</v>
      </c>
      <c r="P381" s="7">
        <v>4.1000000000000002E-2</v>
      </c>
      <c r="Q381" s="30">
        <v>15.999999999999719</v>
      </c>
      <c r="R381" s="39">
        <v>10.00000000000038</v>
      </c>
      <c r="S381" s="19">
        <v>5.5100000000000003E-2</v>
      </c>
      <c r="T381" s="11">
        <v>20.375</v>
      </c>
      <c r="U381" s="11">
        <v>22.280999999999999</v>
      </c>
    </row>
    <row r="382" spans="1:21" x14ac:dyDescent="0.25">
      <c r="A382" s="19" t="s">
        <v>89</v>
      </c>
      <c r="B382" s="80">
        <f>'Watershed characteristics'!$C$17</f>
        <v>0.88</v>
      </c>
      <c r="C382" s="80">
        <f>'Watershed characteristics'!$C$18</f>
        <v>0.255</v>
      </c>
      <c r="D382" s="80">
        <f>'Watershed characteristics'!$C$19</f>
        <v>0.28699999999999998</v>
      </c>
      <c r="E382" s="80">
        <f>'Watershed characteristics'!$C$20</f>
        <v>0.23903782283067271</v>
      </c>
      <c r="F382" s="80">
        <f>'Watershed characteristics'!$C$21</f>
        <v>5.8427131703485756E-2</v>
      </c>
      <c r="G382" s="80">
        <f>'Watershed characteristics'!$C$22</f>
        <v>7.9694220803170859E-2</v>
      </c>
      <c r="H382" s="80">
        <f>'Watershed characteristics'!$C$23</f>
        <v>3.6303282482461792E-2</v>
      </c>
      <c r="I382" s="80">
        <f>'Watershed characteristics'!$C$24</f>
        <v>1.1483834030808885E-3</v>
      </c>
      <c r="J382" s="80">
        <f>'Watershed characteristics'!$C$25</f>
        <v>1.0145567205923477E-2</v>
      </c>
      <c r="K382" s="80">
        <f>'Watershed characteristics'!$C$26</f>
        <v>8.8161258117423914E-3</v>
      </c>
      <c r="L382" s="20">
        <v>43690</v>
      </c>
      <c r="M382" s="21" t="s">
        <v>7</v>
      </c>
      <c r="N382" s="42">
        <v>1.7442857142857149E-2</v>
      </c>
      <c r="O382" s="19">
        <v>4.0000000000000001E-3</v>
      </c>
      <c r="P382" s="7">
        <v>7.3999999999999996E-2</v>
      </c>
      <c r="Q382" s="30">
        <v>49.000000000001265</v>
      </c>
      <c r="R382" s="39">
        <v>40.666666666666629</v>
      </c>
      <c r="S382" s="41">
        <v>2E-3</v>
      </c>
      <c r="T382" s="11">
        <v>17.975999999999999</v>
      </c>
      <c r="U382" s="11">
        <v>19.565000000000001</v>
      </c>
    </row>
    <row r="383" spans="1:21" x14ac:dyDescent="0.25">
      <c r="A383" s="19" t="s">
        <v>89</v>
      </c>
      <c r="B383" s="80">
        <f>'Watershed characteristics'!$C$17</f>
        <v>0.88</v>
      </c>
      <c r="C383" s="80">
        <f>'Watershed characteristics'!$C$18</f>
        <v>0.255</v>
      </c>
      <c r="D383" s="80">
        <f>'Watershed characteristics'!$C$19</f>
        <v>0.28699999999999998</v>
      </c>
      <c r="E383" s="80">
        <f>'Watershed characteristics'!$C$20</f>
        <v>0.23903782283067271</v>
      </c>
      <c r="F383" s="80">
        <f>'Watershed characteristics'!$C$21</f>
        <v>5.8427131703485756E-2</v>
      </c>
      <c r="G383" s="80">
        <f>'Watershed characteristics'!$C$22</f>
        <v>7.9694220803170859E-2</v>
      </c>
      <c r="H383" s="80">
        <f>'Watershed characteristics'!$C$23</f>
        <v>3.6303282482461792E-2</v>
      </c>
      <c r="I383" s="80">
        <f>'Watershed characteristics'!$C$24</f>
        <v>1.1483834030808885E-3</v>
      </c>
      <c r="J383" s="80">
        <f>'Watershed characteristics'!$C$25</f>
        <v>1.0145567205923477E-2</v>
      </c>
      <c r="K383" s="80">
        <f>'Watershed characteristics'!$C$26</f>
        <v>8.8161258117423914E-3</v>
      </c>
      <c r="L383" s="20">
        <v>43705</v>
      </c>
      <c r="M383" s="21" t="s">
        <v>7</v>
      </c>
      <c r="N383" s="42">
        <v>1.6646153846291398E-2</v>
      </c>
      <c r="O383" s="19">
        <v>1.2E-2</v>
      </c>
      <c r="P383" s="7">
        <v>9.5000000000000001E-2</v>
      </c>
      <c r="Q383" s="30">
        <v>9.3333333333337869</v>
      </c>
      <c r="R383" s="39">
        <v>6.9999999999999698</v>
      </c>
      <c r="S383" s="19">
        <v>4.7000000000000002E-3</v>
      </c>
      <c r="T383" s="11">
        <v>18.186</v>
      </c>
      <c r="U383" s="11">
        <v>19.370999999999999</v>
      </c>
    </row>
    <row r="384" spans="1:21" x14ac:dyDescent="0.25">
      <c r="A384" s="19" t="s">
        <v>89</v>
      </c>
      <c r="B384" s="80">
        <f>'Watershed characteristics'!$C$17</f>
        <v>0.88</v>
      </c>
      <c r="C384" s="80">
        <f>'Watershed characteristics'!$C$18</f>
        <v>0.255</v>
      </c>
      <c r="D384" s="80">
        <f>'Watershed characteristics'!$C$19</f>
        <v>0.28699999999999998</v>
      </c>
      <c r="E384" s="80">
        <f>'Watershed characteristics'!$C$20</f>
        <v>0.23903782283067271</v>
      </c>
      <c r="F384" s="80">
        <f>'Watershed characteristics'!$C$21</f>
        <v>5.8427131703485756E-2</v>
      </c>
      <c r="G384" s="80">
        <f>'Watershed characteristics'!$C$22</f>
        <v>7.9694220803170859E-2</v>
      </c>
      <c r="H384" s="80">
        <f>'Watershed characteristics'!$C$23</f>
        <v>3.6303282482461792E-2</v>
      </c>
      <c r="I384" s="80">
        <f>'Watershed characteristics'!$C$24</f>
        <v>1.1483834030808885E-3</v>
      </c>
      <c r="J384" s="80">
        <f>'Watershed characteristics'!$C$25</f>
        <v>1.0145567205923477E-2</v>
      </c>
      <c r="K384" s="80">
        <f>'Watershed characteristics'!$C$26</f>
        <v>8.8161258117423914E-3</v>
      </c>
      <c r="L384" s="20">
        <v>43717</v>
      </c>
      <c r="M384" s="21" t="s">
        <v>7</v>
      </c>
      <c r="N384" s="42">
        <v>7.4999999999999997E-3</v>
      </c>
      <c r="O384" s="29">
        <v>1E-3</v>
      </c>
      <c r="P384" s="7">
        <v>7.5999999999999998E-2</v>
      </c>
      <c r="Q384" s="24">
        <v>0.5</v>
      </c>
      <c r="R384" s="36">
        <v>0.5</v>
      </c>
      <c r="S384" s="19">
        <v>3.8800000000000001E-2</v>
      </c>
      <c r="T384" s="11">
        <v>18.341999999999999</v>
      </c>
      <c r="U384" s="11">
        <v>24.094000000000001</v>
      </c>
    </row>
    <row r="385" spans="1:21" x14ac:dyDescent="0.25">
      <c r="A385" s="19" t="s">
        <v>89</v>
      </c>
      <c r="B385" s="80">
        <f>'Watershed characteristics'!$C$17</f>
        <v>0.88</v>
      </c>
      <c r="C385" s="80">
        <f>'Watershed characteristics'!$C$18</f>
        <v>0.255</v>
      </c>
      <c r="D385" s="80">
        <f>'Watershed characteristics'!$C$19</f>
        <v>0.28699999999999998</v>
      </c>
      <c r="E385" s="80">
        <f>'Watershed characteristics'!$C$20</f>
        <v>0.23903782283067271</v>
      </c>
      <c r="F385" s="80">
        <f>'Watershed characteristics'!$C$21</f>
        <v>5.8427131703485756E-2</v>
      </c>
      <c r="G385" s="80">
        <f>'Watershed characteristics'!$C$22</f>
        <v>7.9694220803170859E-2</v>
      </c>
      <c r="H385" s="80">
        <f>'Watershed characteristics'!$C$23</f>
        <v>3.6303282482461792E-2</v>
      </c>
      <c r="I385" s="80">
        <f>'Watershed characteristics'!$C$24</f>
        <v>1.1483834030808885E-3</v>
      </c>
      <c r="J385" s="80">
        <f>'Watershed characteristics'!$C$25</f>
        <v>1.0145567205923477E-2</v>
      </c>
      <c r="K385" s="80">
        <f>'Watershed characteristics'!$C$26</f>
        <v>8.8161258117423914E-3</v>
      </c>
      <c r="L385" s="20">
        <v>43733</v>
      </c>
      <c r="M385" s="21" t="s">
        <v>7</v>
      </c>
      <c r="N385" s="42">
        <v>1.1166666666666667E-2</v>
      </c>
      <c r="O385" s="19">
        <v>0.251</v>
      </c>
      <c r="P385" s="7">
        <v>0.46500000000000002</v>
      </c>
      <c r="Q385" s="24">
        <v>0.5</v>
      </c>
      <c r="R385" s="36">
        <v>0.5</v>
      </c>
      <c r="S385" s="19">
        <v>5.5899999999999998E-2</v>
      </c>
      <c r="T385" s="11">
        <v>15.18</v>
      </c>
      <c r="U385" s="11">
        <v>22.652000000000001</v>
      </c>
    </row>
    <row r="386" spans="1:21" x14ac:dyDescent="0.25">
      <c r="A386" s="19" t="s">
        <v>89</v>
      </c>
      <c r="B386" s="80">
        <f>'Watershed characteristics'!$C$17</f>
        <v>0.88</v>
      </c>
      <c r="C386" s="80">
        <f>'Watershed characteristics'!$C$18</f>
        <v>0.255</v>
      </c>
      <c r="D386" s="80">
        <f>'Watershed characteristics'!$C$19</f>
        <v>0.28699999999999998</v>
      </c>
      <c r="E386" s="80">
        <f>'Watershed characteristics'!$C$20</f>
        <v>0.23903782283067271</v>
      </c>
      <c r="F386" s="80">
        <f>'Watershed characteristics'!$C$21</f>
        <v>5.8427131703485756E-2</v>
      </c>
      <c r="G386" s="80">
        <f>'Watershed characteristics'!$C$22</f>
        <v>7.9694220803170859E-2</v>
      </c>
      <c r="H386" s="80">
        <f>'Watershed characteristics'!$C$23</f>
        <v>3.6303282482461792E-2</v>
      </c>
      <c r="I386" s="80">
        <f>'Watershed characteristics'!$C$24</f>
        <v>1.1483834030808885E-3</v>
      </c>
      <c r="J386" s="80">
        <f>'Watershed characteristics'!$C$25</f>
        <v>1.0145567205923477E-2</v>
      </c>
      <c r="K386" s="80">
        <f>'Watershed characteristics'!$C$26</f>
        <v>8.8161258117423914E-3</v>
      </c>
      <c r="L386" s="20">
        <v>43747</v>
      </c>
      <c r="M386" s="21" t="s">
        <v>7</v>
      </c>
      <c r="N386" s="42">
        <v>7.8699999999768191E-2</v>
      </c>
      <c r="O386" s="19">
        <v>0.129</v>
      </c>
      <c r="P386" s="7">
        <v>0.51</v>
      </c>
      <c r="Q386" s="7">
        <v>76.800000000000423</v>
      </c>
      <c r="R386" s="11">
        <v>40.399999999999991</v>
      </c>
      <c r="S386" s="19">
        <v>6.3200000000000006E-2</v>
      </c>
      <c r="T386" s="11">
        <v>18.919</v>
      </c>
      <c r="U386" s="11">
        <v>20.062000000000001</v>
      </c>
    </row>
    <row r="387" spans="1:21" x14ac:dyDescent="0.25">
      <c r="A387" s="19" t="s">
        <v>89</v>
      </c>
      <c r="B387" s="80">
        <f>'Watershed characteristics'!$C$17</f>
        <v>0.88</v>
      </c>
      <c r="C387" s="80">
        <f>'Watershed characteristics'!$C$18</f>
        <v>0.255</v>
      </c>
      <c r="D387" s="80">
        <f>'Watershed characteristics'!$C$19</f>
        <v>0.28699999999999998</v>
      </c>
      <c r="E387" s="80">
        <f>'Watershed characteristics'!$C$20</f>
        <v>0.23903782283067271</v>
      </c>
      <c r="F387" s="80">
        <f>'Watershed characteristics'!$C$21</f>
        <v>5.8427131703485756E-2</v>
      </c>
      <c r="G387" s="80">
        <f>'Watershed characteristics'!$C$22</f>
        <v>7.9694220803170859E-2</v>
      </c>
      <c r="H387" s="80">
        <f>'Watershed characteristics'!$C$23</f>
        <v>3.6303282482461792E-2</v>
      </c>
      <c r="I387" s="80">
        <f>'Watershed characteristics'!$C$24</f>
        <v>1.1483834030808885E-3</v>
      </c>
      <c r="J387" s="80">
        <f>'Watershed characteristics'!$C$25</f>
        <v>1.0145567205923477E-2</v>
      </c>
      <c r="K387" s="80">
        <f>'Watershed characteristics'!$C$26</f>
        <v>8.8161258117423914E-3</v>
      </c>
      <c r="L387" s="20">
        <v>43761</v>
      </c>
      <c r="M387" s="21" t="s">
        <v>7</v>
      </c>
      <c r="N387" s="42">
        <v>4.6108410493827849E-2</v>
      </c>
      <c r="O387" s="19">
        <v>2.5999999999999999E-2</v>
      </c>
      <c r="P387" s="7">
        <v>2.8000000000000001E-2</v>
      </c>
      <c r="Q387" s="24">
        <v>0.5</v>
      </c>
      <c r="R387" s="36">
        <v>0.5</v>
      </c>
      <c r="S387" s="19">
        <v>0.56610000000000005</v>
      </c>
      <c r="T387" s="11">
        <v>21.489000000000001</v>
      </c>
      <c r="U387" s="11">
        <v>25.934999999999999</v>
      </c>
    </row>
    <row r="388" spans="1:21" x14ac:dyDescent="0.25">
      <c r="A388" s="19" t="s">
        <v>89</v>
      </c>
      <c r="B388" s="80">
        <f>'Watershed characteristics'!$C$17</f>
        <v>0.88</v>
      </c>
      <c r="C388" s="80">
        <f>'Watershed characteristics'!$C$18</f>
        <v>0.255</v>
      </c>
      <c r="D388" s="80">
        <f>'Watershed characteristics'!$C$19</f>
        <v>0.28699999999999998</v>
      </c>
      <c r="E388" s="80">
        <f>'Watershed characteristics'!$C$20</f>
        <v>0.23903782283067271</v>
      </c>
      <c r="F388" s="80">
        <f>'Watershed characteristics'!$C$21</f>
        <v>5.8427131703485756E-2</v>
      </c>
      <c r="G388" s="80">
        <f>'Watershed characteristics'!$C$22</f>
        <v>7.9694220803170859E-2</v>
      </c>
      <c r="H388" s="80">
        <f>'Watershed characteristics'!$C$23</f>
        <v>3.6303282482461792E-2</v>
      </c>
      <c r="I388" s="80">
        <f>'Watershed characteristics'!$C$24</f>
        <v>1.1483834030808885E-3</v>
      </c>
      <c r="J388" s="80">
        <f>'Watershed characteristics'!$C$25</f>
        <v>1.0145567205923477E-2</v>
      </c>
      <c r="K388" s="80">
        <f>'Watershed characteristics'!$C$26</f>
        <v>8.8161258117423914E-3</v>
      </c>
      <c r="L388" s="20">
        <v>43775</v>
      </c>
      <c r="M388" s="21" t="s">
        <v>7</v>
      </c>
      <c r="N388" s="42">
        <v>3.4577777778012887E-2</v>
      </c>
      <c r="O388" s="19">
        <v>3.0000000000000001E-3</v>
      </c>
      <c r="P388" s="7">
        <v>8.6999999999999994E-2</v>
      </c>
      <c r="Q388" s="7">
        <v>67.500000000000327</v>
      </c>
      <c r="R388" s="11">
        <v>42.500000000000867</v>
      </c>
      <c r="S388" s="41">
        <v>2E-3</v>
      </c>
      <c r="T388" s="11">
        <v>22.498999999999999</v>
      </c>
      <c r="U388" s="11">
        <v>25.536999999999999</v>
      </c>
    </row>
    <row r="389" spans="1:21" x14ac:dyDescent="0.25">
      <c r="A389" s="19" t="s">
        <v>89</v>
      </c>
      <c r="B389" s="80">
        <f>'Watershed characteristics'!$C$17</f>
        <v>0.88</v>
      </c>
      <c r="C389" s="80">
        <f>'Watershed characteristics'!$C$18</f>
        <v>0.255</v>
      </c>
      <c r="D389" s="80">
        <f>'Watershed characteristics'!$C$19</f>
        <v>0.28699999999999998</v>
      </c>
      <c r="E389" s="80">
        <f>'Watershed characteristics'!$C$20</f>
        <v>0.23903782283067271</v>
      </c>
      <c r="F389" s="80">
        <f>'Watershed characteristics'!$C$21</f>
        <v>5.8427131703485756E-2</v>
      </c>
      <c r="G389" s="80">
        <f>'Watershed characteristics'!$C$22</f>
        <v>7.9694220803170859E-2</v>
      </c>
      <c r="H389" s="80">
        <f>'Watershed characteristics'!$C$23</f>
        <v>3.6303282482461792E-2</v>
      </c>
      <c r="I389" s="80">
        <f>'Watershed characteristics'!$C$24</f>
        <v>1.1483834030808885E-3</v>
      </c>
      <c r="J389" s="80">
        <f>'Watershed characteristics'!$C$25</f>
        <v>1.0145567205923477E-2</v>
      </c>
      <c r="K389" s="80">
        <f>'Watershed characteristics'!$C$26</f>
        <v>8.8161258117423914E-3</v>
      </c>
      <c r="L389" s="20">
        <v>43782</v>
      </c>
      <c r="M389" s="21" t="s">
        <v>7</v>
      </c>
      <c r="N389" s="42">
        <v>5.1626316504657752E-2</v>
      </c>
      <c r="O389" s="19">
        <v>2.5000000000000001E-2</v>
      </c>
      <c r="P389" s="7">
        <v>2.8000000000000001E-2</v>
      </c>
      <c r="Q389" s="24">
        <v>0.5</v>
      </c>
      <c r="R389" s="36">
        <v>0.5</v>
      </c>
      <c r="S389" s="41">
        <v>2E-3</v>
      </c>
      <c r="T389" s="11">
        <v>22.434999999999999</v>
      </c>
      <c r="U389" s="11">
        <v>24.663</v>
      </c>
    </row>
    <row r="390" spans="1:21" x14ac:dyDescent="0.25">
      <c r="A390" s="19" t="s">
        <v>89</v>
      </c>
      <c r="B390" s="80">
        <f>'Watershed characteristics'!$C$17</f>
        <v>0.88</v>
      </c>
      <c r="C390" s="80">
        <f>'Watershed characteristics'!$C$18</f>
        <v>0.255</v>
      </c>
      <c r="D390" s="80">
        <f>'Watershed characteristics'!$C$19</f>
        <v>0.28699999999999998</v>
      </c>
      <c r="E390" s="80">
        <f>'Watershed characteristics'!$C$20</f>
        <v>0.23903782283067271</v>
      </c>
      <c r="F390" s="80">
        <f>'Watershed characteristics'!$C$21</f>
        <v>5.8427131703485756E-2</v>
      </c>
      <c r="G390" s="80">
        <f>'Watershed characteristics'!$C$22</f>
        <v>7.9694220803170859E-2</v>
      </c>
      <c r="H390" s="80">
        <f>'Watershed characteristics'!$C$23</f>
        <v>3.6303282482461792E-2</v>
      </c>
      <c r="I390" s="80">
        <f>'Watershed characteristics'!$C$24</f>
        <v>1.1483834030808885E-3</v>
      </c>
      <c r="J390" s="80">
        <f>'Watershed characteristics'!$C$25</f>
        <v>1.0145567205923477E-2</v>
      </c>
      <c r="K390" s="80">
        <f>'Watershed characteristics'!$C$26</f>
        <v>8.8161258117423914E-3</v>
      </c>
      <c r="L390" s="20">
        <v>43607</v>
      </c>
      <c r="M390" s="21" t="s">
        <v>8</v>
      </c>
      <c r="N390" s="42">
        <v>0.15621111111002664</v>
      </c>
      <c r="O390" s="19">
        <v>3.3000000000000002E-2</v>
      </c>
      <c r="P390" s="7">
        <v>0.16</v>
      </c>
      <c r="Q390" s="7">
        <v>148.33333333333402</v>
      </c>
      <c r="R390" s="39">
        <v>140.33333333333343</v>
      </c>
      <c r="S390" s="19">
        <v>2.3300000000000001E-2</v>
      </c>
      <c r="T390" s="11">
        <v>20.666</v>
      </c>
      <c r="U390" s="11">
        <v>22.617000000000001</v>
      </c>
    </row>
    <row r="391" spans="1:21" x14ac:dyDescent="0.25">
      <c r="A391" s="19" t="s">
        <v>89</v>
      </c>
      <c r="B391" s="80">
        <f>'Watershed characteristics'!$C$17</f>
        <v>0.88</v>
      </c>
      <c r="C391" s="80">
        <f>'Watershed characteristics'!$C$18</f>
        <v>0.255</v>
      </c>
      <c r="D391" s="80">
        <f>'Watershed characteristics'!$C$19</f>
        <v>0.28699999999999998</v>
      </c>
      <c r="E391" s="80">
        <f>'Watershed characteristics'!$C$20</f>
        <v>0.23903782283067271</v>
      </c>
      <c r="F391" s="80">
        <f>'Watershed characteristics'!$C$21</f>
        <v>5.8427131703485756E-2</v>
      </c>
      <c r="G391" s="80">
        <f>'Watershed characteristics'!$C$22</f>
        <v>7.9694220803170859E-2</v>
      </c>
      <c r="H391" s="80">
        <f>'Watershed characteristics'!$C$23</f>
        <v>3.6303282482461792E-2</v>
      </c>
      <c r="I391" s="80">
        <f>'Watershed characteristics'!$C$24</f>
        <v>1.1483834030808885E-3</v>
      </c>
      <c r="J391" s="80">
        <f>'Watershed characteristics'!$C$25</f>
        <v>1.0145567205923477E-2</v>
      </c>
      <c r="K391" s="80">
        <f>'Watershed characteristics'!$C$26</f>
        <v>8.8161258117423914E-3</v>
      </c>
      <c r="L391" s="20">
        <v>43607</v>
      </c>
      <c r="M391" s="21" t="s">
        <v>8</v>
      </c>
      <c r="N391" s="42">
        <v>0.17366944444530541</v>
      </c>
      <c r="O391" s="19">
        <v>3.9E-2</v>
      </c>
      <c r="P391" s="7">
        <v>0.16400000000000001</v>
      </c>
      <c r="Q391" s="7">
        <v>118.99999999999949</v>
      </c>
      <c r="R391" s="39">
        <v>107.33333333333334</v>
      </c>
      <c r="S391" s="41">
        <v>2E-3</v>
      </c>
      <c r="T391" s="11">
        <v>20.393000000000001</v>
      </c>
      <c r="U391" s="11">
        <v>25.248999999999999</v>
      </c>
    </row>
    <row r="392" spans="1:21" x14ac:dyDescent="0.25">
      <c r="A392" s="19" t="s">
        <v>89</v>
      </c>
      <c r="B392" s="80">
        <f>'Watershed characteristics'!$C$17</f>
        <v>0.88</v>
      </c>
      <c r="C392" s="80">
        <f>'Watershed characteristics'!$C$18</f>
        <v>0.255</v>
      </c>
      <c r="D392" s="80">
        <f>'Watershed characteristics'!$C$19</f>
        <v>0.28699999999999998</v>
      </c>
      <c r="E392" s="80">
        <f>'Watershed characteristics'!$C$20</f>
        <v>0.23903782283067271</v>
      </c>
      <c r="F392" s="80">
        <f>'Watershed characteristics'!$C$21</f>
        <v>5.8427131703485756E-2</v>
      </c>
      <c r="G392" s="80">
        <f>'Watershed characteristics'!$C$22</f>
        <v>7.9694220803170859E-2</v>
      </c>
      <c r="H392" s="80">
        <f>'Watershed characteristics'!$C$23</f>
        <v>3.6303282482461792E-2</v>
      </c>
      <c r="I392" s="80">
        <f>'Watershed characteristics'!$C$24</f>
        <v>1.1483834030808885E-3</v>
      </c>
      <c r="J392" s="80">
        <f>'Watershed characteristics'!$C$25</f>
        <v>1.0145567205923477E-2</v>
      </c>
      <c r="K392" s="80">
        <f>'Watershed characteristics'!$C$26</f>
        <v>8.8161258117423914E-3</v>
      </c>
      <c r="L392" s="20">
        <v>43620</v>
      </c>
      <c r="M392" s="21" t="s">
        <v>8</v>
      </c>
      <c r="N392" s="42">
        <v>0.39808888888911242</v>
      </c>
      <c r="O392" s="19">
        <v>8.1000000000000003E-2</v>
      </c>
      <c r="P392" s="7">
        <v>0.154</v>
      </c>
      <c r="Q392" s="7">
        <v>5.333333333332746</v>
      </c>
      <c r="R392" s="39">
        <v>4.3333333333335968</v>
      </c>
      <c r="S392" s="19">
        <v>5.67E-2</v>
      </c>
      <c r="T392" s="11">
        <v>22.306000000000001</v>
      </c>
      <c r="U392" s="11">
        <v>26.414999999999999</v>
      </c>
    </row>
    <row r="393" spans="1:21" x14ac:dyDescent="0.25">
      <c r="A393" s="19" t="s">
        <v>89</v>
      </c>
      <c r="B393" s="80">
        <f>'Watershed characteristics'!$C$17</f>
        <v>0.88</v>
      </c>
      <c r="C393" s="80">
        <f>'Watershed characteristics'!$C$18</f>
        <v>0.255</v>
      </c>
      <c r="D393" s="80">
        <f>'Watershed characteristics'!$C$19</f>
        <v>0.28699999999999998</v>
      </c>
      <c r="E393" s="80">
        <f>'Watershed characteristics'!$C$20</f>
        <v>0.23903782283067271</v>
      </c>
      <c r="F393" s="80">
        <f>'Watershed characteristics'!$C$21</f>
        <v>5.8427131703485756E-2</v>
      </c>
      <c r="G393" s="80">
        <f>'Watershed characteristics'!$C$22</f>
        <v>7.9694220803170859E-2</v>
      </c>
      <c r="H393" s="80">
        <f>'Watershed characteristics'!$C$23</f>
        <v>3.6303282482461792E-2</v>
      </c>
      <c r="I393" s="80">
        <f>'Watershed characteristics'!$C$24</f>
        <v>1.1483834030808885E-3</v>
      </c>
      <c r="J393" s="80">
        <f>'Watershed characteristics'!$C$25</f>
        <v>1.0145567205923477E-2</v>
      </c>
      <c r="K393" s="80">
        <f>'Watershed characteristics'!$C$26</f>
        <v>8.8161258117423914E-3</v>
      </c>
      <c r="L393" s="20">
        <v>43620</v>
      </c>
      <c r="M393" s="21" t="s">
        <v>8</v>
      </c>
      <c r="N393" s="42">
        <v>0.25195555555416482</v>
      </c>
      <c r="O393" s="19">
        <v>8.2000000000000003E-2</v>
      </c>
      <c r="P393" s="7">
        <v>0.16900000000000001</v>
      </c>
      <c r="Q393" s="7">
        <v>47.6666666666666</v>
      </c>
      <c r="R393" s="39">
        <v>41.000000000000668</v>
      </c>
      <c r="S393" s="19">
        <v>0.14030000000000001</v>
      </c>
      <c r="T393" s="11">
        <v>22.465</v>
      </c>
      <c r="U393" s="11">
        <v>28.463999999999999</v>
      </c>
    </row>
    <row r="394" spans="1:21" x14ac:dyDescent="0.25">
      <c r="A394" s="19" t="s">
        <v>89</v>
      </c>
      <c r="B394" s="80">
        <f>'Watershed characteristics'!$C$17</f>
        <v>0.88</v>
      </c>
      <c r="C394" s="80">
        <f>'Watershed characteristics'!$C$18</f>
        <v>0.255</v>
      </c>
      <c r="D394" s="80">
        <f>'Watershed characteristics'!$C$19</f>
        <v>0.28699999999999998</v>
      </c>
      <c r="E394" s="80">
        <f>'Watershed characteristics'!$C$20</f>
        <v>0.23903782283067271</v>
      </c>
      <c r="F394" s="80">
        <f>'Watershed characteristics'!$C$21</f>
        <v>5.8427131703485756E-2</v>
      </c>
      <c r="G394" s="80">
        <f>'Watershed characteristics'!$C$22</f>
        <v>7.9694220803170859E-2</v>
      </c>
      <c r="H394" s="80">
        <f>'Watershed characteristics'!$C$23</f>
        <v>3.6303282482461792E-2</v>
      </c>
      <c r="I394" s="80">
        <f>'Watershed characteristics'!$C$24</f>
        <v>1.1483834030808885E-3</v>
      </c>
      <c r="J394" s="80">
        <f>'Watershed characteristics'!$C$25</f>
        <v>1.0145567205923477E-2</v>
      </c>
      <c r="K394" s="80">
        <f>'Watershed characteristics'!$C$26</f>
        <v>8.8161258117423914E-3</v>
      </c>
      <c r="L394" s="20">
        <v>43620</v>
      </c>
      <c r="M394" s="21" t="s">
        <v>8</v>
      </c>
      <c r="N394" s="42">
        <v>0.26816666666554079</v>
      </c>
      <c r="O394" s="19">
        <v>0.19700000000000001</v>
      </c>
      <c r="P394" s="7">
        <v>0.311</v>
      </c>
      <c r="Q394" s="7">
        <v>38.99999999999941</v>
      </c>
      <c r="R394" s="39">
        <v>33.666666666666664</v>
      </c>
      <c r="S394" s="19">
        <v>0.12470000000000001</v>
      </c>
      <c r="T394" s="11">
        <v>22.518000000000001</v>
      </c>
      <c r="U394" s="11">
        <v>30.055</v>
      </c>
    </row>
    <row r="395" spans="1:21" x14ac:dyDescent="0.25">
      <c r="A395" s="19" t="s">
        <v>89</v>
      </c>
      <c r="B395" s="80">
        <f>'Watershed characteristics'!$C$17</f>
        <v>0.88</v>
      </c>
      <c r="C395" s="80">
        <f>'Watershed characteristics'!$C$18</f>
        <v>0.255</v>
      </c>
      <c r="D395" s="80">
        <f>'Watershed characteristics'!$C$19</f>
        <v>0.28699999999999998</v>
      </c>
      <c r="E395" s="80">
        <f>'Watershed characteristics'!$C$20</f>
        <v>0.23903782283067271</v>
      </c>
      <c r="F395" s="80">
        <f>'Watershed characteristics'!$C$21</f>
        <v>5.8427131703485756E-2</v>
      </c>
      <c r="G395" s="80">
        <f>'Watershed characteristics'!$C$22</f>
        <v>7.9694220803170859E-2</v>
      </c>
      <c r="H395" s="80">
        <f>'Watershed characteristics'!$C$23</f>
        <v>3.6303282482461792E-2</v>
      </c>
      <c r="I395" s="80">
        <f>'Watershed characteristics'!$C$24</f>
        <v>1.1483834030808885E-3</v>
      </c>
      <c r="J395" s="80">
        <f>'Watershed characteristics'!$C$25</f>
        <v>1.0145567205923477E-2</v>
      </c>
      <c r="K395" s="80">
        <f>'Watershed characteristics'!$C$26</f>
        <v>8.8161258117423914E-3</v>
      </c>
      <c r="L395" s="20">
        <v>43662</v>
      </c>
      <c r="M395" s="21" t="s">
        <v>8</v>
      </c>
      <c r="N395" s="42">
        <v>0.12331111111289925</v>
      </c>
      <c r="O395" s="7">
        <v>0.03</v>
      </c>
      <c r="P395" s="7">
        <v>0.47299999999999998</v>
      </c>
      <c r="Q395" s="30">
        <v>287.6666666666668</v>
      </c>
      <c r="R395" s="39">
        <v>268.33333333333417</v>
      </c>
      <c r="S395" s="19">
        <v>4.5400000000000003E-2</v>
      </c>
      <c r="T395" s="11">
        <v>22.326000000000001</v>
      </c>
      <c r="U395" s="11">
        <v>23.06</v>
      </c>
    </row>
    <row r="396" spans="1:21" x14ac:dyDescent="0.25">
      <c r="A396" s="19" t="s">
        <v>89</v>
      </c>
      <c r="B396" s="80">
        <f>'Watershed characteristics'!$C$17</f>
        <v>0.88</v>
      </c>
      <c r="C396" s="80">
        <f>'Watershed characteristics'!$C$18</f>
        <v>0.255</v>
      </c>
      <c r="D396" s="80">
        <f>'Watershed characteristics'!$C$19</f>
        <v>0.28699999999999998</v>
      </c>
      <c r="E396" s="80">
        <f>'Watershed characteristics'!$C$20</f>
        <v>0.23903782283067271</v>
      </c>
      <c r="F396" s="80">
        <f>'Watershed characteristics'!$C$21</f>
        <v>5.8427131703485756E-2</v>
      </c>
      <c r="G396" s="80">
        <f>'Watershed characteristics'!$C$22</f>
        <v>7.9694220803170859E-2</v>
      </c>
      <c r="H396" s="80">
        <f>'Watershed characteristics'!$C$23</f>
        <v>3.6303282482461792E-2</v>
      </c>
      <c r="I396" s="80">
        <f>'Watershed characteristics'!$C$24</f>
        <v>1.1483834030808885E-3</v>
      </c>
      <c r="J396" s="80">
        <f>'Watershed characteristics'!$C$25</f>
        <v>1.0145567205923477E-2</v>
      </c>
      <c r="K396" s="80">
        <f>'Watershed characteristics'!$C$26</f>
        <v>8.8161258117423914E-3</v>
      </c>
      <c r="L396" s="20">
        <v>43747</v>
      </c>
      <c r="M396" s="21" t="s">
        <v>8</v>
      </c>
      <c r="N396" s="42">
        <v>6.7253333333790313E-2</v>
      </c>
      <c r="O396" s="19">
        <v>3.0000000000000001E-3</v>
      </c>
      <c r="P396" s="7">
        <v>2.7E-2</v>
      </c>
      <c r="Q396" s="7">
        <v>6.666666666667413</v>
      </c>
      <c r="R396" s="11">
        <v>3.6666666666670031</v>
      </c>
      <c r="S396" s="41">
        <v>2E-3</v>
      </c>
      <c r="T396" s="11">
        <v>21.338000000000001</v>
      </c>
      <c r="U396" s="11">
        <v>24.375</v>
      </c>
    </row>
  </sheetData>
  <phoneticPr fontId="22" type="noConversion"/>
  <conditionalFormatting sqref="S293 S295">
    <cfRule type="cellIs" dxfId="1007" priority="250" operator="lessThan">
      <formula>0.02</formula>
    </cfRule>
  </conditionalFormatting>
  <conditionalFormatting sqref="O296:O297">
    <cfRule type="cellIs" dxfId="1006" priority="253" operator="lessThan">
      <formula>0.02</formula>
    </cfRule>
    <cfRule type="cellIs" dxfId="1005" priority="254" operator="lessThan">
      <formula>0.01</formula>
    </cfRule>
  </conditionalFormatting>
  <conditionalFormatting sqref="O300">
    <cfRule type="cellIs" dxfId="1004" priority="251" operator="lessThan">
      <formula>0.02</formula>
    </cfRule>
    <cfRule type="cellIs" dxfId="1003" priority="252" operator="lessThan">
      <formula>0.01</formula>
    </cfRule>
  </conditionalFormatting>
  <conditionalFormatting sqref="S297:S299">
    <cfRule type="cellIs" dxfId="1002" priority="249" operator="lessThan">
      <formula>0.02</formula>
    </cfRule>
  </conditionalFormatting>
  <conditionalFormatting sqref="S292">
    <cfRule type="cellIs" dxfId="1001" priority="248" operator="lessThan">
      <formula>0.02</formula>
    </cfRule>
  </conditionalFormatting>
  <conditionalFormatting sqref="O304">
    <cfRule type="cellIs" dxfId="1000" priority="245" operator="lessThan">
      <formula>0.02</formula>
    </cfRule>
  </conditionalFormatting>
  <conditionalFormatting sqref="O310">
    <cfRule type="cellIs" dxfId="999" priority="242" operator="lessThan">
      <formula>0.02</formula>
    </cfRule>
    <cfRule type="cellIs" dxfId="998" priority="243" operator="lessThan">
      <formula>0.01</formula>
    </cfRule>
  </conditionalFormatting>
  <conditionalFormatting sqref="S310">
    <cfRule type="cellIs" dxfId="997" priority="241" operator="lessThan">
      <formula>0.02</formula>
    </cfRule>
  </conditionalFormatting>
  <conditionalFormatting sqref="S313">
    <cfRule type="cellIs" dxfId="996" priority="240" operator="lessThan">
      <formula>0.02</formula>
    </cfRule>
  </conditionalFormatting>
  <conditionalFormatting sqref="T304">
    <cfRule type="cellIs" dxfId="995" priority="239" operator="lessThan">
      <formula>0.25</formula>
    </cfRule>
  </conditionalFormatting>
  <conditionalFormatting sqref="T302:T303">
    <cfRule type="cellIs" dxfId="994" priority="238" operator="lessThan">
      <formula>0.25</formula>
    </cfRule>
  </conditionalFormatting>
  <conditionalFormatting sqref="S318 P329:P331">
    <cfRule type="cellIs" dxfId="993" priority="237" operator="lessThan">
      <formula>0.02</formula>
    </cfRule>
  </conditionalFormatting>
  <conditionalFormatting sqref="S319:S320">
    <cfRule type="cellIs" dxfId="992" priority="235" operator="lessThan">
      <formula>0.02</formula>
    </cfRule>
  </conditionalFormatting>
  <conditionalFormatting sqref="S318">
    <cfRule type="cellIs" dxfId="991" priority="236" operator="lessThan">
      <formula>0.02</formula>
    </cfRule>
  </conditionalFormatting>
  <conditionalFormatting sqref="O326:O327">
    <cfRule type="cellIs" dxfId="990" priority="227" operator="lessThan">
      <formula>0.02</formula>
    </cfRule>
  </conditionalFormatting>
  <conditionalFormatting sqref="R315 R317">
    <cfRule type="cellIs" dxfId="989" priority="219" operator="lessThan">
      <formula>2</formula>
    </cfRule>
  </conditionalFormatting>
  <conditionalFormatting sqref="Q315:Q317">
    <cfRule type="cellIs" dxfId="988" priority="221" operator="lessThan">
      <formula>2</formula>
    </cfRule>
  </conditionalFormatting>
  <conditionalFormatting sqref="O322">
    <cfRule type="cellIs" dxfId="987" priority="228" operator="lessThan">
      <formula>0.02</formula>
    </cfRule>
  </conditionalFormatting>
  <conditionalFormatting sqref="P315:P320">
    <cfRule type="cellIs" dxfId="986" priority="224" operator="lessThan">
      <formula>0.02</formula>
    </cfRule>
  </conditionalFormatting>
  <conditionalFormatting sqref="P321:P324">
    <cfRule type="cellIs" dxfId="985" priority="223" operator="lessThan">
      <formula>0.02</formula>
    </cfRule>
  </conditionalFormatting>
  <conditionalFormatting sqref="O328">
    <cfRule type="cellIs" dxfId="984" priority="226" operator="lessThan">
      <formula>0.02</formula>
    </cfRule>
  </conditionalFormatting>
  <conditionalFormatting sqref="P325:P328">
    <cfRule type="cellIs" dxfId="983" priority="222" operator="lessThan">
      <formula>0.02</formula>
    </cfRule>
  </conditionalFormatting>
  <conditionalFormatting sqref="Q326:Q327 Q329:Q331">
    <cfRule type="cellIs" dxfId="982" priority="220" operator="lessThan">
      <formula>2</formula>
    </cfRule>
  </conditionalFormatting>
  <conditionalFormatting sqref="R326:R327">
    <cfRule type="cellIs" dxfId="981" priority="218" operator="lessThan">
      <formula>2</formula>
    </cfRule>
  </conditionalFormatting>
  <conditionalFormatting sqref="R330">
    <cfRule type="cellIs" dxfId="980" priority="217" operator="lessThan">
      <formula>2</formula>
    </cfRule>
  </conditionalFormatting>
  <conditionalFormatting sqref="S322:S323">
    <cfRule type="cellIs" dxfId="979" priority="234" operator="lessThan">
      <formula>0.02</formula>
    </cfRule>
  </conditionalFormatting>
  <conditionalFormatting sqref="O331">
    <cfRule type="cellIs" dxfId="978" priority="225" operator="lessThan">
      <formula>0.02</formula>
    </cfRule>
  </conditionalFormatting>
  <conditionalFormatting sqref="S326">
    <cfRule type="cellIs" dxfId="977" priority="233" operator="lessThan">
      <formula>0.004</formula>
    </cfRule>
  </conditionalFormatting>
  <conditionalFormatting sqref="O318">
    <cfRule type="cellIs" dxfId="976" priority="231" operator="lessThan">
      <formula>0.02</formula>
    </cfRule>
    <cfRule type="cellIs" dxfId="975" priority="232" operator="lessThan">
      <formula>0.01</formula>
    </cfRule>
  </conditionalFormatting>
  <conditionalFormatting sqref="O320:O321">
    <cfRule type="cellIs" dxfId="974" priority="229" operator="lessThan">
      <formula>0.02</formula>
    </cfRule>
    <cfRule type="cellIs" dxfId="973" priority="230" operator="lessThan">
      <formula>0.01</formula>
    </cfRule>
  </conditionalFormatting>
  <conditionalFormatting sqref="P332:P334 P336:P338">
    <cfRule type="cellIs" dxfId="972" priority="199" operator="lessThan">
      <formula>0.02</formula>
    </cfRule>
  </conditionalFormatting>
  <conditionalFormatting sqref="S334 S338">
    <cfRule type="cellIs" dxfId="971" priority="202" operator="lessThan">
      <formula>0.02</formula>
    </cfRule>
  </conditionalFormatting>
  <conditionalFormatting sqref="O337">
    <cfRule type="cellIs" dxfId="970" priority="200" operator="lessThan">
      <formula>0.02</formula>
    </cfRule>
    <cfRule type="cellIs" dxfId="969" priority="201" operator="lessThan">
      <formula>0.01</formula>
    </cfRule>
  </conditionalFormatting>
  <conditionalFormatting sqref="Q332">
    <cfRule type="cellIs" dxfId="968" priority="198" operator="lessThan">
      <formula>2</formula>
    </cfRule>
  </conditionalFormatting>
  <conditionalFormatting sqref="Q333:Q334 Q336:Q338">
    <cfRule type="cellIs" dxfId="967" priority="197" operator="lessThan">
      <formula>2</formula>
    </cfRule>
  </conditionalFormatting>
  <conditionalFormatting sqref="R332:R334 R336:R338">
    <cfRule type="cellIs" dxfId="966" priority="196" operator="lessThan">
      <formula>2</formula>
    </cfRule>
  </conditionalFormatting>
  <conditionalFormatting sqref="O342">
    <cfRule type="cellIs" dxfId="965" priority="195" operator="lessThan">
      <formula>0.02</formula>
    </cfRule>
  </conditionalFormatting>
  <conditionalFormatting sqref="O343">
    <cfRule type="cellIs" dxfId="964" priority="194" operator="lessThan">
      <formula>0.02</formula>
    </cfRule>
  </conditionalFormatting>
  <conditionalFormatting sqref="O344">
    <cfRule type="cellIs" dxfId="963" priority="193" operator="lessThan">
      <formula>0.02</formula>
    </cfRule>
  </conditionalFormatting>
  <conditionalFormatting sqref="O346">
    <cfRule type="cellIs" dxfId="962" priority="192" operator="lessThan">
      <formula>0.02</formula>
    </cfRule>
  </conditionalFormatting>
  <conditionalFormatting sqref="O347">
    <cfRule type="cellIs" dxfId="961" priority="191" operator="lessThan">
      <formula>0.02</formula>
    </cfRule>
  </conditionalFormatting>
  <conditionalFormatting sqref="O348">
    <cfRule type="cellIs" dxfId="960" priority="189" operator="lessThan">
      <formula>0.02</formula>
    </cfRule>
  </conditionalFormatting>
  <conditionalFormatting sqref="O350">
    <cfRule type="cellIs" dxfId="959" priority="186" operator="lessThan">
      <formula>0.02</formula>
    </cfRule>
    <cfRule type="cellIs" dxfId="958" priority="187" operator="lessThan">
      <formula>0.002</formula>
    </cfRule>
  </conditionalFormatting>
  <conditionalFormatting sqref="O351">
    <cfRule type="cellIs" dxfId="957" priority="184" operator="lessThan">
      <formula>0.02</formula>
    </cfRule>
    <cfRule type="cellIs" dxfId="956" priority="185" operator="lessThan">
      <formula>0.002</formula>
    </cfRule>
  </conditionalFormatting>
  <conditionalFormatting sqref="O355">
    <cfRule type="cellIs" dxfId="955" priority="182" operator="lessThan">
      <formula>0.02</formula>
    </cfRule>
    <cfRule type="cellIs" dxfId="954" priority="183" operator="lessThan">
      <formula>0.002</formula>
    </cfRule>
  </conditionalFormatting>
  <conditionalFormatting sqref="T348">
    <cfRule type="cellIs" dxfId="953" priority="181" operator="lessThan">
      <formula>0.25</formula>
    </cfRule>
  </conditionalFormatting>
  <conditionalFormatting sqref="T349">
    <cfRule type="cellIs" dxfId="952" priority="179" operator="lessThan">
      <formula>0.25</formula>
    </cfRule>
  </conditionalFormatting>
  <conditionalFormatting sqref="P342">
    <cfRule type="cellIs" dxfId="951" priority="178" operator="lessThan">
      <formula>0.02</formula>
    </cfRule>
  </conditionalFormatting>
  <conditionalFormatting sqref="P343">
    <cfRule type="cellIs" dxfId="950" priority="177" operator="lessThan">
      <formula>0.02</formula>
    </cfRule>
  </conditionalFormatting>
  <conditionalFormatting sqref="P344">
    <cfRule type="cellIs" dxfId="949" priority="176" operator="lessThan">
      <formula>0.02</formula>
    </cfRule>
  </conditionalFormatting>
  <conditionalFormatting sqref="P345">
    <cfRule type="cellIs" dxfId="948" priority="175" operator="lessThan">
      <formula>0.02</formula>
    </cfRule>
  </conditionalFormatting>
  <conditionalFormatting sqref="P346">
    <cfRule type="cellIs" dxfId="947" priority="174" operator="lessThan">
      <formula>0.02</formula>
    </cfRule>
  </conditionalFormatting>
  <conditionalFormatting sqref="P347">
    <cfRule type="cellIs" dxfId="946" priority="173" operator="lessThan">
      <formula>0.02</formula>
    </cfRule>
  </conditionalFormatting>
  <conditionalFormatting sqref="P348">
    <cfRule type="cellIs" dxfId="945" priority="171" operator="lessThan">
      <formula>0.02</formula>
    </cfRule>
  </conditionalFormatting>
  <conditionalFormatting sqref="P349">
    <cfRule type="cellIs" dxfId="944" priority="169" operator="lessThan">
      <formula>0.02</formula>
    </cfRule>
  </conditionalFormatting>
  <conditionalFormatting sqref="P350">
    <cfRule type="cellIs" dxfId="943" priority="168" operator="lessThan">
      <formula>0.02</formula>
    </cfRule>
  </conditionalFormatting>
  <conditionalFormatting sqref="P351">
    <cfRule type="cellIs" dxfId="942" priority="167" operator="lessThan">
      <formula>0.02</formula>
    </cfRule>
  </conditionalFormatting>
  <conditionalFormatting sqref="P352">
    <cfRule type="cellIs" dxfId="941" priority="166" operator="lessThan">
      <formula>0.02</formula>
    </cfRule>
  </conditionalFormatting>
  <conditionalFormatting sqref="P353">
    <cfRule type="cellIs" dxfId="940" priority="164" operator="lessThan">
      <formula>0.02</formula>
    </cfRule>
  </conditionalFormatting>
  <conditionalFormatting sqref="P354">
    <cfRule type="cellIs" dxfId="939" priority="163" operator="lessThan">
      <formula>0.02</formula>
    </cfRule>
  </conditionalFormatting>
  <conditionalFormatting sqref="P355">
    <cfRule type="cellIs" dxfId="938" priority="160" operator="lessThan">
      <formula>0.02</formula>
    </cfRule>
  </conditionalFormatting>
  <conditionalFormatting sqref="P356">
    <cfRule type="cellIs" dxfId="937" priority="159" operator="lessThan">
      <formula>0.02</formula>
    </cfRule>
  </conditionalFormatting>
  <conditionalFormatting sqref="P357">
    <cfRule type="cellIs" dxfId="936" priority="158" operator="lessThan">
      <formula>0.02</formula>
    </cfRule>
  </conditionalFormatting>
  <conditionalFormatting sqref="Q349">
    <cfRule type="cellIs" dxfId="935" priority="157" operator="lessThan">
      <formula>2</formula>
    </cfRule>
  </conditionalFormatting>
  <conditionalFormatting sqref="Q350">
    <cfRule type="cellIs" dxfId="934" priority="156" operator="lessThan">
      <formula>2</formula>
    </cfRule>
  </conditionalFormatting>
  <conditionalFormatting sqref="Q352">
    <cfRule type="cellIs" dxfId="933" priority="155" operator="lessThan">
      <formula>2</formula>
    </cfRule>
  </conditionalFormatting>
  <conditionalFormatting sqref="Q353">
    <cfRule type="cellIs" dxfId="932" priority="153" operator="lessThan">
      <formula>2</formula>
    </cfRule>
  </conditionalFormatting>
  <conditionalFormatting sqref="Q354">
    <cfRule type="cellIs" dxfId="931" priority="151" operator="lessThan">
      <formula>2</formula>
    </cfRule>
  </conditionalFormatting>
  <conditionalFormatting sqref="Q356">
    <cfRule type="cellIs" dxfId="930" priority="149" operator="lessThan">
      <formula>2</formula>
    </cfRule>
  </conditionalFormatting>
  <conditionalFormatting sqref="R355">
    <cfRule type="cellIs" dxfId="929" priority="148" operator="lessThan">
      <formula>2</formula>
    </cfRule>
  </conditionalFormatting>
  <conditionalFormatting sqref="R341">
    <cfRule type="cellIs" dxfId="928" priority="147" operator="lessThan">
      <formula>2</formula>
    </cfRule>
  </conditionalFormatting>
  <conditionalFormatting sqref="O339">
    <cfRule type="cellIs" dxfId="927" priority="146" operator="lessThan">
      <formula>0.02</formula>
    </cfRule>
  </conditionalFormatting>
  <conditionalFormatting sqref="O340">
    <cfRule type="cellIs" dxfId="926" priority="145" operator="lessThan">
      <formula>0.02</formula>
    </cfRule>
  </conditionalFormatting>
  <conditionalFormatting sqref="O341">
    <cfRule type="cellIs" dxfId="925" priority="144" operator="lessThan">
      <formula>0.02</formula>
    </cfRule>
  </conditionalFormatting>
  <conditionalFormatting sqref="P340">
    <cfRule type="cellIs" dxfId="924" priority="143" operator="lessThan">
      <formula>0.02</formula>
    </cfRule>
  </conditionalFormatting>
  <conditionalFormatting sqref="P341">
    <cfRule type="cellIs" dxfId="923" priority="142" operator="lessThan">
      <formula>0.02</formula>
    </cfRule>
  </conditionalFormatting>
  <conditionalFormatting sqref="Q339">
    <cfRule type="cellIs" dxfId="922" priority="141" operator="lessThan">
      <formula>2</formula>
    </cfRule>
  </conditionalFormatting>
  <conditionalFormatting sqref="Q341">
    <cfRule type="cellIs" dxfId="921" priority="140" operator="lessThan">
      <formula>2</formula>
    </cfRule>
  </conditionalFormatting>
  <conditionalFormatting sqref="O358">
    <cfRule type="cellIs" dxfId="920" priority="139" operator="lessThan">
      <formula>0.02</formula>
    </cfRule>
  </conditionalFormatting>
  <conditionalFormatting sqref="O359">
    <cfRule type="cellIs" dxfId="919" priority="138" operator="lessThan">
      <formula>0.02</formula>
    </cfRule>
  </conditionalFormatting>
  <conditionalFormatting sqref="O360">
    <cfRule type="cellIs" dxfId="918" priority="137" operator="lessThan">
      <formula>0.02</formula>
    </cfRule>
  </conditionalFormatting>
  <conditionalFormatting sqref="O361">
    <cfRule type="cellIs" dxfId="917" priority="136" operator="lessThan">
      <formula>0.02</formula>
    </cfRule>
  </conditionalFormatting>
  <conditionalFormatting sqref="O363">
    <cfRule type="cellIs" dxfId="916" priority="135" operator="lessThan">
      <formula>0.02</formula>
    </cfRule>
  </conditionalFormatting>
  <conditionalFormatting sqref="O364">
    <cfRule type="cellIs" dxfId="915" priority="133" operator="lessThan">
      <formula>0.02</formula>
    </cfRule>
    <cfRule type="cellIs" dxfId="914" priority="134" operator="lessThan">
      <formula>0.002</formula>
    </cfRule>
  </conditionalFormatting>
  <conditionalFormatting sqref="O365:O366">
    <cfRule type="cellIs" dxfId="913" priority="132" operator="lessThan">
      <formula>0.002</formula>
    </cfRule>
  </conditionalFormatting>
  <conditionalFormatting sqref="O367">
    <cfRule type="cellIs" dxfId="912" priority="131" operator="lessThan">
      <formula>0.002</formula>
    </cfRule>
  </conditionalFormatting>
  <conditionalFormatting sqref="O368">
    <cfRule type="cellIs" dxfId="911" priority="129" operator="lessThan">
      <formula>0.02</formula>
    </cfRule>
    <cfRule type="cellIs" dxfId="910" priority="130" operator="lessThan">
      <formula>0.002</formula>
    </cfRule>
  </conditionalFormatting>
  <conditionalFormatting sqref="O369">
    <cfRule type="cellIs" dxfId="909" priority="127" operator="lessThan">
      <formula>0.02</formula>
    </cfRule>
    <cfRule type="cellIs" dxfId="908" priority="128" operator="lessThan">
      <formula>0.002</formula>
    </cfRule>
  </conditionalFormatting>
  <conditionalFormatting sqref="T363">
    <cfRule type="cellIs" dxfId="907" priority="126" operator="lessThan">
      <formula>0.25</formula>
    </cfRule>
  </conditionalFormatting>
  <conditionalFormatting sqref="P358">
    <cfRule type="cellIs" dxfId="906" priority="125" operator="lessThan">
      <formula>0.02</formula>
    </cfRule>
  </conditionalFormatting>
  <conditionalFormatting sqref="P359">
    <cfRule type="cellIs" dxfId="905" priority="124" operator="lessThan">
      <formula>0.02</formula>
    </cfRule>
  </conditionalFormatting>
  <conditionalFormatting sqref="P360">
    <cfRule type="cellIs" dxfId="904" priority="123" operator="lessThan">
      <formula>0.02</formula>
    </cfRule>
  </conditionalFormatting>
  <conditionalFormatting sqref="P361">
    <cfRule type="cellIs" dxfId="903" priority="122" operator="lessThan">
      <formula>0.02</formula>
    </cfRule>
  </conditionalFormatting>
  <conditionalFormatting sqref="P363">
    <cfRule type="cellIs" dxfId="902" priority="120" operator="lessThan">
      <formula>0.02</formula>
    </cfRule>
  </conditionalFormatting>
  <conditionalFormatting sqref="P364:P365">
    <cfRule type="cellIs" dxfId="901" priority="119" operator="lessThan">
      <formula>0.02</formula>
    </cfRule>
  </conditionalFormatting>
  <conditionalFormatting sqref="P366">
    <cfRule type="cellIs" dxfId="900" priority="118" operator="lessThan">
      <formula>0.02</formula>
    </cfRule>
  </conditionalFormatting>
  <conditionalFormatting sqref="P367">
    <cfRule type="cellIs" dxfId="899" priority="117" operator="lessThan">
      <formula>0.02</formula>
    </cfRule>
  </conditionalFormatting>
  <conditionalFormatting sqref="P368:P369">
    <cfRule type="cellIs" dxfId="898" priority="116" operator="lessThan">
      <formula>0.02</formula>
    </cfRule>
  </conditionalFormatting>
  <conditionalFormatting sqref="O387">
    <cfRule type="cellIs" dxfId="897" priority="100" operator="lessThan">
      <formula>0.02</formula>
    </cfRule>
  </conditionalFormatting>
  <conditionalFormatting sqref="O385">
    <cfRule type="cellIs" dxfId="896" priority="102" operator="lessThan">
      <formula>0.02</formula>
    </cfRule>
  </conditionalFormatting>
  <conditionalFormatting sqref="O371">
    <cfRule type="cellIs" dxfId="895" priority="115" operator="lessThan">
      <formula>0.02</formula>
    </cfRule>
  </conditionalFormatting>
  <conditionalFormatting sqref="O372">
    <cfRule type="cellIs" dxfId="894" priority="114" operator="lessThan">
      <formula>0.02</formula>
    </cfRule>
  </conditionalFormatting>
  <conditionalFormatting sqref="O373">
    <cfRule type="cellIs" dxfId="893" priority="113" operator="lessThan">
      <formula>0.02</formula>
    </cfRule>
  </conditionalFormatting>
  <conditionalFormatting sqref="O377">
    <cfRule type="cellIs" dxfId="892" priority="111" operator="lessThan">
      <formula>0.021</formula>
    </cfRule>
    <cfRule type="cellIs" dxfId="891" priority="112" operator="lessThan">
      <formula>0.02</formula>
    </cfRule>
  </conditionalFormatting>
  <conditionalFormatting sqref="O381">
    <cfRule type="cellIs" dxfId="890" priority="106" operator="lessThan">
      <formula>0.02</formula>
    </cfRule>
  </conditionalFormatting>
  <conditionalFormatting sqref="O382">
    <cfRule type="cellIs" dxfId="889" priority="105" operator="lessThan">
      <formula>0.02</formula>
    </cfRule>
  </conditionalFormatting>
  <conditionalFormatting sqref="O383">
    <cfRule type="cellIs" dxfId="888" priority="103" operator="lessThan">
      <formula>0.02</formula>
    </cfRule>
    <cfRule type="cellIs" dxfId="887" priority="104" operator="lessThan">
      <formula>0.02</formula>
    </cfRule>
  </conditionalFormatting>
  <conditionalFormatting sqref="O386">
    <cfRule type="cellIs" dxfId="886" priority="101" operator="lessThan">
      <formula>0.02</formula>
    </cfRule>
  </conditionalFormatting>
  <conditionalFormatting sqref="P370">
    <cfRule type="cellIs" dxfId="885" priority="99" operator="lessThan">
      <formula>0.02</formula>
    </cfRule>
  </conditionalFormatting>
  <conditionalFormatting sqref="P371:P372">
    <cfRule type="cellIs" dxfId="884" priority="98" operator="lessThan">
      <formula>0.02</formula>
    </cfRule>
  </conditionalFormatting>
  <conditionalFormatting sqref="P387">
    <cfRule type="cellIs" dxfId="883" priority="97" operator="lessThan">
      <formula>0.02</formula>
    </cfRule>
  </conditionalFormatting>
  <conditionalFormatting sqref="P373">
    <cfRule type="cellIs" dxfId="882" priority="96" operator="lessThan">
      <formula>0.02</formula>
    </cfRule>
  </conditionalFormatting>
  <conditionalFormatting sqref="P374">
    <cfRule type="cellIs" dxfId="881" priority="95" operator="lessThan">
      <formula>0.02</formula>
    </cfRule>
  </conditionalFormatting>
  <conditionalFormatting sqref="P375">
    <cfRule type="cellIs" dxfId="880" priority="94" operator="lessThan">
      <formula>0.02</formula>
    </cfRule>
  </conditionalFormatting>
  <conditionalFormatting sqref="P376">
    <cfRule type="cellIs" dxfId="879" priority="93" operator="lessThan">
      <formula>0.02</formula>
    </cfRule>
  </conditionalFormatting>
  <conditionalFormatting sqref="P377">
    <cfRule type="cellIs" dxfId="878" priority="92" operator="lessThan">
      <formula>0.02</formula>
    </cfRule>
  </conditionalFormatting>
  <conditionalFormatting sqref="P378">
    <cfRule type="cellIs" dxfId="877" priority="91" operator="lessThan">
      <formula>0.02</formula>
    </cfRule>
  </conditionalFormatting>
  <conditionalFormatting sqref="P379">
    <cfRule type="cellIs" dxfId="876" priority="90" operator="lessThan">
      <formula>0.02</formula>
    </cfRule>
  </conditionalFormatting>
  <conditionalFormatting sqref="P380">
    <cfRule type="cellIs" dxfId="875" priority="89" operator="lessThan">
      <formula>0.02</formula>
    </cfRule>
  </conditionalFormatting>
  <conditionalFormatting sqref="P381">
    <cfRule type="cellIs" dxfId="874" priority="88" operator="lessThan">
      <formula>0.02</formula>
    </cfRule>
  </conditionalFormatting>
  <conditionalFormatting sqref="P382">
    <cfRule type="cellIs" dxfId="873" priority="87" operator="lessThan">
      <formula>0.02</formula>
    </cfRule>
  </conditionalFormatting>
  <conditionalFormatting sqref="P383">
    <cfRule type="cellIs" dxfId="872" priority="86" operator="lessThan">
      <formula>0.02</formula>
    </cfRule>
  </conditionalFormatting>
  <conditionalFormatting sqref="P386">
    <cfRule type="cellIs" dxfId="871" priority="85" operator="lessThan">
      <formula>0.02</formula>
    </cfRule>
  </conditionalFormatting>
  <conditionalFormatting sqref="R378">
    <cfRule type="cellIs" dxfId="870" priority="68" operator="lessThan">
      <formula>2</formula>
    </cfRule>
  </conditionalFormatting>
  <conditionalFormatting sqref="R380">
    <cfRule type="cellIs" dxfId="869" priority="67" operator="lessThan">
      <formula>2</formula>
    </cfRule>
  </conditionalFormatting>
  <conditionalFormatting sqref="R381">
    <cfRule type="cellIs" dxfId="868" priority="66" operator="lessThan">
      <formula>2</formula>
    </cfRule>
  </conditionalFormatting>
  <conditionalFormatting sqref="R382">
    <cfRule type="cellIs" dxfId="867" priority="65" operator="lessThan">
      <formula>2</formula>
    </cfRule>
  </conditionalFormatting>
  <conditionalFormatting sqref="R383">
    <cfRule type="cellIs" dxfId="866" priority="64" operator="lessThan">
      <formula>2</formula>
    </cfRule>
  </conditionalFormatting>
  <conditionalFormatting sqref="Q371">
    <cfRule type="cellIs" dxfId="865" priority="82" operator="lessThan">
      <formula>2</formula>
    </cfRule>
  </conditionalFormatting>
  <conditionalFormatting sqref="Q373">
    <cfRule type="cellIs" dxfId="864" priority="81" operator="lessThan">
      <formula>2</formula>
    </cfRule>
  </conditionalFormatting>
  <conditionalFormatting sqref="Q374">
    <cfRule type="cellIs" dxfId="863" priority="80" operator="lessThan">
      <formula>2</formula>
    </cfRule>
  </conditionalFormatting>
  <conditionalFormatting sqref="Q375">
    <cfRule type="cellIs" dxfId="862" priority="79" operator="lessThan">
      <formula>2</formula>
    </cfRule>
  </conditionalFormatting>
  <conditionalFormatting sqref="Q378">
    <cfRule type="cellIs" dxfId="861" priority="78" operator="lessThan">
      <formula>2</formula>
    </cfRule>
  </conditionalFormatting>
  <conditionalFormatting sqref="Q380">
    <cfRule type="cellIs" dxfId="860" priority="77" operator="lessThan">
      <formula>2</formula>
    </cfRule>
  </conditionalFormatting>
  <conditionalFormatting sqref="Q381">
    <cfRule type="cellIs" dxfId="859" priority="76" operator="lessThan">
      <formula>2</formula>
    </cfRule>
  </conditionalFormatting>
  <conditionalFormatting sqref="Q382">
    <cfRule type="cellIs" dxfId="858" priority="75" operator="lessThan">
      <formula>2</formula>
    </cfRule>
  </conditionalFormatting>
  <conditionalFormatting sqref="Q383">
    <cfRule type="cellIs" dxfId="857" priority="74" operator="lessThan">
      <formula>2</formula>
    </cfRule>
  </conditionalFormatting>
  <conditionalFormatting sqref="R371">
    <cfRule type="cellIs" dxfId="856" priority="73" operator="lessThan">
      <formula>2</formula>
    </cfRule>
  </conditionalFormatting>
  <conditionalFormatting sqref="R374">
    <cfRule type="cellIs" dxfId="855" priority="71" operator="lessThan">
      <formula>2</formula>
    </cfRule>
  </conditionalFormatting>
  <conditionalFormatting sqref="R373">
    <cfRule type="cellIs" dxfId="854" priority="72" operator="lessThan">
      <formula>2</formula>
    </cfRule>
  </conditionalFormatting>
  <conditionalFormatting sqref="R376:R377">
    <cfRule type="cellIs" dxfId="853" priority="69" operator="lessThan">
      <formula>2</formula>
    </cfRule>
  </conditionalFormatting>
  <conditionalFormatting sqref="R375">
    <cfRule type="cellIs" dxfId="852" priority="70" operator="lessThan">
      <formula>2</formula>
    </cfRule>
  </conditionalFormatting>
  <conditionalFormatting sqref="S374">
    <cfRule type="cellIs" dxfId="851" priority="59" operator="lessThan">
      <formula>0.02</formula>
    </cfRule>
    <cfRule type="cellIs" dxfId="850" priority="60" operator="lessThan">
      <formula>0.004</formula>
    </cfRule>
    <cfRule type="cellIs" dxfId="849" priority="61" operator="lessThan">
      <formula>0.004</formula>
    </cfRule>
  </conditionalFormatting>
  <conditionalFormatting sqref="S376">
    <cfRule type="cellIs" dxfId="848" priority="58" operator="lessThan">
      <formula>0.004</formula>
    </cfRule>
  </conditionalFormatting>
  <conditionalFormatting sqref="S377">
    <cfRule type="cellIs" dxfId="847" priority="55" operator="lessThan">
      <formula>0.02</formula>
    </cfRule>
    <cfRule type="cellIs" dxfId="846" priority="56" operator="lessThan">
      <formula>0.004</formula>
    </cfRule>
    <cfRule type="cellIs" dxfId="845" priority="57" operator="lessThan">
      <formula>0.004</formula>
    </cfRule>
  </conditionalFormatting>
  <conditionalFormatting sqref="S378">
    <cfRule type="cellIs" dxfId="844" priority="48" operator="lessThan">
      <formula>0.004</formula>
    </cfRule>
  </conditionalFormatting>
  <conditionalFormatting sqref="S379">
    <cfRule type="cellIs" dxfId="843" priority="46" operator="lessThan">
      <formula>0.02</formula>
    </cfRule>
    <cfRule type="cellIs" dxfId="842" priority="47" operator="lessThan">
      <formula>0.004</formula>
    </cfRule>
  </conditionalFormatting>
  <conditionalFormatting sqref="S380">
    <cfRule type="cellIs" dxfId="841" priority="44" operator="lessThan">
      <formula>0.02</formula>
    </cfRule>
    <cfRule type="cellIs" dxfId="840" priority="45" operator="lessThan">
      <formula>0.004</formula>
    </cfRule>
  </conditionalFormatting>
  <conditionalFormatting sqref="S381">
    <cfRule type="cellIs" dxfId="839" priority="43" operator="lessThan">
      <formula>0.004</formula>
    </cfRule>
  </conditionalFormatting>
  <conditionalFormatting sqref="S383">
    <cfRule type="cellIs" dxfId="838" priority="41" operator="lessThan">
      <formula>0.02</formula>
    </cfRule>
    <cfRule type="cellIs" dxfId="837" priority="42" operator="lessThan">
      <formula>0.004</formula>
    </cfRule>
  </conditionalFormatting>
  <conditionalFormatting sqref="S384">
    <cfRule type="cellIs" dxfId="836" priority="40" operator="lessThan">
      <formula>0.004</formula>
    </cfRule>
  </conditionalFormatting>
  <conditionalFormatting sqref="S385">
    <cfRule type="cellIs" dxfId="835" priority="39" operator="lessThan">
      <formula>0.004</formula>
    </cfRule>
  </conditionalFormatting>
  <conditionalFormatting sqref="S386">
    <cfRule type="cellIs" dxfId="834" priority="37" operator="lessThan">
      <formula>0.004</formula>
    </cfRule>
    <cfRule type="cellIs" dxfId="833" priority="38" operator="lessThan">
      <formula>0.004</formula>
    </cfRule>
  </conditionalFormatting>
  <conditionalFormatting sqref="S387">
    <cfRule type="cellIs" dxfId="832" priority="36" operator="lessThan">
      <formula>0.004</formula>
    </cfRule>
  </conditionalFormatting>
  <conditionalFormatting sqref="S370">
    <cfRule type="cellIs" dxfId="831" priority="35" operator="lessThan">
      <formula>0.02</formula>
    </cfRule>
  </conditionalFormatting>
  <conditionalFormatting sqref="S371">
    <cfRule type="cellIs" dxfId="830" priority="34" operator="lessThan">
      <formula>0.02</formula>
    </cfRule>
  </conditionalFormatting>
  <conditionalFormatting sqref="O388">
    <cfRule type="cellIs" dxfId="829" priority="33" operator="lessThan">
      <formula>0.02</formula>
    </cfRule>
  </conditionalFormatting>
  <conditionalFormatting sqref="O389">
    <cfRule type="cellIs" dxfId="828" priority="32" operator="lessThan">
      <formula>0.002</formula>
    </cfRule>
  </conditionalFormatting>
  <conditionalFormatting sqref="P388">
    <cfRule type="cellIs" dxfId="827" priority="31" operator="lessThan">
      <formula>0.02</formula>
    </cfRule>
  </conditionalFormatting>
  <conditionalFormatting sqref="P392:P394">
    <cfRule type="cellIs" dxfId="826" priority="23" operator="lessThan">
      <formula>0.02</formula>
    </cfRule>
  </conditionalFormatting>
  <conditionalFormatting sqref="P395">
    <cfRule type="cellIs" dxfId="825" priority="22" operator="lessThan">
      <formula>0.02</formula>
    </cfRule>
  </conditionalFormatting>
  <conditionalFormatting sqref="P390:P391">
    <cfRule type="cellIs" dxfId="824" priority="24" operator="lessThan">
      <formula>0.02</formula>
    </cfRule>
  </conditionalFormatting>
  <conditionalFormatting sqref="O390">
    <cfRule type="cellIs" dxfId="823" priority="30" operator="lessThan">
      <formula>0.002</formula>
    </cfRule>
  </conditionalFormatting>
  <conditionalFormatting sqref="O392:O394">
    <cfRule type="cellIs" dxfId="822" priority="28" operator="lessThan">
      <formula>0.021</formula>
    </cfRule>
    <cfRule type="cellIs" dxfId="821" priority="29" operator="lessThan">
      <formula>0.02</formula>
    </cfRule>
  </conditionalFormatting>
  <conditionalFormatting sqref="O395">
    <cfRule type="cellIs" dxfId="820" priority="26" operator="lessThan">
      <formula>0.021</formula>
    </cfRule>
    <cfRule type="cellIs" dxfId="819" priority="27" operator="lessThan">
      <formula>0.02</formula>
    </cfRule>
  </conditionalFormatting>
  <conditionalFormatting sqref="O396">
    <cfRule type="cellIs" dxfId="818" priority="25" operator="lessThan">
      <formula>0.02</formula>
    </cfRule>
  </conditionalFormatting>
  <conditionalFormatting sqref="P396">
    <cfRule type="cellIs" dxfId="817" priority="21" operator="lessThan">
      <formula>0.02</formula>
    </cfRule>
  </conditionalFormatting>
  <conditionalFormatting sqref="Q395">
    <cfRule type="cellIs" dxfId="816" priority="20" operator="lessThan">
      <formula>2</formula>
    </cfRule>
  </conditionalFormatting>
  <conditionalFormatting sqref="R390:R394">
    <cfRule type="cellIs" dxfId="815" priority="19" operator="lessThan">
      <formula>2</formula>
    </cfRule>
  </conditionalFormatting>
  <conditionalFormatting sqref="R395">
    <cfRule type="cellIs" dxfId="814" priority="18" operator="lessThan">
      <formula>2</formula>
    </cfRule>
  </conditionalFormatting>
  <conditionalFormatting sqref="S390">
    <cfRule type="cellIs" dxfId="813" priority="17" operator="lessThan">
      <formula>0.004</formula>
    </cfRule>
  </conditionalFormatting>
  <conditionalFormatting sqref="S392">
    <cfRule type="cellIs" dxfId="812" priority="14" operator="lessThan">
      <formula>0.02</formula>
    </cfRule>
    <cfRule type="cellIs" dxfId="811" priority="15" operator="lessThan">
      <formula>0.004</formula>
    </cfRule>
    <cfRule type="cellIs" dxfId="810" priority="16" operator="lessThan">
      <formula>0.004</formula>
    </cfRule>
  </conditionalFormatting>
  <conditionalFormatting sqref="S393">
    <cfRule type="cellIs" dxfId="809" priority="11" operator="lessThan">
      <formula>0.02</formula>
    </cfRule>
    <cfRule type="cellIs" dxfId="808" priority="12" operator="lessThan">
      <formula>0.004</formula>
    </cfRule>
    <cfRule type="cellIs" dxfId="807" priority="13" operator="lessThan">
      <formula>0.004</formula>
    </cfRule>
  </conditionalFormatting>
  <conditionalFormatting sqref="S394">
    <cfRule type="cellIs" dxfId="806" priority="8" operator="lessThan">
      <formula>0.02</formula>
    </cfRule>
    <cfRule type="cellIs" dxfId="805" priority="9" operator="lessThan">
      <formula>0.004</formula>
    </cfRule>
    <cfRule type="cellIs" dxfId="804" priority="10" operator="lessThan">
      <formula>0.004</formula>
    </cfRule>
  </conditionalFormatting>
  <conditionalFormatting sqref="S395">
    <cfRule type="cellIs" dxfId="803" priority="6" operator="lessThan">
      <formula>0.02</formula>
    </cfRule>
    <cfRule type="cellIs" dxfId="802" priority="7" operator="lessThan">
      <formula>0.004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C240-5783-4B04-B460-C89EA9603B6A}">
  <dimension ref="A1:N599"/>
  <sheetViews>
    <sheetView topLeftCell="A474" workbookViewId="0">
      <selection activeCell="G508" sqref="G508"/>
    </sheetView>
  </sheetViews>
  <sheetFormatPr defaultRowHeight="15" x14ac:dyDescent="0.25"/>
  <cols>
    <col min="1" max="1" width="9.140625" style="19"/>
    <col min="2" max="3" width="15.85546875" style="19" bestFit="1" customWidth="1"/>
    <col min="4" max="4" width="12" style="19" customWidth="1"/>
    <col min="5" max="5" width="12.28515625" style="19" customWidth="1"/>
    <col min="6" max="6" width="10.5703125" style="19" customWidth="1"/>
    <col min="7" max="16384" width="9.140625" style="19"/>
  </cols>
  <sheetData>
    <row r="1" spans="1:14" ht="43.5" x14ac:dyDescent="0.25">
      <c r="A1" s="56" t="s">
        <v>9</v>
      </c>
      <c r="B1" s="56" t="s">
        <v>71</v>
      </c>
      <c r="C1" s="56" t="s">
        <v>72</v>
      </c>
      <c r="D1" s="57" t="s">
        <v>1</v>
      </c>
      <c r="E1" s="58" t="s">
        <v>16</v>
      </c>
      <c r="F1" s="58" t="s">
        <v>5</v>
      </c>
      <c r="G1" s="58" t="s">
        <v>0</v>
      </c>
      <c r="H1" s="58" t="s">
        <v>2</v>
      </c>
      <c r="I1" s="58" t="s">
        <v>6</v>
      </c>
      <c r="J1" s="58" t="s">
        <v>3</v>
      </c>
      <c r="K1" s="58" t="s">
        <v>4</v>
      </c>
      <c r="L1" s="58" t="s">
        <v>77</v>
      </c>
      <c r="M1" s="58" t="s">
        <v>78</v>
      </c>
      <c r="N1" s="58" t="s">
        <v>79</v>
      </c>
    </row>
    <row r="2" spans="1:14" x14ac:dyDescent="0.25">
      <c r="A2" s="19" t="s">
        <v>36</v>
      </c>
      <c r="B2" s="43">
        <v>42078</v>
      </c>
      <c r="C2" s="43">
        <v>42083</v>
      </c>
      <c r="D2" s="20">
        <v>42083</v>
      </c>
      <c r="E2" s="21" t="s">
        <v>12</v>
      </c>
      <c r="F2" s="21" t="s">
        <v>7</v>
      </c>
      <c r="G2" s="7">
        <v>6.0000000000000001E-3</v>
      </c>
      <c r="H2" s="7">
        <v>0.02</v>
      </c>
      <c r="I2" s="32">
        <v>2.5000000000000001E-2</v>
      </c>
      <c r="J2" s="39">
        <v>1.6923076923078475</v>
      </c>
      <c r="K2" s="39">
        <v>1.2307692307690952</v>
      </c>
      <c r="L2" s="7">
        <v>1.37E-2</v>
      </c>
      <c r="M2" s="11">
        <v>50.979199999999999</v>
      </c>
      <c r="N2" s="11">
        <v>41.6</v>
      </c>
    </row>
    <row r="3" spans="1:14" x14ac:dyDescent="0.25">
      <c r="A3" s="19" t="s">
        <v>36</v>
      </c>
      <c r="B3" s="43">
        <v>42083</v>
      </c>
      <c r="C3" s="43">
        <v>42090</v>
      </c>
      <c r="D3" s="20">
        <v>42090</v>
      </c>
      <c r="E3" s="21" t="s">
        <v>12</v>
      </c>
      <c r="F3" s="21" t="s">
        <v>7</v>
      </c>
      <c r="G3" s="7">
        <v>6.0000000000000001E-3</v>
      </c>
      <c r="H3" s="7">
        <v>0.02</v>
      </c>
      <c r="I3" s="32">
        <v>1.4E-2</v>
      </c>
      <c r="J3" s="36">
        <v>0.5</v>
      </c>
      <c r="K3" s="36">
        <v>0.5</v>
      </c>
      <c r="L3" s="7">
        <v>4.1999999999999997E-3</v>
      </c>
      <c r="M3" s="11">
        <v>48.783700000000003</v>
      </c>
      <c r="N3" s="11">
        <v>40.799999999999997</v>
      </c>
    </row>
    <row r="4" spans="1:14" x14ac:dyDescent="0.25">
      <c r="A4" s="19" t="s">
        <v>36</v>
      </c>
      <c r="B4" s="43">
        <v>42090</v>
      </c>
      <c r="C4" s="43">
        <v>42097</v>
      </c>
      <c r="D4" s="20">
        <v>42097</v>
      </c>
      <c r="E4" s="21" t="s">
        <v>12</v>
      </c>
      <c r="F4" s="21" t="s">
        <v>7</v>
      </c>
      <c r="G4" s="7">
        <v>2.4E-2</v>
      </c>
      <c r="H4" s="24">
        <v>1E-3</v>
      </c>
      <c r="I4" s="32">
        <v>1.4999999999999999E-2</v>
      </c>
      <c r="J4" s="39">
        <v>1.2315270935964704</v>
      </c>
      <c r="K4" s="39">
        <v>1.9704433497534775</v>
      </c>
      <c r="L4" s="7">
        <v>5.5999999999999999E-3</v>
      </c>
      <c r="M4" s="11">
        <v>45.421100000000003</v>
      </c>
      <c r="N4" s="11">
        <v>42.8</v>
      </c>
    </row>
    <row r="5" spans="1:14" x14ac:dyDescent="0.25">
      <c r="A5" s="19" t="s">
        <v>36</v>
      </c>
      <c r="B5" s="43">
        <v>42097</v>
      </c>
      <c r="C5" s="43">
        <v>42105</v>
      </c>
      <c r="D5" s="25">
        <v>42105</v>
      </c>
      <c r="E5" s="26" t="s">
        <v>12</v>
      </c>
      <c r="F5" s="21" t="s">
        <v>7</v>
      </c>
      <c r="G5" s="27">
        <f>AVERAGE(G4,G6)</f>
        <v>2.4500000000000001E-2</v>
      </c>
      <c r="H5" s="34">
        <v>1.2E-2</v>
      </c>
      <c r="I5" s="54">
        <v>2.9000000000000001E-2</v>
      </c>
      <c r="J5" s="71">
        <v>7.5403949730699837</v>
      </c>
      <c r="K5" s="71">
        <v>6.6427289048478606</v>
      </c>
      <c r="L5" s="34">
        <v>1.7399999999999999E-2</v>
      </c>
      <c r="M5" s="28">
        <v>46.576900000000002</v>
      </c>
      <c r="N5" s="28">
        <v>43</v>
      </c>
    </row>
    <row r="6" spans="1:14" x14ac:dyDescent="0.25">
      <c r="A6" s="19" t="s">
        <v>36</v>
      </c>
      <c r="B6" s="43">
        <v>42105</v>
      </c>
      <c r="C6" s="43">
        <v>42111</v>
      </c>
      <c r="D6" s="20">
        <v>42111</v>
      </c>
      <c r="E6" s="21" t="s">
        <v>12</v>
      </c>
      <c r="F6" s="21" t="s">
        <v>7</v>
      </c>
      <c r="G6" s="7">
        <v>2.5000000000000001E-2</v>
      </c>
      <c r="H6" s="24">
        <v>1E-3</v>
      </c>
      <c r="I6" s="32">
        <v>1.6E-2</v>
      </c>
      <c r="J6" s="39">
        <v>1.6917293233076669</v>
      </c>
      <c r="K6" s="36">
        <v>0.5</v>
      </c>
      <c r="L6" s="7">
        <v>1.66E-2</v>
      </c>
      <c r="M6" s="11">
        <v>48.271799999999999</v>
      </c>
      <c r="N6" s="11">
        <v>43</v>
      </c>
    </row>
    <row r="7" spans="1:14" x14ac:dyDescent="0.25">
      <c r="A7" s="19" t="s">
        <v>36</v>
      </c>
      <c r="B7" s="43">
        <v>42112.732638888891</v>
      </c>
      <c r="C7" s="43">
        <v>42116.282638888886</v>
      </c>
      <c r="D7" s="20">
        <v>42116</v>
      </c>
      <c r="E7" s="21" t="s">
        <v>13</v>
      </c>
      <c r="F7" s="21" t="s">
        <v>7</v>
      </c>
      <c r="G7" s="7">
        <v>0</v>
      </c>
      <c r="H7" s="30">
        <v>4.4999999999999998E-2</v>
      </c>
      <c r="I7" s="32">
        <v>6.5000000000000002E-2</v>
      </c>
      <c r="J7" s="36">
        <v>0.5</v>
      </c>
      <c r="K7" s="36">
        <v>0.5</v>
      </c>
      <c r="L7" s="7">
        <v>4.5100000000000001E-2</v>
      </c>
      <c r="M7" s="39">
        <v>45.674799999999998</v>
      </c>
      <c r="N7" s="11">
        <v>39.200000000000003</v>
      </c>
    </row>
    <row r="8" spans="1:14" x14ac:dyDescent="0.25">
      <c r="A8" s="19" t="s">
        <v>36</v>
      </c>
      <c r="B8" s="43">
        <v>42117.748611111114</v>
      </c>
      <c r="C8" s="43">
        <v>42119.300694444442</v>
      </c>
      <c r="D8" s="20">
        <v>42119</v>
      </c>
      <c r="E8" s="21" t="s">
        <v>13</v>
      </c>
      <c r="F8" s="21" t="s">
        <v>7</v>
      </c>
      <c r="G8" s="7">
        <v>1.7000000000000001E-2</v>
      </c>
      <c r="H8" s="30">
        <v>1.4E-2</v>
      </c>
      <c r="I8" s="32">
        <v>1.7000000000000001E-2</v>
      </c>
      <c r="J8" s="39">
        <v>1.2195121951218169</v>
      </c>
      <c r="K8" s="39">
        <v>1.2195121951218169</v>
      </c>
      <c r="L8" s="7">
        <v>4.87E-2</v>
      </c>
      <c r="M8" s="11">
        <v>44.704300000000003</v>
      </c>
      <c r="N8" s="11">
        <v>40</v>
      </c>
    </row>
    <row r="9" spans="1:14" x14ac:dyDescent="0.25">
      <c r="A9" s="19" t="s">
        <v>36</v>
      </c>
      <c r="B9" s="43">
        <v>42120.531944444447</v>
      </c>
      <c r="C9" s="43">
        <v>42125.572222222225</v>
      </c>
      <c r="D9" s="20">
        <v>42125</v>
      </c>
      <c r="E9" s="21" t="s">
        <v>13</v>
      </c>
      <c r="F9" s="21" t="s">
        <v>7</v>
      </c>
      <c r="G9" s="7">
        <v>1.2966666666666666E-2</v>
      </c>
      <c r="H9" s="7">
        <v>5.0000000000000001E-3</v>
      </c>
      <c r="I9" s="32">
        <v>3.0000000000000001E-3</v>
      </c>
      <c r="J9" s="39">
        <v>6.195158415272056</v>
      </c>
      <c r="K9" s="39">
        <v>5.147720085101394</v>
      </c>
      <c r="L9" s="7">
        <v>1.9599999999999999E-2</v>
      </c>
      <c r="M9" s="11">
        <v>46.440800000000003</v>
      </c>
      <c r="N9" s="11">
        <v>40</v>
      </c>
    </row>
    <row r="10" spans="1:14" x14ac:dyDescent="0.25">
      <c r="A10" s="19" t="s">
        <v>36</v>
      </c>
      <c r="B10" s="43">
        <v>42125.98333333333</v>
      </c>
      <c r="C10" s="43">
        <v>42132.600694444445</v>
      </c>
      <c r="D10" s="20">
        <v>42133</v>
      </c>
      <c r="E10" s="21" t="s">
        <v>13</v>
      </c>
      <c r="F10" s="21" t="s">
        <v>7</v>
      </c>
      <c r="G10" s="7">
        <v>1.50625E-2</v>
      </c>
      <c r="H10" s="30">
        <v>7.0000000000000001E-3</v>
      </c>
      <c r="I10" s="32">
        <v>5.0000000000000001E-3</v>
      </c>
      <c r="J10" s="39">
        <v>12.598236068179741</v>
      </c>
      <c r="K10" s="39">
        <v>10.6086349871238</v>
      </c>
      <c r="L10" s="7">
        <v>2.1100000000000001E-2</v>
      </c>
      <c r="M10" s="11">
        <v>45.126899999999999</v>
      </c>
      <c r="N10" s="11">
        <v>39.200000000000003</v>
      </c>
    </row>
    <row r="11" spans="1:14" x14ac:dyDescent="0.25">
      <c r="A11" s="19" t="s">
        <v>36</v>
      </c>
      <c r="B11" s="43">
        <v>42134.267361111109</v>
      </c>
      <c r="C11" s="43">
        <v>42135.647222222222</v>
      </c>
      <c r="D11" s="20">
        <v>42136</v>
      </c>
      <c r="E11" s="21" t="s">
        <v>13</v>
      </c>
      <c r="F11" s="21" t="s">
        <v>7</v>
      </c>
      <c r="G11" s="7">
        <v>1.842254428341385E-2</v>
      </c>
      <c r="H11" s="30">
        <v>1.2E-2</v>
      </c>
      <c r="I11" s="32">
        <v>1.4E-2</v>
      </c>
      <c r="J11" s="39">
        <v>1.3513513513506024</v>
      </c>
      <c r="K11" s="36">
        <v>0.5</v>
      </c>
      <c r="L11" s="7">
        <v>2.47E-2</v>
      </c>
      <c r="M11" s="11">
        <v>45.1464</v>
      </c>
      <c r="N11" s="11">
        <v>41.4</v>
      </c>
    </row>
    <row r="12" spans="1:14" x14ac:dyDescent="0.25">
      <c r="A12" s="19" t="s">
        <v>36</v>
      </c>
      <c r="B12" s="43">
        <v>42138.742361111108</v>
      </c>
      <c r="C12" s="43">
        <v>42140.89166666667</v>
      </c>
      <c r="D12" s="20">
        <v>42143</v>
      </c>
      <c r="E12" s="21" t="s">
        <v>13</v>
      </c>
      <c r="F12" s="21" t="s">
        <v>7</v>
      </c>
      <c r="G12" s="7">
        <v>2.5499999999999998E-2</v>
      </c>
      <c r="H12" s="7">
        <v>5.0000000000000001E-3</v>
      </c>
      <c r="I12" s="32">
        <v>1.7000000000000001E-2</v>
      </c>
      <c r="J12" s="39">
        <v>27.808576336302249</v>
      </c>
      <c r="K12" s="39">
        <v>23.991936134025593</v>
      </c>
      <c r="L12" s="24">
        <v>2E-3</v>
      </c>
      <c r="M12" s="11">
        <v>46.277799999999999</v>
      </c>
      <c r="N12" s="11">
        <v>39.6</v>
      </c>
    </row>
    <row r="13" spans="1:14" x14ac:dyDescent="0.25">
      <c r="A13" s="19" t="s">
        <v>36</v>
      </c>
      <c r="B13" s="43">
        <v>42144.575694444444</v>
      </c>
      <c r="C13" s="43">
        <v>42150.395138888889</v>
      </c>
      <c r="D13" s="20">
        <v>42150</v>
      </c>
      <c r="E13" s="21" t="s">
        <v>13</v>
      </c>
      <c r="F13" s="21" t="s">
        <v>7</v>
      </c>
      <c r="G13" s="7">
        <v>1.5139999999999999E-2</v>
      </c>
      <c r="H13" s="7">
        <v>0.01</v>
      </c>
      <c r="I13" s="32">
        <v>4.4999999999999998E-2</v>
      </c>
      <c r="J13" s="39">
        <v>20.782971962309592</v>
      </c>
      <c r="K13" s="39">
        <v>18.349612447435749</v>
      </c>
      <c r="L13" s="30">
        <v>1.7899999999999999E-2</v>
      </c>
      <c r="M13" s="39">
        <v>47.181199999999997</v>
      </c>
      <c r="N13" s="11">
        <v>49.8</v>
      </c>
    </row>
    <row r="14" spans="1:14" x14ac:dyDescent="0.25">
      <c r="A14" s="19" t="s">
        <v>36</v>
      </c>
      <c r="B14" s="43">
        <v>42150.463194444441</v>
      </c>
      <c r="C14" s="43">
        <v>42157.536805555559</v>
      </c>
      <c r="D14" s="20">
        <v>42157</v>
      </c>
      <c r="E14" s="21" t="s">
        <v>13</v>
      </c>
      <c r="F14" s="21" t="s">
        <v>7</v>
      </c>
      <c r="G14" s="7">
        <v>1.5323809523809523E-2</v>
      </c>
      <c r="H14" s="24">
        <v>1E-3</v>
      </c>
      <c r="I14" s="32">
        <v>6.0000000000000001E-3</v>
      </c>
      <c r="J14" s="39">
        <v>12.102303682552032</v>
      </c>
      <c r="K14" s="39">
        <v>6.7965424506235674</v>
      </c>
      <c r="L14" s="30">
        <v>1.23E-2</v>
      </c>
      <c r="M14" s="39">
        <v>42.431399999999996</v>
      </c>
      <c r="N14" s="11">
        <v>44</v>
      </c>
    </row>
    <row r="15" spans="1:14" x14ac:dyDescent="0.25">
      <c r="A15" s="19" t="s">
        <v>36</v>
      </c>
      <c r="B15" s="43">
        <v>42157.67083333333</v>
      </c>
      <c r="C15" s="43">
        <v>42164.442361111112</v>
      </c>
      <c r="D15" s="20">
        <v>42164</v>
      </c>
      <c r="E15" s="21" t="s">
        <v>13</v>
      </c>
      <c r="F15" s="21" t="s">
        <v>7</v>
      </c>
      <c r="G15" s="7">
        <v>1.8182539682539682E-2</v>
      </c>
      <c r="H15" s="30">
        <v>1.4999999999999999E-2</v>
      </c>
      <c r="I15" s="32">
        <v>8.9999999999999993E-3</v>
      </c>
      <c r="J15" s="39">
        <v>52.540287577215949</v>
      </c>
      <c r="K15" s="39">
        <v>37.630953472424473</v>
      </c>
      <c r="L15" s="30">
        <v>0.16980000000000001</v>
      </c>
      <c r="M15" s="39">
        <v>45.894500000000001</v>
      </c>
      <c r="N15" s="11">
        <v>45</v>
      </c>
    </row>
    <row r="16" spans="1:14" x14ac:dyDescent="0.25">
      <c r="A16" s="19" t="s">
        <v>36</v>
      </c>
      <c r="B16" s="43">
        <v>42166.754166666666</v>
      </c>
      <c r="C16" s="43">
        <v>42171.366666666669</v>
      </c>
      <c r="D16" s="20">
        <v>42171</v>
      </c>
      <c r="E16" s="21" t="s">
        <v>13</v>
      </c>
      <c r="F16" s="21" t="s">
        <v>7</v>
      </c>
      <c r="G16" s="7">
        <v>1.4375238095238097E-2</v>
      </c>
      <c r="H16" s="30">
        <v>2.7E-2</v>
      </c>
      <c r="I16" s="32">
        <v>0.17699999999999999</v>
      </c>
      <c r="J16" s="39">
        <v>748.99999999999955</v>
      </c>
      <c r="K16" s="39">
        <v>674.00000000000114</v>
      </c>
      <c r="L16" s="30">
        <v>3.5499999999999997E-2</v>
      </c>
      <c r="M16" s="39">
        <v>42.285699999999999</v>
      </c>
      <c r="N16" s="11">
        <v>36</v>
      </c>
    </row>
    <row r="17" spans="1:14" x14ac:dyDescent="0.25">
      <c r="A17" s="19" t="s">
        <v>36</v>
      </c>
      <c r="B17" s="43">
        <v>42171.486805555556</v>
      </c>
      <c r="C17" s="43">
        <v>42176.581944444442</v>
      </c>
      <c r="D17" s="20">
        <v>42177</v>
      </c>
      <c r="E17" s="21" t="s">
        <v>13</v>
      </c>
      <c r="F17" s="21" t="s">
        <v>7</v>
      </c>
      <c r="G17" s="7">
        <v>4.7934523809523809E-2</v>
      </c>
      <c r="H17" s="30">
        <v>1.2999999999999999E-2</v>
      </c>
      <c r="I17" s="32">
        <v>7.0000000000000001E-3</v>
      </c>
      <c r="J17" s="39">
        <v>12.999999999999309</v>
      </c>
      <c r="K17" s="39">
        <v>10.666666666665492</v>
      </c>
      <c r="L17" s="24">
        <v>2E-3</v>
      </c>
      <c r="M17" s="39">
        <v>47.126800000000003</v>
      </c>
      <c r="N17" s="11">
        <v>45</v>
      </c>
    </row>
    <row r="18" spans="1:14" x14ac:dyDescent="0.25">
      <c r="A18" s="19" t="s">
        <v>36</v>
      </c>
      <c r="B18" s="43">
        <v>42182.379861111112</v>
      </c>
      <c r="C18" s="43">
        <v>42185.209027777775</v>
      </c>
      <c r="D18" s="20">
        <v>42185</v>
      </c>
      <c r="E18" s="21" t="s">
        <v>13</v>
      </c>
      <c r="F18" s="21" t="s">
        <v>7</v>
      </c>
      <c r="G18" s="7">
        <v>0.20171145685997172</v>
      </c>
      <c r="H18" s="24">
        <v>1E-3</v>
      </c>
      <c r="I18" s="32">
        <v>3.1E-2</v>
      </c>
      <c r="J18" s="59">
        <f>723.45*I18+14.796</f>
        <v>37.222949999999997</v>
      </c>
      <c r="K18" s="59">
        <f>625.25*I18+23.488</f>
        <v>42.870750000000001</v>
      </c>
      <c r="L18" s="24">
        <v>2E-3</v>
      </c>
      <c r="M18" s="11">
        <v>23.3276</v>
      </c>
      <c r="N18" s="11">
        <v>29.4</v>
      </c>
    </row>
    <row r="19" spans="1:14" x14ac:dyDescent="0.25">
      <c r="A19" s="19" t="s">
        <v>36</v>
      </c>
      <c r="B19" s="43">
        <v>42186.496527777781</v>
      </c>
      <c r="C19" s="43">
        <v>42192.183333333334</v>
      </c>
      <c r="D19" s="20">
        <v>42192</v>
      </c>
      <c r="E19" s="21" t="s">
        <v>13</v>
      </c>
      <c r="F19" s="21" t="s">
        <v>7</v>
      </c>
      <c r="G19" s="7">
        <v>2.7000000000000003E-2</v>
      </c>
      <c r="H19" s="7">
        <v>5.0000000000000001E-3</v>
      </c>
      <c r="I19" s="32">
        <v>6.3E-2</v>
      </c>
      <c r="J19" s="59">
        <f>723.45*I19+14.796</f>
        <v>60.373350000000002</v>
      </c>
      <c r="K19" s="59">
        <f>625.25*I19+23.488</f>
        <v>62.878749999999997</v>
      </c>
      <c r="L19" s="24">
        <v>2E-3</v>
      </c>
      <c r="M19" s="11">
        <v>22.0045</v>
      </c>
      <c r="N19" s="11">
        <v>21.8</v>
      </c>
    </row>
    <row r="20" spans="1:14" x14ac:dyDescent="0.25">
      <c r="A20" s="19" t="s">
        <v>36</v>
      </c>
      <c r="B20" s="43">
        <v>42193.456944444442</v>
      </c>
      <c r="C20" s="43">
        <v>42197.928472222222</v>
      </c>
      <c r="D20" s="20">
        <v>42199</v>
      </c>
      <c r="E20" s="21" t="s">
        <v>13</v>
      </c>
      <c r="F20" s="21" t="s">
        <v>7</v>
      </c>
      <c r="G20" s="7">
        <v>1.7000000000000001E-2</v>
      </c>
      <c r="H20" s="24">
        <v>1E-3</v>
      </c>
      <c r="I20" s="32">
        <v>0.104</v>
      </c>
      <c r="J20" s="59">
        <f>723.45*I20+14.796</f>
        <v>90.03479999999999</v>
      </c>
      <c r="K20" s="59">
        <f>625.25*I20+23.488</f>
        <v>88.513999999999996</v>
      </c>
      <c r="L20" s="7">
        <v>0.18890000000000001</v>
      </c>
      <c r="M20" s="11">
        <v>24.350999999999999</v>
      </c>
      <c r="N20" s="11">
        <v>28.6</v>
      </c>
    </row>
    <row r="21" spans="1:14" x14ac:dyDescent="0.25">
      <c r="A21" s="19" t="s">
        <v>36</v>
      </c>
      <c r="B21" s="43">
        <v>42199.746527777781</v>
      </c>
      <c r="C21" s="43">
        <v>42206.308333333334</v>
      </c>
      <c r="D21" s="20">
        <v>42206</v>
      </c>
      <c r="E21" s="21" t="s">
        <v>13</v>
      </c>
      <c r="F21" s="21" t="s">
        <v>7</v>
      </c>
      <c r="G21" s="7">
        <v>5.5894444444444448E-2</v>
      </c>
      <c r="H21" s="24">
        <v>1E-3</v>
      </c>
      <c r="I21" s="32">
        <v>0.55600000000000005</v>
      </c>
      <c r="J21" s="39">
        <v>668.00000000000057</v>
      </c>
      <c r="K21" s="39">
        <v>604.66666666666674</v>
      </c>
      <c r="L21" s="7">
        <v>4.36E-2</v>
      </c>
      <c r="M21" s="11">
        <v>27.974399999999999</v>
      </c>
      <c r="N21" s="11">
        <v>32.200000000000003</v>
      </c>
    </row>
    <row r="22" spans="1:14" x14ac:dyDescent="0.25">
      <c r="A22" s="19" t="s">
        <v>36</v>
      </c>
      <c r="B22" s="43">
        <v>42206.732638888891</v>
      </c>
      <c r="C22" s="43">
        <v>42213.315972222219</v>
      </c>
      <c r="D22" s="20">
        <v>42213</v>
      </c>
      <c r="E22" s="21" t="s">
        <v>13</v>
      </c>
      <c r="F22" s="21" t="s">
        <v>7</v>
      </c>
      <c r="G22" s="7">
        <v>2.5652199617457832E-2</v>
      </c>
      <c r="H22" s="30">
        <v>3.0000000000000001E-3</v>
      </c>
      <c r="I22" s="32">
        <v>3.5000000000000003E-2</v>
      </c>
      <c r="J22" s="39">
        <v>20.666666666665872</v>
      </c>
      <c r="K22" s="11">
        <v>15.999999999999719</v>
      </c>
      <c r="L22" s="7">
        <v>2.4299999999999999E-2</v>
      </c>
      <c r="M22" s="11">
        <v>33.421100000000003</v>
      </c>
      <c r="N22" s="11">
        <v>36.6</v>
      </c>
    </row>
    <row r="23" spans="1:14" x14ac:dyDescent="0.25">
      <c r="A23" s="19" t="s">
        <v>36</v>
      </c>
      <c r="B23" s="43">
        <v>42213.62777777778</v>
      </c>
      <c r="C23" s="43">
        <v>42219.00277777778</v>
      </c>
      <c r="D23" s="20">
        <v>42220</v>
      </c>
      <c r="E23" s="21" t="s">
        <v>13</v>
      </c>
      <c r="F23" s="21" t="s">
        <v>7</v>
      </c>
      <c r="G23" s="7">
        <v>2.5000000000000005E-2</v>
      </c>
      <c r="H23" s="7">
        <v>4.0000000000000001E-3</v>
      </c>
      <c r="I23" s="32">
        <v>0.127</v>
      </c>
      <c r="J23" s="11">
        <v>110.99999999999888</v>
      </c>
      <c r="K23" s="11">
        <v>61.666666666666536</v>
      </c>
      <c r="L23" s="7">
        <v>6.7900000000000002E-2</v>
      </c>
      <c r="M23" s="11">
        <v>32.496899999999997</v>
      </c>
      <c r="N23" s="11">
        <v>34.200000000000003</v>
      </c>
    </row>
    <row r="24" spans="1:14" x14ac:dyDescent="0.25">
      <c r="A24" s="19" t="s">
        <v>36</v>
      </c>
      <c r="B24" s="43">
        <v>42223.390277777777</v>
      </c>
      <c r="C24" s="43">
        <v>42226.548611111109</v>
      </c>
      <c r="D24" s="20">
        <v>42227</v>
      </c>
      <c r="E24" s="21" t="s">
        <v>13</v>
      </c>
      <c r="F24" s="21" t="s">
        <v>7</v>
      </c>
      <c r="G24" s="7">
        <v>2.6666666666666666E-3</v>
      </c>
      <c r="H24" s="7">
        <v>2E-3</v>
      </c>
      <c r="I24" s="32">
        <v>1.419</v>
      </c>
      <c r="J24" s="11">
        <v>852.00000000000387</v>
      </c>
      <c r="K24" s="11">
        <v>736.00000000000773</v>
      </c>
      <c r="L24" s="7">
        <v>0.39</v>
      </c>
      <c r="M24" s="11">
        <v>16.7912</v>
      </c>
      <c r="N24" s="11">
        <v>20.2</v>
      </c>
    </row>
    <row r="25" spans="1:14" x14ac:dyDescent="0.25">
      <c r="A25" s="19" t="s">
        <v>36</v>
      </c>
      <c r="B25" s="43">
        <v>42241.604861111111</v>
      </c>
      <c r="C25" s="43">
        <v>42244.008333333331</v>
      </c>
      <c r="D25" s="20">
        <v>42248</v>
      </c>
      <c r="E25" s="21" t="s">
        <v>14</v>
      </c>
      <c r="F25" s="21" t="s">
        <v>7</v>
      </c>
      <c r="G25" s="7">
        <v>7.0648148148148154E-2</v>
      </c>
      <c r="H25" s="24">
        <v>1E-3</v>
      </c>
      <c r="I25" s="32">
        <v>0.02</v>
      </c>
      <c r="J25" s="11">
        <v>19.000000000000128</v>
      </c>
      <c r="K25" s="39">
        <v>14.666666666666533</v>
      </c>
      <c r="L25" s="7">
        <v>6.4600000000000005E-2</v>
      </c>
      <c r="M25" s="11">
        <v>35.554400000000001</v>
      </c>
      <c r="N25" s="11">
        <v>35.799999999999997</v>
      </c>
    </row>
    <row r="26" spans="1:14" x14ac:dyDescent="0.25">
      <c r="A26" s="19" t="s">
        <v>36</v>
      </c>
      <c r="B26" s="43">
        <v>42245.929166666669</v>
      </c>
      <c r="C26" s="43">
        <v>42248.506944444445</v>
      </c>
      <c r="D26" s="20">
        <v>42248</v>
      </c>
      <c r="E26" s="21" t="s">
        <v>15</v>
      </c>
      <c r="F26" s="21" t="s">
        <v>7</v>
      </c>
      <c r="G26" s="7">
        <v>7.0648148148148154E-2</v>
      </c>
      <c r="H26" s="24">
        <v>1E-3</v>
      </c>
      <c r="I26" s="32">
        <v>0.02</v>
      </c>
      <c r="J26" s="11">
        <v>19.000000000000128</v>
      </c>
      <c r="K26" s="39">
        <v>14.666666666666533</v>
      </c>
      <c r="L26" s="7">
        <v>6.4600000000000005E-2</v>
      </c>
      <c r="M26" s="11">
        <v>35.554400000000001</v>
      </c>
      <c r="N26" s="11">
        <v>35.799999999999997</v>
      </c>
    </row>
    <row r="27" spans="1:14" x14ac:dyDescent="0.25">
      <c r="A27" s="19" t="s">
        <v>36</v>
      </c>
      <c r="B27" s="43">
        <v>42248.947222222225</v>
      </c>
      <c r="C27" s="43">
        <v>42255.418749999997</v>
      </c>
      <c r="D27" s="20">
        <v>42255</v>
      </c>
      <c r="E27" s="21" t="s">
        <v>13</v>
      </c>
      <c r="F27" s="21" t="s">
        <v>7</v>
      </c>
      <c r="G27" s="7">
        <v>4.1929629628034648E-2</v>
      </c>
      <c r="H27" s="24">
        <v>1E-3</v>
      </c>
      <c r="I27" s="32">
        <v>3.2000000000000001E-2</v>
      </c>
      <c r="J27" s="11">
        <v>8.6666666666671937</v>
      </c>
      <c r="K27" s="39">
        <v>3.0000000000004099</v>
      </c>
      <c r="L27" s="7">
        <v>2.9700000000000001E-2</v>
      </c>
      <c r="M27" s="11">
        <v>30.5809</v>
      </c>
      <c r="N27" s="11">
        <v>44</v>
      </c>
    </row>
    <row r="28" spans="1:14" x14ac:dyDescent="0.25">
      <c r="A28" s="19" t="s">
        <v>36</v>
      </c>
      <c r="B28" s="43">
        <v>42255.769444444442</v>
      </c>
      <c r="C28" s="43">
        <v>42262.447916666664</v>
      </c>
      <c r="D28" s="20">
        <v>42262</v>
      </c>
      <c r="E28" s="21" t="s">
        <v>13</v>
      </c>
      <c r="F28" s="21" t="s">
        <v>7</v>
      </c>
      <c r="G28" s="7">
        <v>3.6418750004422761E-2</v>
      </c>
      <c r="H28" s="7">
        <v>2E-3</v>
      </c>
      <c r="I28" s="32">
        <v>1.7000000000000001E-2</v>
      </c>
      <c r="J28" s="11">
        <v>4.6666666666661527</v>
      </c>
      <c r="K28" s="39">
        <v>4.6666666666661527</v>
      </c>
      <c r="L28" s="7">
        <v>2.1299999999999999E-2</v>
      </c>
      <c r="M28" s="11">
        <v>34.133899999999997</v>
      </c>
      <c r="N28" s="11">
        <v>47</v>
      </c>
    </row>
    <row r="29" spans="1:14" x14ac:dyDescent="0.25">
      <c r="A29" s="19" t="s">
        <v>36</v>
      </c>
      <c r="B29" s="43">
        <v>42262.520833333336</v>
      </c>
      <c r="C29" s="43">
        <v>42276.493750000001</v>
      </c>
      <c r="D29" s="20">
        <v>42276</v>
      </c>
      <c r="E29" s="21" t="s">
        <v>13</v>
      </c>
      <c r="F29" s="21" t="s">
        <v>7</v>
      </c>
      <c r="G29" s="7">
        <v>4.5575246291863006E-2</v>
      </c>
      <c r="H29" s="7">
        <v>8.0000000000000002E-3</v>
      </c>
      <c r="I29" s="32">
        <v>7.8E-2</v>
      </c>
      <c r="J29" s="11">
        <v>106.33333333333421</v>
      </c>
      <c r="K29" s="39">
        <v>86.666666666667481</v>
      </c>
      <c r="L29" s="7">
        <v>0.25779999999999997</v>
      </c>
      <c r="M29" s="11">
        <v>34.707000000000001</v>
      </c>
      <c r="N29" s="11">
        <v>40.200000000000003</v>
      </c>
    </row>
    <row r="30" spans="1:14" x14ac:dyDescent="0.25">
      <c r="A30" s="19" t="s">
        <v>36</v>
      </c>
      <c r="B30" s="43">
        <v>42276.895138888889</v>
      </c>
      <c r="C30" s="43">
        <v>42283.256249999999</v>
      </c>
      <c r="D30" s="20">
        <v>42283</v>
      </c>
      <c r="E30" s="21" t="s">
        <v>13</v>
      </c>
      <c r="F30" s="21" t="s">
        <v>7</v>
      </c>
      <c r="G30" s="7">
        <v>3.5620105818079825E-2</v>
      </c>
      <c r="H30" s="7">
        <v>1.2999999999999999E-2</v>
      </c>
      <c r="I30" s="32">
        <v>0.22500000000000001</v>
      </c>
      <c r="J30" s="11">
        <v>19.999999999999279</v>
      </c>
      <c r="K30" s="39">
        <v>15.666666666665682</v>
      </c>
      <c r="L30" s="7">
        <v>0.25119999999999998</v>
      </c>
      <c r="M30" s="11">
        <v>37.396299999999997</v>
      </c>
      <c r="N30" s="11">
        <v>42.4</v>
      </c>
    </row>
    <row r="31" spans="1:14" x14ac:dyDescent="0.25">
      <c r="A31" s="19" t="s">
        <v>36</v>
      </c>
      <c r="B31" s="43">
        <v>42284.228472222225</v>
      </c>
      <c r="C31" s="43">
        <v>42297.453472222223</v>
      </c>
      <c r="D31" s="20">
        <v>42297</v>
      </c>
      <c r="E31" s="21" t="s">
        <v>13</v>
      </c>
      <c r="F31" s="21" t="s">
        <v>7</v>
      </c>
      <c r="G31" s="7">
        <v>3.9857894737830725E-2</v>
      </c>
      <c r="H31" s="24">
        <v>1E-3</v>
      </c>
      <c r="I31" s="32">
        <v>0.2</v>
      </c>
      <c r="J31" s="11">
        <v>166.00000000000037</v>
      </c>
      <c r="K31" s="39">
        <v>166</v>
      </c>
      <c r="L31" s="7">
        <v>1.55E-2</v>
      </c>
      <c r="M31" s="11">
        <v>40.144300000000001</v>
      </c>
      <c r="N31" s="11">
        <v>43.6</v>
      </c>
    </row>
    <row r="32" spans="1:14" x14ac:dyDescent="0.25">
      <c r="A32" s="19" t="s">
        <v>36</v>
      </c>
      <c r="B32" s="43">
        <v>42307.495833333334</v>
      </c>
      <c r="C32" s="43">
        <v>42319.8</v>
      </c>
      <c r="D32" s="20">
        <v>42327</v>
      </c>
      <c r="E32" s="21" t="s">
        <v>13</v>
      </c>
      <c r="F32" s="21" t="s">
        <v>7</v>
      </c>
      <c r="G32" s="7">
        <v>7.3819658120470658E-2</v>
      </c>
      <c r="H32" s="7">
        <v>5.0000000000000001E-3</v>
      </c>
      <c r="I32" s="23">
        <v>1.5E-3</v>
      </c>
      <c r="J32" s="11">
        <v>165.33333333333289</v>
      </c>
      <c r="K32" s="39">
        <v>164.33333333333377</v>
      </c>
      <c r="L32" s="7">
        <v>4.5900000000000003E-2</v>
      </c>
      <c r="M32" s="11">
        <v>39.693399999999997</v>
      </c>
      <c r="N32" s="11">
        <v>39</v>
      </c>
    </row>
    <row r="33" spans="1:14" x14ac:dyDescent="0.25">
      <c r="A33" s="19" t="s">
        <v>36</v>
      </c>
      <c r="B33" s="43">
        <v>42140.984027777777</v>
      </c>
      <c r="C33" s="43">
        <v>42142.078472222223</v>
      </c>
      <c r="D33" s="20">
        <v>42143</v>
      </c>
      <c r="E33" s="21" t="s">
        <v>17</v>
      </c>
      <c r="F33" s="21" t="s">
        <v>8</v>
      </c>
      <c r="G33" s="7">
        <v>2.8209956709956709E-2</v>
      </c>
      <c r="H33" s="7">
        <v>1.7999999999999999E-2</v>
      </c>
      <c r="I33" s="23">
        <v>1.5E-3</v>
      </c>
      <c r="J33" s="39">
        <v>22.333666939333401</v>
      </c>
      <c r="K33" s="39">
        <v>19.264296176222114</v>
      </c>
      <c r="L33" s="30">
        <v>4.1399999999999999E-2</v>
      </c>
      <c r="M33" s="11">
        <v>45.37</v>
      </c>
      <c r="N33" s="11">
        <v>41</v>
      </c>
    </row>
    <row r="34" spans="1:14" x14ac:dyDescent="0.25">
      <c r="A34" s="19" t="s">
        <v>36</v>
      </c>
      <c r="B34" s="43">
        <v>42165.638888888891</v>
      </c>
      <c r="C34" s="43">
        <v>42166.739583333336</v>
      </c>
      <c r="D34" s="20">
        <v>42171</v>
      </c>
      <c r="E34" s="21" t="s">
        <v>18</v>
      </c>
      <c r="F34" s="21" t="s">
        <v>8</v>
      </c>
      <c r="G34" s="7">
        <v>0.18999266601878848</v>
      </c>
      <c r="H34" s="30">
        <v>0.47499999999999998</v>
      </c>
      <c r="I34" s="32">
        <v>0.65400000000000003</v>
      </c>
      <c r="J34" s="39">
        <v>1006.6666666666654</v>
      </c>
      <c r="K34" s="39">
        <v>891.99999999999955</v>
      </c>
      <c r="L34" s="30">
        <v>1.8972</v>
      </c>
      <c r="M34" s="39">
        <v>31.357399999999998</v>
      </c>
      <c r="N34" s="11">
        <v>47</v>
      </c>
    </row>
    <row r="35" spans="1:14" x14ac:dyDescent="0.25">
      <c r="A35" s="19" t="s">
        <v>36</v>
      </c>
      <c r="B35" s="43">
        <v>42179.099305555559</v>
      </c>
      <c r="C35" s="43">
        <v>42182.190972222219</v>
      </c>
      <c r="D35" s="20">
        <v>42185</v>
      </c>
      <c r="E35" s="21" t="s">
        <v>19</v>
      </c>
      <c r="F35" s="21" t="s">
        <v>8</v>
      </c>
      <c r="G35" s="7">
        <v>1.2964599999999999</v>
      </c>
      <c r="H35" s="7">
        <v>0.20300000000000001</v>
      </c>
      <c r="I35" s="32">
        <v>1.2589999999999999</v>
      </c>
      <c r="J35" s="39">
        <v>1338.6666666666674</v>
      </c>
      <c r="K35" s="39">
        <v>1194.6666666666713</v>
      </c>
      <c r="L35" s="7">
        <v>0.2</v>
      </c>
      <c r="M35" s="11">
        <v>32.086100000000002</v>
      </c>
      <c r="N35" s="11">
        <v>31.2</v>
      </c>
    </row>
    <row r="36" spans="1:14" x14ac:dyDescent="0.25">
      <c r="A36" s="19" t="s">
        <v>36</v>
      </c>
      <c r="B36" s="43">
        <v>42232.56527777778</v>
      </c>
      <c r="C36" s="43">
        <v>42236.877083333333</v>
      </c>
      <c r="D36" s="20">
        <v>42234</v>
      </c>
      <c r="E36" s="21" t="s">
        <v>20</v>
      </c>
      <c r="F36" s="21" t="s">
        <v>8</v>
      </c>
      <c r="G36" s="7">
        <v>0.13172243635498454</v>
      </c>
      <c r="H36" s="7">
        <v>0.05</v>
      </c>
      <c r="I36" s="32">
        <v>1.3280000000000001</v>
      </c>
      <c r="J36" s="11">
        <v>2026.0000000000032</v>
      </c>
      <c r="K36" s="11">
        <v>1812.0000000000045</v>
      </c>
      <c r="L36" s="7">
        <v>4.8800000000000003E-2</v>
      </c>
      <c r="M36" s="11">
        <v>33.493200000000002</v>
      </c>
      <c r="N36" s="11">
        <v>39</v>
      </c>
    </row>
    <row r="37" spans="1:14" x14ac:dyDescent="0.25">
      <c r="A37" s="19" t="s">
        <v>36</v>
      </c>
      <c r="B37" s="43">
        <v>42237.498611111114</v>
      </c>
      <c r="C37" s="43">
        <v>42241.011111111111</v>
      </c>
      <c r="D37" s="20">
        <v>42241</v>
      </c>
      <c r="E37" s="21" t="s">
        <v>21</v>
      </c>
      <c r="F37" s="21" t="s">
        <v>8</v>
      </c>
      <c r="G37" s="7">
        <v>0.12020408163265307</v>
      </c>
      <c r="H37" s="7">
        <v>0.01</v>
      </c>
      <c r="I37" s="32">
        <v>3.1179999999999999</v>
      </c>
      <c r="J37" s="11">
        <v>1722.0000000000011</v>
      </c>
      <c r="K37" s="11">
        <v>1560.0000000000057</v>
      </c>
      <c r="L37" s="7">
        <v>3.9100000000000003E-2</v>
      </c>
      <c r="M37" s="11">
        <v>35.024999999999999</v>
      </c>
      <c r="N37" s="11">
        <v>37.799999999999997</v>
      </c>
    </row>
    <row r="38" spans="1:14" x14ac:dyDescent="0.25">
      <c r="A38" s="19" t="s">
        <v>36</v>
      </c>
      <c r="B38" s="43">
        <v>42244.07916666667</v>
      </c>
      <c r="C38" s="43">
        <v>42245.896527777775</v>
      </c>
      <c r="D38" s="20">
        <v>42248</v>
      </c>
      <c r="E38" s="21" t="s">
        <v>22</v>
      </c>
      <c r="F38" s="21" t="s">
        <v>8</v>
      </c>
      <c r="G38" s="7">
        <v>0.54623611111111103</v>
      </c>
      <c r="H38" s="7">
        <v>6.4000000000000001E-2</v>
      </c>
      <c r="I38" s="32">
        <v>0.121</v>
      </c>
      <c r="J38" s="11">
        <v>23.333333333333727</v>
      </c>
      <c r="K38" s="39">
        <v>20.333333333333314</v>
      </c>
      <c r="L38" s="7">
        <v>0.18890000000000001</v>
      </c>
      <c r="M38" s="11">
        <v>28.559899999999999</v>
      </c>
      <c r="N38" s="11">
        <v>27.8</v>
      </c>
    </row>
    <row r="39" spans="1:14" x14ac:dyDescent="0.25">
      <c r="A39" s="19" t="s">
        <v>36</v>
      </c>
      <c r="B39" s="43">
        <v>42297.515972222223</v>
      </c>
      <c r="C39" s="43">
        <v>42304.786805555559</v>
      </c>
      <c r="D39" s="20">
        <v>42307</v>
      </c>
      <c r="E39" s="21" t="s">
        <v>23</v>
      </c>
      <c r="F39" s="21" t="s">
        <v>8</v>
      </c>
      <c r="G39" s="7">
        <v>3.763888888668683E-2</v>
      </c>
      <c r="H39" s="7">
        <v>2E-3</v>
      </c>
      <c r="I39" s="32">
        <v>1.6E-2</v>
      </c>
      <c r="J39" s="11">
        <v>3.3333333333329662</v>
      </c>
      <c r="K39" s="39">
        <v>2.3333333333338167</v>
      </c>
      <c r="L39" s="24">
        <v>2E-3</v>
      </c>
      <c r="M39" s="11">
        <v>40.226399999999998</v>
      </c>
      <c r="N39" s="11">
        <v>46</v>
      </c>
    </row>
    <row r="40" spans="1:14" x14ac:dyDescent="0.25">
      <c r="A40" s="19" t="s">
        <v>36</v>
      </c>
      <c r="B40" s="43">
        <v>42304.821527777778</v>
      </c>
      <c r="C40" s="43">
        <v>42307.422222222223</v>
      </c>
      <c r="D40" s="20">
        <v>42307</v>
      </c>
      <c r="E40" s="21" t="s">
        <v>24</v>
      </c>
      <c r="F40" s="21" t="s">
        <v>8</v>
      </c>
      <c r="G40" s="7">
        <v>4.8966666669522728E-2</v>
      </c>
      <c r="H40" s="7">
        <v>8.0000000000000002E-3</v>
      </c>
      <c r="I40" s="32">
        <v>2.1999999999999999E-2</v>
      </c>
      <c r="J40" s="11">
        <v>1.6666666666672234</v>
      </c>
      <c r="K40" s="36">
        <v>0.5</v>
      </c>
      <c r="L40" s="24">
        <v>2E-3</v>
      </c>
      <c r="M40" s="11">
        <v>37.3626</v>
      </c>
      <c r="N40" s="11">
        <v>39.9</v>
      </c>
    </row>
    <row r="41" spans="1:14" x14ac:dyDescent="0.25">
      <c r="A41" s="19" t="s">
        <v>36</v>
      </c>
      <c r="B41" s="43">
        <v>42444.113888888889</v>
      </c>
      <c r="C41" s="43">
        <v>42455.650694444441</v>
      </c>
      <c r="D41" s="20">
        <v>42460</v>
      </c>
      <c r="E41" s="21" t="s">
        <v>13</v>
      </c>
      <c r="F41" s="21" t="s">
        <v>7</v>
      </c>
      <c r="G41" s="34">
        <v>2.5511111111806498E-2</v>
      </c>
      <c r="H41" s="24">
        <v>1E-3</v>
      </c>
      <c r="I41" s="32">
        <v>0.29299999999999998</v>
      </c>
      <c r="J41" s="11">
        <v>18.666666666664611</v>
      </c>
      <c r="K41" s="11">
        <v>13.99999999999994</v>
      </c>
      <c r="L41" s="7">
        <v>2.1999999999999999E-2</v>
      </c>
      <c r="M41" s="11">
        <v>35.3001</v>
      </c>
      <c r="N41" s="11">
        <v>34.256</v>
      </c>
    </row>
    <row r="42" spans="1:14" x14ac:dyDescent="0.25">
      <c r="A42" s="19" t="s">
        <v>36</v>
      </c>
      <c r="B42" s="43">
        <v>42461</v>
      </c>
      <c r="C42" s="43">
        <v>42474</v>
      </c>
      <c r="D42" s="20">
        <v>42474</v>
      </c>
      <c r="E42" s="21" t="s">
        <v>12</v>
      </c>
      <c r="F42" s="21" t="s">
        <v>7</v>
      </c>
      <c r="G42" s="7">
        <v>4.1794308948336995E-2</v>
      </c>
      <c r="H42" s="7">
        <v>1.2999999999999999E-2</v>
      </c>
      <c r="I42" s="32">
        <v>0.04</v>
      </c>
      <c r="J42" s="39">
        <v>2.0000000000012603</v>
      </c>
      <c r="K42" s="39">
        <v>3.3333333333344468</v>
      </c>
      <c r="L42" s="24">
        <v>2E-3</v>
      </c>
      <c r="M42" s="11">
        <v>31.765599999999999</v>
      </c>
      <c r="N42" s="59">
        <v>31.765599999999999</v>
      </c>
    </row>
    <row r="43" spans="1:14" x14ac:dyDescent="0.25">
      <c r="A43" s="19" t="s">
        <v>36</v>
      </c>
      <c r="B43" s="43">
        <v>42482.666666666664</v>
      </c>
      <c r="C43" s="43">
        <v>42488.368750000001</v>
      </c>
      <c r="D43" s="20">
        <v>42488</v>
      </c>
      <c r="E43" s="21" t="s">
        <v>13</v>
      </c>
      <c r="F43" s="21" t="s">
        <v>7</v>
      </c>
      <c r="G43" s="7">
        <v>7.8277777775327365E-2</v>
      </c>
      <c r="H43" s="24">
        <v>1E-3</v>
      </c>
      <c r="I43" s="32">
        <v>0.129</v>
      </c>
      <c r="J43" s="39">
        <v>39.333333333333442</v>
      </c>
      <c r="K43" s="39">
        <v>31.333333333334323</v>
      </c>
      <c r="L43" s="24">
        <v>2E-3</v>
      </c>
      <c r="M43" s="11">
        <v>30.518799999999999</v>
      </c>
      <c r="N43" s="11">
        <v>30.361000000000001</v>
      </c>
    </row>
    <row r="44" spans="1:14" x14ac:dyDescent="0.25">
      <c r="A44" s="19" t="s">
        <v>36</v>
      </c>
      <c r="B44" s="43">
        <v>42494.463888888888</v>
      </c>
      <c r="C44" s="43">
        <v>42500.061111111114</v>
      </c>
      <c r="D44" s="20">
        <v>42507</v>
      </c>
      <c r="E44" s="21" t="s">
        <v>14</v>
      </c>
      <c r="F44" s="21" t="s">
        <v>7</v>
      </c>
      <c r="G44" s="7">
        <v>6.4980160857237707E-2</v>
      </c>
      <c r="H44" s="24">
        <v>1E-3</v>
      </c>
      <c r="I44" s="32">
        <v>0.17699999999999999</v>
      </c>
      <c r="J44" s="39">
        <v>63.333333333333762</v>
      </c>
      <c r="K44" s="39">
        <v>37.333333333332185</v>
      </c>
      <c r="L44" s="24">
        <v>2E-3</v>
      </c>
      <c r="M44" s="11">
        <v>22.9285</v>
      </c>
      <c r="N44" s="11">
        <v>23.268000000000001</v>
      </c>
    </row>
    <row r="45" spans="1:14" x14ac:dyDescent="0.25">
      <c r="A45" s="19" t="s">
        <v>36</v>
      </c>
      <c r="B45" s="43">
        <v>42506.481249999997</v>
      </c>
      <c r="C45" s="43">
        <v>42506.679861111108</v>
      </c>
      <c r="D45" s="20">
        <v>42507</v>
      </c>
      <c r="E45" s="21" t="s">
        <v>15</v>
      </c>
      <c r="F45" s="21" t="s">
        <v>7</v>
      </c>
      <c r="G45" s="7">
        <v>6.4980160857237707E-2</v>
      </c>
      <c r="H45" s="24">
        <v>1E-3</v>
      </c>
      <c r="I45" s="32">
        <v>0.17699999999999999</v>
      </c>
      <c r="J45" s="39">
        <v>63.333333333333762</v>
      </c>
      <c r="K45" s="39">
        <v>37.333333333332185</v>
      </c>
      <c r="L45" s="24">
        <v>2E-3</v>
      </c>
      <c r="M45" s="11">
        <v>22.9285</v>
      </c>
      <c r="N45" s="11">
        <v>23.268000000000001</v>
      </c>
    </row>
    <row r="46" spans="1:14" x14ac:dyDescent="0.25">
      <c r="A46" s="19" t="s">
        <v>36</v>
      </c>
      <c r="B46" s="43">
        <v>42508.45</v>
      </c>
      <c r="C46" s="43">
        <v>42521.183333333334</v>
      </c>
      <c r="D46" s="20">
        <v>42521</v>
      </c>
      <c r="E46" s="21" t="s">
        <v>13</v>
      </c>
      <c r="F46" s="21" t="s">
        <v>7</v>
      </c>
      <c r="G46" s="34">
        <v>5.2347293449394046E-2</v>
      </c>
      <c r="H46" s="24">
        <v>1E-3</v>
      </c>
      <c r="I46" s="32">
        <v>1.7000000000000001E-2</v>
      </c>
      <c r="J46" s="11">
        <v>1.6666666666672234</v>
      </c>
      <c r="K46" s="11">
        <v>1.0000000000006302</v>
      </c>
      <c r="L46" s="7">
        <v>1.9E-2</v>
      </c>
      <c r="M46" s="11">
        <v>15.634499999999999</v>
      </c>
      <c r="N46" s="11">
        <v>14.282</v>
      </c>
    </row>
    <row r="47" spans="1:14" x14ac:dyDescent="0.25">
      <c r="A47" s="19" t="s">
        <v>36</v>
      </c>
      <c r="B47" s="43">
        <v>42522.666666666664</v>
      </c>
      <c r="C47" s="43">
        <v>42533.438888888886</v>
      </c>
      <c r="D47" s="20">
        <v>42533</v>
      </c>
      <c r="E47" s="21" t="s">
        <v>13</v>
      </c>
      <c r="F47" s="21" t="s">
        <v>7</v>
      </c>
      <c r="G47" s="7">
        <v>2.5640740737407297E-2</v>
      </c>
      <c r="H47" s="24">
        <v>1E-3</v>
      </c>
      <c r="I47" s="32">
        <v>8.0000000000000002E-3</v>
      </c>
      <c r="J47" s="11">
        <v>3.9999999999995595</v>
      </c>
      <c r="K47" s="36">
        <v>0.5</v>
      </c>
      <c r="L47" s="7">
        <v>5.3900000000000003E-2</v>
      </c>
      <c r="M47" s="11">
        <v>18.044699999999999</v>
      </c>
      <c r="N47" s="11">
        <v>17.919</v>
      </c>
    </row>
    <row r="48" spans="1:14" x14ac:dyDescent="0.25">
      <c r="A48" s="19" t="s">
        <v>36</v>
      </c>
      <c r="B48" s="43">
        <v>42533.613888888889</v>
      </c>
      <c r="C48" s="43">
        <v>42546.541666666664</v>
      </c>
      <c r="D48" s="20">
        <v>42549</v>
      </c>
      <c r="E48" s="21" t="s">
        <v>13</v>
      </c>
      <c r="F48" s="21" t="s">
        <v>7</v>
      </c>
      <c r="G48" s="7">
        <v>1.641055555450999E-2</v>
      </c>
      <c r="H48" s="24">
        <v>1E-3</v>
      </c>
      <c r="I48" s="23">
        <v>1.5E-3</v>
      </c>
      <c r="J48" s="39">
        <v>3.0000000000004099</v>
      </c>
      <c r="K48" s="39">
        <v>1.6666666666672234</v>
      </c>
      <c r="L48" s="7">
        <v>5.5899999999999998E-2</v>
      </c>
      <c r="M48" s="11">
        <v>28.116499999999998</v>
      </c>
      <c r="N48" s="11">
        <v>26.411999999999999</v>
      </c>
    </row>
    <row r="49" spans="1:14" x14ac:dyDescent="0.25">
      <c r="A49" s="19" t="s">
        <v>36</v>
      </c>
      <c r="B49" s="43">
        <v>42549.624305555553</v>
      </c>
      <c r="C49" s="43">
        <v>42552.775694444441</v>
      </c>
      <c r="D49" s="20">
        <v>42559</v>
      </c>
      <c r="E49" s="21" t="s">
        <v>13</v>
      </c>
      <c r="F49" s="21" t="s">
        <v>7</v>
      </c>
      <c r="G49" s="7">
        <v>1.3694444444759028E-2</v>
      </c>
      <c r="H49" s="7">
        <v>2.5999999999999999E-2</v>
      </c>
      <c r="I49" s="32">
        <v>6.7000000000000004E-2</v>
      </c>
      <c r="J49" s="11">
        <v>13.499999999999623</v>
      </c>
      <c r="K49" s="11">
        <v>9.5000000000000639</v>
      </c>
      <c r="L49" s="7">
        <v>6.4799999999999996E-2</v>
      </c>
      <c r="M49" s="11">
        <v>27.944299999999998</v>
      </c>
      <c r="N49" s="11">
        <v>27.6</v>
      </c>
    </row>
    <row r="50" spans="1:14" x14ac:dyDescent="0.25">
      <c r="A50" s="19" t="s">
        <v>36</v>
      </c>
      <c r="B50" s="43">
        <v>42559</v>
      </c>
      <c r="C50" s="43">
        <v>42577</v>
      </c>
      <c r="D50" s="20">
        <v>42577</v>
      </c>
      <c r="E50" s="21" t="s">
        <v>12</v>
      </c>
      <c r="F50" s="21" t="s">
        <v>7</v>
      </c>
      <c r="G50" s="7">
        <v>2.8033632000000002E-3</v>
      </c>
      <c r="H50" s="7">
        <v>2.9000000000000001E-2</v>
      </c>
      <c r="I50" s="32">
        <v>3.5000000000000003E-2</v>
      </c>
      <c r="J50" s="11">
        <v>8.6666666666657122</v>
      </c>
      <c r="K50" s="11">
        <v>6.3333333333333766</v>
      </c>
      <c r="L50" s="24">
        <v>2E-3</v>
      </c>
      <c r="M50" s="11">
        <v>25.2773</v>
      </c>
      <c r="N50" s="11">
        <v>23.692</v>
      </c>
    </row>
    <row r="51" spans="1:14" x14ac:dyDescent="0.25">
      <c r="A51" s="19" t="s">
        <v>36</v>
      </c>
      <c r="B51" s="43">
        <v>42578</v>
      </c>
      <c r="C51" s="43">
        <v>42591</v>
      </c>
      <c r="D51" s="20">
        <v>42591</v>
      </c>
      <c r="E51" s="21" t="s">
        <v>12</v>
      </c>
      <c r="F51" s="21" t="s">
        <v>7</v>
      </c>
      <c r="G51" s="7">
        <v>7.9048375891606728E-4</v>
      </c>
      <c r="H51" s="7">
        <v>1.6E-2</v>
      </c>
      <c r="I51" s="32">
        <v>0.17499999999999999</v>
      </c>
      <c r="J51" s="11">
        <v>78.000000000001776</v>
      </c>
      <c r="K51" s="11">
        <v>70.000000000002657</v>
      </c>
      <c r="L51" s="7">
        <v>8.8000000000000005E-3</v>
      </c>
      <c r="M51" s="11">
        <v>23.077100000000002</v>
      </c>
      <c r="N51" s="11">
        <v>23.155000000000001</v>
      </c>
    </row>
    <row r="52" spans="1:14" x14ac:dyDescent="0.25">
      <c r="A52" s="19" t="s">
        <v>36</v>
      </c>
      <c r="B52" s="43">
        <v>42595.240277777775</v>
      </c>
      <c r="C52" s="43">
        <v>42605.604861111111</v>
      </c>
      <c r="D52" s="20">
        <v>42608</v>
      </c>
      <c r="E52" s="21" t="s">
        <v>13</v>
      </c>
      <c r="F52" s="21" t="s">
        <v>7</v>
      </c>
      <c r="G52" s="7">
        <v>1.1921212120632635E-2</v>
      </c>
      <c r="H52" s="24">
        <v>1E-3</v>
      </c>
      <c r="I52" s="32">
        <v>3.2000000000000001E-2</v>
      </c>
      <c r="J52" s="11">
        <v>24.00000000000032</v>
      </c>
      <c r="K52" s="11">
        <v>18.666666666667574</v>
      </c>
      <c r="L52" s="7">
        <v>6.1899999999999997E-2</v>
      </c>
      <c r="M52" s="11">
        <v>18.023099999999999</v>
      </c>
      <c r="N52" s="11">
        <v>16.864000000000001</v>
      </c>
    </row>
    <row r="53" spans="1:14" x14ac:dyDescent="0.25">
      <c r="A53" s="19" t="s">
        <v>36</v>
      </c>
      <c r="B53" s="43">
        <v>42639.677777777775</v>
      </c>
      <c r="C53" s="43">
        <v>42647.681250000001</v>
      </c>
      <c r="D53" s="20">
        <v>42650</v>
      </c>
      <c r="E53" s="21" t="s">
        <v>13</v>
      </c>
      <c r="F53" s="21" t="s">
        <v>7</v>
      </c>
      <c r="G53" s="7">
        <v>1.8060000000938773E-2</v>
      </c>
      <c r="H53" s="7">
        <v>4.0000000000000001E-3</v>
      </c>
      <c r="I53" s="32">
        <v>3.1E-2</v>
      </c>
      <c r="J53" s="11">
        <v>1.3333333333346669</v>
      </c>
      <c r="K53" s="11">
        <v>1.3333333333346669</v>
      </c>
      <c r="L53" s="7">
        <v>6.5199999999999994E-2</v>
      </c>
      <c r="M53" s="11">
        <v>21.255500000000001</v>
      </c>
      <c r="N53" s="11">
        <v>22.734000000000002</v>
      </c>
    </row>
    <row r="54" spans="1:14" x14ac:dyDescent="0.25">
      <c r="A54" s="19" t="s">
        <v>36</v>
      </c>
      <c r="B54" s="43">
        <v>42650.822916666664</v>
      </c>
      <c r="C54" s="43">
        <v>42665.280555555553</v>
      </c>
      <c r="D54" s="20">
        <v>42665</v>
      </c>
      <c r="E54" s="21" t="s">
        <v>13</v>
      </c>
      <c r="F54" s="21" t="s">
        <v>7</v>
      </c>
      <c r="G54" s="7">
        <v>2.2452087910873223E-2</v>
      </c>
      <c r="H54" s="24">
        <v>1E-3</v>
      </c>
      <c r="I54" s="32">
        <v>5.8999999999999997E-2</v>
      </c>
      <c r="J54" s="11">
        <v>27.500000000000302</v>
      </c>
      <c r="K54" s="11">
        <v>24.500000000000632</v>
      </c>
      <c r="L54" s="64">
        <v>8.6E-3</v>
      </c>
      <c r="M54" s="11">
        <v>22.342099999999999</v>
      </c>
      <c r="N54" s="11">
        <v>22.053000000000001</v>
      </c>
    </row>
    <row r="55" spans="1:14" x14ac:dyDescent="0.25">
      <c r="A55" s="19" t="s">
        <v>36</v>
      </c>
      <c r="B55" s="43">
        <v>42671.553472222222</v>
      </c>
      <c r="C55" s="43">
        <v>42678.047222222223</v>
      </c>
      <c r="D55" s="20">
        <v>42678</v>
      </c>
      <c r="E55" s="21" t="s">
        <v>13</v>
      </c>
      <c r="F55" s="21" t="s">
        <v>7</v>
      </c>
      <c r="G55" s="7">
        <v>1.9240000000000004E-2</v>
      </c>
      <c r="H55" s="24">
        <v>1E-3</v>
      </c>
      <c r="I55" s="32">
        <v>3.5999999999999997E-2</v>
      </c>
      <c r="J55" s="11">
        <v>12.333333333334195</v>
      </c>
      <c r="K55" s="11">
        <v>8.9999999999997495</v>
      </c>
      <c r="L55" s="24">
        <v>2E-3</v>
      </c>
      <c r="M55" s="11">
        <v>24.0261</v>
      </c>
      <c r="N55" s="11">
        <v>23.536999999999999</v>
      </c>
    </row>
    <row r="56" spans="1:14" x14ac:dyDescent="0.25">
      <c r="A56" s="19" t="s">
        <v>36</v>
      </c>
      <c r="B56" s="43">
        <v>42678.727083333331</v>
      </c>
      <c r="C56" s="43">
        <v>42691.697916666664</v>
      </c>
      <c r="D56" s="20">
        <v>42692</v>
      </c>
      <c r="E56" s="21" t="s">
        <v>13</v>
      </c>
      <c r="F56" s="21" t="s">
        <v>7</v>
      </c>
      <c r="G56" s="7">
        <v>1.4605000000350176E-2</v>
      </c>
      <c r="H56" s="7">
        <v>3.0000000000000001E-3</v>
      </c>
      <c r="I56" s="32">
        <v>0.115</v>
      </c>
      <c r="J56" s="11">
        <v>16.666666666666313</v>
      </c>
      <c r="K56" s="11">
        <v>10.00000000000038</v>
      </c>
      <c r="L56" s="24">
        <v>2E-3</v>
      </c>
      <c r="M56" s="11">
        <v>23.235399999999998</v>
      </c>
      <c r="N56" s="11">
        <v>25.251000000000001</v>
      </c>
    </row>
    <row r="57" spans="1:14" x14ac:dyDescent="0.25">
      <c r="A57" s="19" t="s">
        <v>36</v>
      </c>
      <c r="B57" s="43">
        <v>42488.762499999997</v>
      </c>
      <c r="C57" s="43">
        <v>42493.270138888889</v>
      </c>
      <c r="D57" s="20">
        <v>42493</v>
      </c>
      <c r="E57" s="21" t="s">
        <v>25</v>
      </c>
      <c r="F57" s="21" t="s">
        <v>8</v>
      </c>
      <c r="G57" s="7">
        <v>0.24951825396926744</v>
      </c>
      <c r="H57" s="7">
        <v>0.11</v>
      </c>
      <c r="I57" s="32">
        <v>0.38800000000000001</v>
      </c>
      <c r="J57" s="11">
        <v>335.99999999999852</v>
      </c>
      <c r="K57" s="11">
        <v>295.99999999999403</v>
      </c>
      <c r="L57" s="7">
        <v>2.4799999999999999E-2</v>
      </c>
      <c r="M57" s="11">
        <v>28.333600000000001</v>
      </c>
      <c r="N57" s="11">
        <v>30.696000000000002</v>
      </c>
    </row>
    <row r="58" spans="1:14" x14ac:dyDescent="0.25">
      <c r="A58" s="19" t="s">
        <v>36</v>
      </c>
      <c r="B58" s="43">
        <v>42500.124305555553</v>
      </c>
      <c r="C58" s="43">
        <v>42505.99722222222</v>
      </c>
      <c r="D58" s="20">
        <v>42507</v>
      </c>
      <c r="E58" s="21" t="s">
        <v>26</v>
      </c>
      <c r="F58" s="21" t="s">
        <v>8</v>
      </c>
      <c r="G58" s="7">
        <v>9.1355555549644751E-2</v>
      </c>
      <c r="H58" s="24">
        <v>1E-3</v>
      </c>
      <c r="I58" s="32">
        <v>6.9000000000000006E-2</v>
      </c>
      <c r="J58" s="11">
        <v>1.9999999999997797</v>
      </c>
      <c r="K58" s="36">
        <v>0.5</v>
      </c>
      <c r="L58" s="7">
        <v>2.76E-2</v>
      </c>
      <c r="M58" s="11">
        <v>23.5624</v>
      </c>
      <c r="N58" s="11">
        <v>22.478000000000002</v>
      </c>
    </row>
    <row r="59" spans="1:14" x14ac:dyDescent="0.25">
      <c r="A59" s="19" t="s">
        <v>36</v>
      </c>
      <c r="B59" s="43">
        <v>42593.882638888892</v>
      </c>
      <c r="C59" s="43">
        <v>42595.19027777778</v>
      </c>
      <c r="D59" s="20">
        <v>42608</v>
      </c>
      <c r="E59" s="21" t="s">
        <v>27</v>
      </c>
      <c r="F59" s="21" t="s">
        <v>8</v>
      </c>
      <c r="G59" s="7">
        <v>4.7311111112899248E-2</v>
      </c>
      <c r="H59" s="7">
        <v>7.1999999999999995E-2</v>
      </c>
      <c r="I59" s="32">
        <v>0.24099999999999999</v>
      </c>
      <c r="J59" s="11">
        <v>99.999999999997868</v>
      </c>
      <c r="K59" s="11">
        <v>86.999999999997073</v>
      </c>
      <c r="L59" s="7">
        <v>3.5000000000000001E-3</v>
      </c>
      <c r="M59" s="11">
        <v>12.8597</v>
      </c>
      <c r="N59" s="28">
        <v>12.435</v>
      </c>
    </row>
    <row r="60" spans="1:14" x14ac:dyDescent="0.25">
      <c r="A60" s="19" t="s">
        <v>36</v>
      </c>
      <c r="B60" s="43">
        <v>42628.947222222225</v>
      </c>
      <c r="C60" s="43">
        <v>42635.588194444441</v>
      </c>
      <c r="D60" s="20">
        <v>42636</v>
      </c>
      <c r="E60" s="21" t="s">
        <v>28</v>
      </c>
      <c r="F60" s="21" t="s">
        <v>8</v>
      </c>
      <c r="G60" s="7">
        <v>2.0528571426540618E-2</v>
      </c>
      <c r="H60" s="24">
        <v>1E-3</v>
      </c>
      <c r="I60" s="32">
        <v>5.6000000000000001E-2</v>
      </c>
      <c r="J60" s="11">
        <v>33.999999999999218</v>
      </c>
      <c r="K60" s="11">
        <v>31.6666666666654</v>
      </c>
      <c r="L60" s="7">
        <v>9.11E-2</v>
      </c>
      <c r="M60" s="11">
        <v>18.050799999999999</v>
      </c>
      <c r="N60" s="11">
        <v>14.275</v>
      </c>
    </row>
    <row r="61" spans="1:14" x14ac:dyDescent="0.25">
      <c r="A61" s="19" t="s">
        <v>36</v>
      </c>
      <c r="B61" s="43">
        <v>42637.786805555559</v>
      </c>
      <c r="C61" s="43">
        <v>42639.550694444442</v>
      </c>
      <c r="D61" s="20">
        <v>42650</v>
      </c>
      <c r="E61" s="21" t="s">
        <v>29</v>
      </c>
      <c r="F61" s="21" t="s">
        <v>8</v>
      </c>
      <c r="G61" s="7">
        <v>4.1640000004351141E-2</v>
      </c>
      <c r="H61" s="7">
        <v>2.8000000000000001E-2</v>
      </c>
      <c r="I61" s="32">
        <v>1.5680000000000001</v>
      </c>
      <c r="J61" s="11">
        <v>1.3333333333331865</v>
      </c>
      <c r="K61" s="11">
        <v>1.0000000000006302</v>
      </c>
      <c r="L61" s="7">
        <v>0.1862</v>
      </c>
      <c r="M61" s="11">
        <v>11.710100000000001</v>
      </c>
      <c r="N61" s="11">
        <v>14.456</v>
      </c>
    </row>
    <row r="62" spans="1:14" x14ac:dyDescent="0.25">
      <c r="A62" s="19" t="s">
        <v>36</v>
      </c>
      <c r="B62" s="43">
        <v>42647.813888888886</v>
      </c>
      <c r="C62" s="43">
        <v>42650.086111111108</v>
      </c>
      <c r="D62" s="20">
        <v>42650</v>
      </c>
      <c r="E62" s="21" t="s">
        <v>30</v>
      </c>
      <c r="F62" s="21" t="s">
        <v>8</v>
      </c>
      <c r="G62" s="7">
        <v>8.3825714284486014E-2</v>
      </c>
      <c r="H62" s="7">
        <v>2.8000000000000001E-2</v>
      </c>
      <c r="I62" s="32">
        <v>0.15</v>
      </c>
      <c r="J62" s="11">
        <v>35.666666666666444</v>
      </c>
      <c r="K62" s="11">
        <v>29.999999999999659</v>
      </c>
      <c r="L62" s="24">
        <v>2E-3</v>
      </c>
      <c r="M62" s="11">
        <v>20.349599999999999</v>
      </c>
      <c r="N62" s="11">
        <v>19.486000000000001</v>
      </c>
    </row>
    <row r="63" spans="1:14" x14ac:dyDescent="0.25">
      <c r="A63" s="19" t="s">
        <v>36</v>
      </c>
      <c r="B63" s="43">
        <v>42809</v>
      </c>
      <c r="C63" s="43">
        <v>42817</v>
      </c>
      <c r="D63" s="20">
        <v>42817</v>
      </c>
      <c r="E63" s="21" t="s">
        <v>12</v>
      </c>
      <c r="F63" s="21" t="s">
        <v>7</v>
      </c>
      <c r="G63" s="34">
        <v>2.4937941998821475E-2</v>
      </c>
      <c r="H63" s="7">
        <v>2.1999999999999999E-2</v>
      </c>
      <c r="I63" s="32">
        <v>4.2000000000000003E-2</v>
      </c>
      <c r="J63" s="39">
        <v>2.9999999999989297</v>
      </c>
      <c r="K63" s="39">
        <v>2.9999999999989297</v>
      </c>
      <c r="L63" s="7">
        <v>8.3999999999999995E-3</v>
      </c>
      <c r="M63" s="11">
        <v>25.1663</v>
      </c>
      <c r="N63" s="11">
        <v>35.884999999999998</v>
      </c>
    </row>
    <row r="64" spans="1:14" x14ac:dyDescent="0.25">
      <c r="A64" s="19" t="s">
        <v>36</v>
      </c>
      <c r="B64" s="43">
        <v>42818</v>
      </c>
      <c r="C64" s="43">
        <v>42831</v>
      </c>
      <c r="D64" s="20">
        <v>42831</v>
      </c>
      <c r="E64" s="21" t="s">
        <v>12</v>
      </c>
      <c r="F64" s="21" t="s">
        <v>7</v>
      </c>
      <c r="G64" s="7">
        <v>4.2205918908387575E-2</v>
      </c>
      <c r="H64" s="7">
        <v>1.7999999999999999E-2</v>
      </c>
      <c r="I64" s="32">
        <v>4.5999999999999999E-2</v>
      </c>
      <c r="J64" s="39">
        <v>10.666666666666973</v>
      </c>
      <c r="K64" s="39">
        <v>9.6666666666663428</v>
      </c>
      <c r="L64" s="24">
        <v>2E-3</v>
      </c>
      <c r="M64" s="11">
        <v>27.2654</v>
      </c>
      <c r="N64" s="11">
        <v>37.526000000000003</v>
      </c>
    </row>
    <row r="65" spans="1:14" x14ac:dyDescent="0.25">
      <c r="A65" s="19" t="s">
        <v>36</v>
      </c>
      <c r="B65" s="43">
        <v>42841.994444444441</v>
      </c>
      <c r="C65" s="43">
        <v>42844.567361111112</v>
      </c>
      <c r="D65" s="20">
        <v>42845</v>
      </c>
      <c r="E65" s="21" t="s">
        <v>13</v>
      </c>
      <c r="F65" s="21" t="s">
        <v>7</v>
      </c>
      <c r="G65" s="7">
        <v>7.3711111109013905E-2</v>
      </c>
      <c r="H65" s="24">
        <v>1E-3</v>
      </c>
      <c r="I65" s="32">
        <v>0.02</v>
      </c>
      <c r="J65" s="39">
        <v>13.000000000000789</v>
      </c>
      <c r="K65" s="39">
        <v>9.3333333333337869</v>
      </c>
      <c r="L65" s="24">
        <v>2E-3</v>
      </c>
      <c r="M65" s="11">
        <v>23.418299999999999</v>
      </c>
      <c r="N65" s="11">
        <v>30.376999999999999</v>
      </c>
    </row>
    <row r="66" spans="1:14" x14ac:dyDescent="0.25">
      <c r="A66" s="19" t="s">
        <v>36</v>
      </c>
      <c r="B66" s="43">
        <v>42845.519444444442</v>
      </c>
      <c r="C66" s="43">
        <v>42855.006249999999</v>
      </c>
      <c r="D66" s="20">
        <v>42859</v>
      </c>
      <c r="E66" s="21" t="s">
        <v>13</v>
      </c>
      <c r="F66" s="21" t="s">
        <v>7</v>
      </c>
      <c r="G66" s="7">
        <v>7.8992222223693301E-2</v>
      </c>
      <c r="H66" s="30">
        <v>1E-3</v>
      </c>
      <c r="I66" s="32">
        <v>1.9E-2</v>
      </c>
      <c r="J66" s="39">
        <v>11.333333333333567</v>
      </c>
      <c r="K66" s="39">
        <v>10.333333333332936</v>
      </c>
      <c r="L66" s="7">
        <v>4.1999999999999997E-3</v>
      </c>
      <c r="M66" s="11">
        <v>22.851800000000001</v>
      </c>
      <c r="N66" s="11">
        <v>33.712000000000003</v>
      </c>
    </row>
    <row r="67" spans="1:14" x14ac:dyDescent="0.25">
      <c r="A67" s="19" t="s">
        <v>36</v>
      </c>
      <c r="B67" s="43">
        <v>42859.577777777777</v>
      </c>
      <c r="C67" s="43">
        <v>42871.978472222225</v>
      </c>
      <c r="D67" s="20">
        <v>42872</v>
      </c>
      <c r="E67" s="21" t="s">
        <v>13</v>
      </c>
      <c r="F67" s="21" t="s">
        <v>7</v>
      </c>
      <c r="G67" s="34">
        <v>7.4925793651397982E-2</v>
      </c>
      <c r="H67" s="24">
        <v>1E-3</v>
      </c>
      <c r="I67" s="32">
        <v>0.04</v>
      </c>
      <c r="J67" s="39">
        <v>22.00000000000054</v>
      </c>
      <c r="K67" s="39">
        <v>19.000000000000128</v>
      </c>
      <c r="L67" s="7">
        <v>9.9000000000000008E-3</v>
      </c>
      <c r="M67" s="11">
        <v>23.713999999999999</v>
      </c>
      <c r="N67" s="11">
        <v>36.805999999999997</v>
      </c>
    </row>
    <row r="68" spans="1:14" x14ac:dyDescent="0.25">
      <c r="A68" s="19" t="s">
        <v>36</v>
      </c>
      <c r="B68" s="43">
        <v>42872.547222222223</v>
      </c>
      <c r="C68" s="43">
        <v>42874.087500000001</v>
      </c>
      <c r="D68" s="20">
        <v>42886</v>
      </c>
      <c r="E68" s="21" t="s">
        <v>13</v>
      </c>
      <c r="F68" s="21" t="s">
        <v>7</v>
      </c>
      <c r="G68" s="7">
        <v>9.5245396821567463E-2</v>
      </c>
      <c r="H68" s="7">
        <v>2.1000000000000001E-2</v>
      </c>
      <c r="I68" s="32">
        <v>0.58699999999999997</v>
      </c>
      <c r="J68" s="39">
        <v>808.9999999999975</v>
      </c>
      <c r="K68" s="39">
        <v>720.00000000000057</v>
      </c>
      <c r="L68" s="7">
        <v>0.72109999999999996</v>
      </c>
      <c r="M68" s="11">
        <v>21.893599999999999</v>
      </c>
      <c r="N68" s="11">
        <v>36.796999999999997</v>
      </c>
    </row>
    <row r="69" spans="1:14" x14ac:dyDescent="0.25">
      <c r="A69" s="19" t="s">
        <v>36</v>
      </c>
      <c r="B69" s="43">
        <v>42886.706250000003</v>
      </c>
      <c r="C69" s="43">
        <v>42894.438194444447</v>
      </c>
      <c r="D69" s="20">
        <v>42900</v>
      </c>
      <c r="E69" s="21" t="s">
        <v>13</v>
      </c>
      <c r="F69" s="21" t="s">
        <v>7</v>
      </c>
      <c r="G69" s="7">
        <v>4.7855555555100238E-2</v>
      </c>
      <c r="H69" s="7">
        <v>2.1999999999999999E-2</v>
      </c>
      <c r="I69" s="32">
        <v>8.7999999999999995E-2</v>
      </c>
      <c r="J69" s="39">
        <v>49.333333333333826</v>
      </c>
      <c r="K69" s="39">
        <v>42.333333333333854</v>
      </c>
      <c r="L69" s="7">
        <v>0.13109999999999999</v>
      </c>
      <c r="M69" s="11">
        <v>28.946999999999999</v>
      </c>
      <c r="N69" s="11">
        <v>31.646000000000001</v>
      </c>
    </row>
    <row r="70" spans="1:14" x14ac:dyDescent="0.25">
      <c r="A70" s="19" t="s">
        <v>36</v>
      </c>
      <c r="B70" s="43">
        <v>42894.438194444447</v>
      </c>
      <c r="C70" s="43">
        <v>42900</v>
      </c>
      <c r="D70" s="20">
        <v>42900</v>
      </c>
      <c r="E70" s="21" t="s">
        <v>12</v>
      </c>
      <c r="F70" s="21" t="s">
        <v>7</v>
      </c>
      <c r="G70" s="7">
        <v>4.4409181096440077E-2</v>
      </c>
      <c r="H70" s="7">
        <v>1.6E-2</v>
      </c>
      <c r="I70" s="32">
        <v>2.7E-2</v>
      </c>
      <c r="J70" s="39">
        <v>2.9999999999989297</v>
      </c>
      <c r="K70" s="39">
        <v>1.9999999999997797</v>
      </c>
      <c r="L70" s="7">
        <v>5.7000000000000002E-3</v>
      </c>
      <c r="M70" s="11">
        <v>28.415099999999999</v>
      </c>
      <c r="N70" s="11">
        <v>29.960999999999999</v>
      </c>
    </row>
    <row r="71" spans="1:14" x14ac:dyDescent="0.25">
      <c r="A71" s="19" t="s">
        <v>36</v>
      </c>
      <c r="B71" s="43">
        <v>42900.84652777778</v>
      </c>
      <c r="C71" s="43">
        <v>42904.987500000003</v>
      </c>
      <c r="D71" s="20">
        <v>42915</v>
      </c>
      <c r="E71" s="21" t="s">
        <v>13</v>
      </c>
      <c r="F71" s="21" t="s">
        <v>7</v>
      </c>
      <c r="G71" s="7">
        <v>3.3144444450073779E-2</v>
      </c>
      <c r="H71" s="24">
        <v>1E-3</v>
      </c>
      <c r="I71" s="32">
        <v>0.01</v>
      </c>
      <c r="J71" s="39">
        <v>7.9999999999991189</v>
      </c>
      <c r="K71" s="39">
        <v>3.5000000000007248</v>
      </c>
      <c r="L71" s="7">
        <v>0.1457</v>
      </c>
      <c r="M71" s="11">
        <v>24.301400000000001</v>
      </c>
      <c r="N71" s="11">
        <v>24.875</v>
      </c>
    </row>
    <row r="72" spans="1:14" x14ac:dyDescent="0.25">
      <c r="A72" s="19" t="s">
        <v>36</v>
      </c>
      <c r="B72" s="43">
        <v>42904.987500000003</v>
      </c>
      <c r="C72" s="43">
        <v>42916.011805555558</v>
      </c>
      <c r="D72" s="20">
        <v>42915</v>
      </c>
      <c r="E72" s="21" t="s">
        <v>12</v>
      </c>
      <c r="F72" s="21" t="s">
        <v>7</v>
      </c>
      <c r="G72" s="7">
        <v>6.863498595296573E-2</v>
      </c>
      <c r="H72" s="7">
        <v>2.3E-2</v>
      </c>
      <c r="I72" s="32">
        <v>0.02</v>
      </c>
      <c r="J72" s="39">
        <v>10.333333333332936</v>
      </c>
      <c r="K72" s="39">
        <v>6.6666666666659324</v>
      </c>
      <c r="L72" s="24">
        <v>2E-3</v>
      </c>
      <c r="M72" s="11">
        <v>28.529199999999999</v>
      </c>
      <c r="N72" s="11">
        <v>27.611000000000001</v>
      </c>
    </row>
    <row r="73" spans="1:14" x14ac:dyDescent="0.25">
      <c r="A73" s="19" t="s">
        <v>36</v>
      </c>
      <c r="B73" s="43">
        <v>42916.011805555558</v>
      </c>
      <c r="C73" s="43">
        <v>42926.752083333333</v>
      </c>
      <c r="D73" s="20">
        <v>42928</v>
      </c>
      <c r="E73" s="21" t="s">
        <v>13</v>
      </c>
      <c r="F73" s="21" t="s">
        <v>7</v>
      </c>
      <c r="G73" s="7">
        <v>1.6799999999602636E-2</v>
      </c>
      <c r="H73" s="7">
        <v>2E-3</v>
      </c>
      <c r="I73" s="32">
        <v>2.9000000000000001E-2</v>
      </c>
      <c r="J73" s="39">
        <v>8.9999999999997495</v>
      </c>
      <c r="K73" s="39">
        <v>5.6666666666667833</v>
      </c>
      <c r="L73" s="7">
        <v>1.8200000000000001E-2</v>
      </c>
      <c r="M73" s="11">
        <v>26.9024</v>
      </c>
      <c r="N73" s="11">
        <v>24.809000000000001</v>
      </c>
    </row>
    <row r="74" spans="1:14" x14ac:dyDescent="0.25">
      <c r="A74" s="19" t="s">
        <v>36</v>
      </c>
      <c r="B74" s="43">
        <v>42937.798611111109</v>
      </c>
      <c r="C74" s="44">
        <v>42944</v>
      </c>
      <c r="D74" s="20">
        <v>42944</v>
      </c>
      <c r="E74" s="21" t="s">
        <v>13</v>
      </c>
      <c r="F74" s="21" t="s">
        <v>7</v>
      </c>
      <c r="G74" s="7">
        <v>6.0000000000000001E-3</v>
      </c>
      <c r="H74" s="24">
        <v>1E-3</v>
      </c>
      <c r="I74" s="32">
        <v>3.2000000000000001E-2</v>
      </c>
      <c r="J74" s="39">
        <v>10.333333333332936</v>
      </c>
      <c r="K74" s="39">
        <v>5.333333333332746</v>
      </c>
      <c r="L74" s="7">
        <v>1.6199999999999999E-2</v>
      </c>
      <c r="M74" s="11">
        <v>21.2361</v>
      </c>
      <c r="N74" s="11">
        <v>19.731000000000002</v>
      </c>
    </row>
    <row r="75" spans="1:14" x14ac:dyDescent="0.25">
      <c r="A75" s="19" t="s">
        <v>36</v>
      </c>
      <c r="B75" s="43">
        <v>43019.104166666664</v>
      </c>
      <c r="C75" s="43">
        <v>43025.376388888886</v>
      </c>
      <c r="D75" s="20">
        <v>43027</v>
      </c>
      <c r="E75" s="21" t="s">
        <v>13</v>
      </c>
      <c r="F75" s="21" t="s">
        <v>7</v>
      </c>
      <c r="G75" s="7">
        <v>8.1999999988675108E-3</v>
      </c>
      <c r="H75" s="24">
        <v>1E-3</v>
      </c>
      <c r="I75" s="32">
        <v>5.6000000000000001E-2</v>
      </c>
      <c r="J75" s="11">
        <v>33.000000000000071</v>
      </c>
      <c r="K75" s="11">
        <v>23.666666666666281</v>
      </c>
      <c r="L75" s="24">
        <v>2E-3</v>
      </c>
      <c r="M75" s="11">
        <v>17.736999999999998</v>
      </c>
      <c r="N75" s="11">
        <v>16.440000000000001</v>
      </c>
    </row>
    <row r="76" spans="1:14" x14ac:dyDescent="0.25">
      <c r="A76" s="19" t="s">
        <v>36</v>
      </c>
      <c r="B76" s="43">
        <v>43028.692361111112</v>
      </c>
      <c r="C76" s="43">
        <v>43040.328472222223</v>
      </c>
      <c r="D76" s="20">
        <v>43045</v>
      </c>
      <c r="E76" s="21" t="s">
        <v>13</v>
      </c>
      <c r="F76" s="21" t="s">
        <v>7</v>
      </c>
      <c r="G76" s="7">
        <v>1.3933333333482343E-2</v>
      </c>
      <c r="H76" s="7">
        <v>2E-3</v>
      </c>
      <c r="I76" s="32">
        <v>9.5000000000000001E-2</v>
      </c>
      <c r="J76" s="11">
        <v>55.200000000001026</v>
      </c>
      <c r="K76" s="11">
        <v>39.60000000000008</v>
      </c>
      <c r="L76" s="7">
        <v>4.2299999999999997E-2</v>
      </c>
      <c r="M76" s="11">
        <v>16.135000000000002</v>
      </c>
      <c r="N76" s="11">
        <v>19.055</v>
      </c>
    </row>
    <row r="77" spans="1:14" x14ac:dyDescent="0.25">
      <c r="A77" s="19" t="s">
        <v>36</v>
      </c>
      <c r="B77" s="43">
        <v>43049.589583333334</v>
      </c>
      <c r="C77" s="44">
        <v>43054</v>
      </c>
      <c r="D77" s="20">
        <v>43054</v>
      </c>
      <c r="E77" s="21" t="s">
        <v>13</v>
      </c>
      <c r="F77" s="21" t="s">
        <v>7</v>
      </c>
      <c r="G77" s="7">
        <v>1.0999999999999999E-2</v>
      </c>
      <c r="H77" s="7">
        <v>4.0000000000000001E-3</v>
      </c>
      <c r="I77" s="32">
        <v>0.215</v>
      </c>
      <c r="J77" s="11">
        <v>414.54545454544927</v>
      </c>
      <c r="K77" s="11">
        <v>221.81818181818161</v>
      </c>
      <c r="L77" s="7">
        <v>0.12659999999999999</v>
      </c>
      <c r="M77" s="11">
        <v>17.414999999999999</v>
      </c>
      <c r="N77" s="11">
        <v>19.309000000000001</v>
      </c>
    </row>
    <row r="78" spans="1:14" x14ac:dyDescent="0.25">
      <c r="A78" s="19" t="s">
        <v>36</v>
      </c>
      <c r="B78" s="43">
        <v>42840.540972222225</v>
      </c>
      <c r="C78" s="43">
        <v>42841.95</v>
      </c>
      <c r="D78" s="20">
        <v>42845</v>
      </c>
      <c r="E78" s="21" t="s">
        <v>31</v>
      </c>
      <c r="F78" s="21" t="s">
        <v>8</v>
      </c>
      <c r="G78" s="7">
        <v>9.9472222223728909E-2</v>
      </c>
      <c r="H78" s="24">
        <v>1E-3</v>
      </c>
      <c r="I78" s="32">
        <v>0.152</v>
      </c>
      <c r="J78" s="39">
        <v>140.33333333333343</v>
      </c>
      <c r="K78" s="39">
        <v>122.66666666666647</v>
      </c>
      <c r="L78" s="7">
        <v>1.54E-2</v>
      </c>
      <c r="M78" s="11">
        <v>22.015499999999999</v>
      </c>
      <c r="N78" s="11">
        <v>31.292000000000002</v>
      </c>
    </row>
    <row r="79" spans="1:14" x14ac:dyDescent="0.25">
      <c r="A79" s="19" t="s">
        <v>36</v>
      </c>
      <c r="B79" s="43">
        <v>42844.604166666664</v>
      </c>
      <c r="C79" s="45">
        <v>42845.188194444447</v>
      </c>
      <c r="D79" s="20">
        <v>42845</v>
      </c>
      <c r="E79" s="21" t="s">
        <v>32</v>
      </c>
      <c r="F79" s="21" t="s">
        <v>8</v>
      </c>
      <c r="G79" s="7">
        <v>0.13858888888463375</v>
      </c>
      <c r="H79" s="24">
        <v>1E-3</v>
      </c>
      <c r="I79" s="32">
        <v>2.7E-2</v>
      </c>
      <c r="J79" s="39">
        <v>19.666666666666721</v>
      </c>
      <c r="K79" s="39">
        <v>13.333333333333346</v>
      </c>
      <c r="L79" s="24">
        <v>2E-3</v>
      </c>
      <c r="M79" s="11">
        <v>22.360900000000001</v>
      </c>
      <c r="N79" s="11">
        <v>30.96</v>
      </c>
    </row>
    <row r="80" spans="1:14" x14ac:dyDescent="0.25">
      <c r="A80" s="19" t="s">
        <v>36</v>
      </c>
      <c r="B80" s="43">
        <v>42855.25277777778</v>
      </c>
      <c r="C80" s="43">
        <v>42856.962500000001</v>
      </c>
      <c r="D80" s="20">
        <v>42859</v>
      </c>
      <c r="E80" s="21" t="s">
        <v>33</v>
      </c>
      <c r="F80" s="21" t="s">
        <v>8</v>
      </c>
      <c r="G80" s="7">
        <v>0.14384166666507719</v>
      </c>
      <c r="H80" s="7">
        <v>1.7999999999999999E-2</v>
      </c>
      <c r="I80" s="32">
        <v>0.504</v>
      </c>
      <c r="J80" s="39">
        <v>604</v>
      </c>
      <c r="K80" s="39">
        <v>544.99999999999989</v>
      </c>
      <c r="L80" s="7">
        <v>3.6400000000000002E-2</v>
      </c>
      <c r="M80" s="11">
        <v>25.8505</v>
      </c>
      <c r="N80" s="11">
        <v>37.484000000000002</v>
      </c>
    </row>
    <row r="81" spans="1:14" x14ac:dyDescent="0.25">
      <c r="A81" s="19" t="s">
        <v>36</v>
      </c>
      <c r="B81" s="43">
        <v>42874.171527777777</v>
      </c>
      <c r="C81" s="43">
        <v>42878.050694444442</v>
      </c>
      <c r="D81" s="20">
        <v>42886</v>
      </c>
      <c r="E81" s="21" t="s">
        <v>34</v>
      </c>
      <c r="F81" s="21" t="s">
        <v>8</v>
      </c>
      <c r="G81" s="7">
        <v>0.18364444444262318</v>
      </c>
      <c r="H81" s="7">
        <v>2.9000000000000001E-2</v>
      </c>
      <c r="I81" s="32">
        <v>0.53400000000000003</v>
      </c>
      <c r="J81" s="39">
        <v>743.99999999999807</v>
      </c>
      <c r="K81" s="39">
        <v>661.99999999999818</v>
      </c>
      <c r="L81" s="7">
        <v>6.2199999999999998E-2</v>
      </c>
      <c r="M81" s="11">
        <v>24.370200000000001</v>
      </c>
      <c r="N81" s="11">
        <v>48.6</v>
      </c>
    </row>
    <row r="82" spans="1:14" x14ac:dyDescent="0.25">
      <c r="A82" s="19" t="s">
        <v>36</v>
      </c>
      <c r="B82" s="43">
        <v>43015.143750000003</v>
      </c>
      <c r="C82" s="43">
        <v>43016.737500000003</v>
      </c>
      <c r="D82" s="20">
        <v>43017</v>
      </c>
      <c r="E82" s="21" t="s">
        <v>35</v>
      </c>
      <c r="F82" s="21" t="s">
        <v>8</v>
      </c>
      <c r="G82" s="7">
        <v>6.3933333330816688E-2</v>
      </c>
      <c r="H82" s="7">
        <v>4.0000000000000001E-3</v>
      </c>
      <c r="I82" s="32">
        <v>0.20499999999999999</v>
      </c>
      <c r="J82" s="11">
        <v>49.999999999998934</v>
      </c>
      <c r="K82" s="11">
        <v>29.999999999996696</v>
      </c>
      <c r="L82" s="7">
        <v>9.7000000000000003E-3</v>
      </c>
      <c r="M82" s="11">
        <v>13.622999999999999</v>
      </c>
      <c r="N82" s="11">
        <v>13.023</v>
      </c>
    </row>
    <row r="83" spans="1:14" x14ac:dyDescent="0.25">
      <c r="A83" s="19" t="s">
        <v>36</v>
      </c>
      <c r="B83" s="43">
        <v>43174</v>
      </c>
      <c r="C83" s="43">
        <v>43186.999305555553</v>
      </c>
      <c r="D83" s="20">
        <v>43186</v>
      </c>
      <c r="E83" s="21" t="s">
        <v>38</v>
      </c>
      <c r="F83" s="21" t="s">
        <v>7</v>
      </c>
      <c r="G83" s="7">
        <v>3.4959013464367403E-2</v>
      </c>
      <c r="H83" s="7">
        <v>3.3000000000000002E-2</v>
      </c>
      <c r="I83" s="32">
        <v>2.7E-2</v>
      </c>
      <c r="J83" s="51">
        <v>2.0000000000012603</v>
      </c>
      <c r="K83" s="51">
        <v>2.0000000000012603</v>
      </c>
      <c r="L83" s="24">
        <v>2E-3</v>
      </c>
      <c r="M83" s="11">
        <v>26.911000000000001</v>
      </c>
      <c r="N83" s="11">
        <v>25.026</v>
      </c>
    </row>
    <row r="84" spans="1:14" x14ac:dyDescent="0.25">
      <c r="A84" s="19" t="s">
        <v>36</v>
      </c>
      <c r="B84" s="43">
        <v>43187</v>
      </c>
      <c r="C84" s="43">
        <v>43195.999305555553</v>
      </c>
      <c r="D84" s="20">
        <v>43195</v>
      </c>
      <c r="E84" s="21" t="s">
        <v>38</v>
      </c>
      <c r="F84" s="21" t="s">
        <v>7</v>
      </c>
      <c r="G84" s="7">
        <v>2.5579262410837338E-2</v>
      </c>
      <c r="H84" s="7">
        <v>0.02</v>
      </c>
      <c r="I84" s="31">
        <v>1.6E-2</v>
      </c>
      <c r="J84" s="40">
        <v>1.0000000000006302</v>
      </c>
      <c r="K84" s="36">
        <v>0.5</v>
      </c>
      <c r="L84" s="24">
        <v>2E-3</v>
      </c>
      <c r="M84" s="11">
        <v>25.190999999999999</v>
      </c>
      <c r="N84" s="11">
        <v>25.381</v>
      </c>
    </row>
    <row r="85" spans="1:14" x14ac:dyDescent="0.25">
      <c r="A85" s="19" t="s">
        <v>36</v>
      </c>
      <c r="B85" s="43">
        <v>43196</v>
      </c>
      <c r="C85" s="43">
        <v>43201.999305555553</v>
      </c>
      <c r="D85" s="20">
        <v>43201</v>
      </c>
      <c r="E85" s="21" t="s">
        <v>38</v>
      </c>
      <c r="F85" s="21" t="s">
        <v>7</v>
      </c>
      <c r="G85" s="7">
        <v>2.8832418461281688E-2</v>
      </c>
      <c r="H85" s="37">
        <v>0.01</v>
      </c>
      <c r="I85" s="31">
        <v>1.2999999999999999E-2</v>
      </c>
      <c r="J85" s="36">
        <v>0.5</v>
      </c>
      <c r="K85" s="36">
        <v>0.5</v>
      </c>
      <c r="L85" s="24">
        <v>2E-3</v>
      </c>
      <c r="M85" s="11">
        <v>24.634</v>
      </c>
      <c r="N85" s="11">
        <v>24.998999999999999</v>
      </c>
    </row>
    <row r="86" spans="1:14" x14ac:dyDescent="0.25">
      <c r="A86" s="19" t="s">
        <v>36</v>
      </c>
      <c r="B86" s="43">
        <v>43206.619444444441</v>
      </c>
      <c r="C86" s="43">
        <v>43213.34097222222</v>
      </c>
      <c r="D86" s="20">
        <v>43213</v>
      </c>
      <c r="E86" s="21" t="s">
        <v>13</v>
      </c>
      <c r="F86" s="21" t="s">
        <v>7</v>
      </c>
      <c r="G86" s="7">
        <v>3.3799159663841123E-2</v>
      </c>
      <c r="H86" s="24">
        <v>1E-3</v>
      </c>
      <c r="I86" s="32">
        <v>2.5999999999999999E-2</v>
      </c>
      <c r="J86" s="39">
        <v>16.333333333332277</v>
      </c>
      <c r="K86" s="39">
        <v>12.333333333332716</v>
      </c>
      <c r="L86" s="7">
        <v>5.2400000000000002E-2</v>
      </c>
      <c r="M86" s="11">
        <v>24.326000000000001</v>
      </c>
      <c r="N86" s="11">
        <v>25.068000000000001</v>
      </c>
    </row>
    <row r="87" spans="1:14" x14ac:dyDescent="0.25">
      <c r="A87" s="19" t="s">
        <v>36</v>
      </c>
      <c r="B87" s="43">
        <v>43215.3</v>
      </c>
      <c r="C87" s="43">
        <v>43221.549305555556</v>
      </c>
      <c r="D87" s="20">
        <v>43227</v>
      </c>
      <c r="E87" s="21" t="s">
        <v>13</v>
      </c>
      <c r="F87" s="21" t="s">
        <v>7</v>
      </c>
      <c r="G87" s="7">
        <v>2.458888889274663E-2</v>
      </c>
      <c r="H87" s="24">
        <v>1E-3</v>
      </c>
      <c r="I87" s="32">
        <v>1.7000000000000001E-2</v>
      </c>
      <c r="J87" s="39">
        <v>12.666666666666753</v>
      </c>
      <c r="K87" s="39">
        <v>8.0000000000006004</v>
      </c>
      <c r="L87" s="24">
        <v>2E-3</v>
      </c>
      <c r="M87" s="11">
        <v>27.042999999999999</v>
      </c>
      <c r="N87" s="11">
        <v>28.163</v>
      </c>
    </row>
    <row r="88" spans="1:14" x14ac:dyDescent="0.25">
      <c r="A88" s="19" t="s">
        <v>36</v>
      </c>
      <c r="B88" s="43">
        <v>43227.643750000003</v>
      </c>
      <c r="C88" s="43">
        <v>43243.47152777778</v>
      </c>
      <c r="D88" s="20">
        <v>43243</v>
      </c>
      <c r="E88" s="21" t="s">
        <v>13</v>
      </c>
      <c r="F88" s="21" t="s">
        <v>7</v>
      </c>
      <c r="G88" s="7">
        <v>3.1564682540134899E-2</v>
      </c>
      <c r="H88" s="7">
        <v>3.0000000000000001E-3</v>
      </c>
      <c r="I88" s="32">
        <v>4.7E-2</v>
      </c>
      <c r="J88" s="39">
        <v>1.3333333333331865</v>
      </c>
      <c r="K88" s="39">
        <v>1.3333333333331865</v>
      </c>
      <c r="L88" s="7">
        <v>2.0799999999999999E-2</v>
      </c>
      <c r="M88" s="11">
        <v>26.384</v>
      </c>
      <c r="N88" s="11">
        <v>27.640999999999998</v>
      </c>
    </row>
    <row r="89" spans="1:14" x14ac:dyDescent="0.25">
      <c r="A89" s="19" t="s">
        <v>36</v>
      </c>
      <c r="B89" s="43">
        <v>43243.89166666667</v>
      </c>
      <c r="C89" s="43">
        <v>43246.961805555555</v>
      </c>
      <c r="D89" s="20">
        <v>43257</v>
      </c>
      <c r="E89" s="21" t="s">
        <v>38</v>
      </c>
      <c r="F89" s="21" t="s">
        <v>7</v>
      </c>
      <c r="G89" s="7">
        <v>2.1652809853746499E-2</v>
      </c>
      <c r="H89" s="30">
        <v>4.0000000000000001E-3</v>
      </c>
      <c r="I89" s="32">
        <v>2.1000000000000001E-2</v>
      </c>
      <c r="J89" s="11">
        <v>1.0000000000006302</v>
      </c>
      <c r="K89" s="11">
        <v>1.0000000000006302</v>
      </c>
      <c r="L89" s="30">
        <v>2E-3</v>
      </c>
      <c r="M89" s="11">
        <v>27.431999999999999</v>
      </c>
      <c r="N89" s="11">
        <v>29.571000000000002</v>
      </c>
    </row>
    <row r="90" spans="1:14" x14ac:dyDescent="0.25">
      <c r="A90" s="19" t="s">
        <v>36</v>
      </c>
      <c r="B90" s="43">
        <v>43265.632638888892</v>
      </c>
      <c r="C90" s="43">
        <v>43271.59097222222</v>
      </c>
      <c r="D90" s="20">
        <v>43271</v>
      </c>
      <c r="E90" s="21" t="s">
        <v>38</v>
      </c>
      <c r="F90" s="21" t="s">
        <v>7</v>
      </c>
      <c r="G90" s="7">
        <v>1.9924999998658897E-2</v>
      </c>
      <c r="H90" s="7">
        <v>2.5999999999999999E-2</v>
      </c>
      <c r="I90" s="32">
        <v>3.4000000000000002E-2</v>
      </c>
      <c r="J90" s="11">
        <v>1.6666666666672234</v>
      </c>
      <c r="K90" s="11">
        <v>1.6666666666672234</v>
      </c>
      <c r="L90" s="24">
        <v>2E-3</v>
      </c>
      <c r="M90" s="11">
        <v>27.670999999999999</v>
      </c>
      <c r="N90" s="11">
        <v>28.367000000000001</v>
      </c>
    </row>
    <row r="91" spans="1:14" x14ac:dyDescent="0.25">
      <c r="A91" s="19" t="s">
        <v>36</v>
      </c>
      <c r="B91" s="43">
        <v>43273.003472222219</v>
      </c>
      <c r="C91" s="43">
        <v>43275.670138888891</v>
      </c>
      <c r="D91" s="20">
        <v>43283</v>
      </c>
      <c r="E91" s="21" t="s">
        <v>14</v>
      </c>
      <c r="F91" s="21" t="s">
        <v>7</v>
      </c>
      <c r="G91" s="7">
        <v>7.2733333331886266E-2</v>
      </c>
      <c r="H91" s="7">
        <v>3.2000000000000001E-2</v>
      </c>
      <c r="I91" s="32">
        <v>8.3000000000000004E-2</v>
      </c>
      <c r="J91" s="11">
        <v>106.99999999999932</v>
      </c>
      <c r="K91" s="11">
        <v>92.499999999999801</v>
      </c>
      <c r="L91" s="7">
        <v>9.4200000000000006E-2</v>
      </c>
      <c r="M91" s="11">
        <v>26.04</v>
      </c>
      <c r="N91" s="11">
        <v>25.018000000000001</v>
      </c>
    </row>
    <row r="92" spans="1:14" x14ac:dyDescent="0.25">
      <c r="A92" s="19" t="s">
        <v>36</v>
      </c>
      <c r="B92" s="44">
        <v>43278.572916666664</v>
      </c>
      <c r="C92" s="44">
        <v>43283</v>
      </c>
      <c r="D92" s="20">
        <v>43283</v>
      </c>
      <c r="E92" s="21" t="s">
        <v>15</v>
      </c>
      <c r="F92" s="21" t="s">
        <v>7</v>
      </c>
      <c r="G92" s="7">
        <v>7.2733333331886266E-2</v>
      </c>
      <c r="H92" s="7">
        <v>3.2000000000000001E-2</v>
      </c>
      <c r="I92" s="32">
        <v>8.3000000000000004E-2</v>
      </c>
      <c r="J92" s="11">
        <v>106.99999999999932</v>
      </c>
      <c r="K92" s="11">
        <v>92.499999999999801</v>
      </c>
      <c r="L92" s="7">
        <v>9.4200000000000006E-2</v>
      </c>
      <c r="M92" s="11">
        <v>26.04</v>
      </c>
      <c r="N92" s="11">
        <v>25.018000000000001</v>
      </c>
    </row>
    <row r="93" spans="1:14" x14ac:dyDescent="0.25">
      <c r="A93" s="19" t="s">
        <v>36</v>
      </c>
      <c r="B93" s="43">
        <v>43284.824305555558</v>
      </c>
      <c r="C93" s="43">
        <v>43289.861805555556</v>
      </c>
      <c r="D93" s="20">
        <v>43292</v>
      </c>
      <c r="E93" s="21" t="s">
        <v>13</v>
      </c>
      <c r="F93" s="21" t="s">
        <v>7</v>
      </c>
      <c r="G93" s="7">
        <v>1.5666666667295825E-2</v>
      </c>
      <c r="H93" s="24">
        <v>1E-3</v>
      </c>
      <c r="I93" s="32">
        <v>2.9000000000000001E-2</v>
      </c>
      <c r="J93" s="11">
        <v>10.666666666666973</v>
      </c>
      <c r="K93" s="11">
        <v>5.0000000000001901</v>
      </c>
      <c r="L93" s="7">
        <v>6.5600000000000006E-2</v>
      </c>
      <c r="M93" s="11">
        <v>21.779</v>
      </c>
      <c r="N93" s="11">
        <v>23.99</v>
      </c>
    </row>
    <row r="94" spans="1:14" x14ac:dyDescent="0.25">
      <c r="A94" s="19" t="s">
        <v>36</v>
      </c>
      <c r="B94" s="43">
        <v>43292.572222222225</v>
      </c>
      <c r="C94" s="43">
        <v>43294.740972222222</v>
      </c>
      <c r="D94" s="20">
        <v>43299</v>
      </c>
      <c r="E94" s="21" t="s">
        <v>13</v>
      </c>
      <c r="F94" s="21" t="s">
        <v>7</v>
      </c>
      <c r="G94" s="7">
        <v>8.8999999999999999E-3</v>
      </c>
      <c r="H94" s="24">
        <v>1E-3</v>
      </c>
      <c r="I94" s="32">
        <v>3.4000000000000002E-2</v>
      </c>
      <c r="J94" s="40">
        <v>10.666666666666973</v>
      </c>
      <c r="K94" s="40">
        <v>5.0000000000001901</v>
      </c>
      <c r="L94" s="7">
        <v>0.22289999999999999</v>
      </c>
      <c r="M94" s="11">
        <v>21.515999999999998</v>
      </c>
      <c r="N94" s="11">
        <v>25.285</v>
      </c>
    </row>
    <row r="95" spans="1:14" x14ac:dyDescent="0.25">
      <c r="A95" s="19" t="s">
        <v>36</v>
      </c>
      <c r="B95" s="43">
        <v>43299</v>
      </c>
      <c r="C95" s="43">
        <v>43313</v>
      </c>
      <c r="D95" s="20">
        <v>43313</v>
      </c>
      <c r="E95" s="21" t="s">
        <v>38</v>
      </c>
      <c r="F95" s="21" t="s">
        <v>7</v>
      </c>
      <c r="G95" s="7">
        <v>3.1935368475999993E-4</v>
      </c>
      <c r="H95" s="30">
        <v>0.02</v>
      </c>
      <c r="I95" s="32">
        <v>2.3E-2</v>
      </c>
      <c r="J95" s="36">
        <v>0.5</v>
      </c>
      <c r="K95" s="36">
        <v>0.5</v>
      </c>
      <c r="L95" s="24">
        <v>2E-3</v>
      </c>
      <c r="M95" s="11">
        <v>31.151</v>
      </c>
      <c r="N95" s="11">
        <v>30.55</v>
      </c>
    </row>
    <row r="96" spans="1:14" x14ac:dyDescent="0.25">
      <c r="A96" s="19" t="s">
        <v>36</v>
      </c>
      <c r="B96" s="43">
        <v>43313</v>
      </c>
      <c r="C96" s="43">
        <v>43327</v>
      </c>
      <c r="D96" s="20">
        <v>43327</v>
      </c>
      <c r="E96" s="21" t="s">
        <v>38</v>
      </c>
      <c r="F96" s="21" t="s">
        <v>7</v>
      </c>
      <c r="G96" s="7">
        <v>5.3864321496186673E-3</v>
      </c>
      <c r="H96" s="30">
        <v>1.2E-2</v>
      </c>
      <c r="I96" s="32">
        <v>2.3E-2</v>
      </c>
      <c r="J96" s="39">
        <v>1.3333333333331865</v>
      </c>
      <c r="K96" s="39">
        <v>1.0000000000006302</v>
      </c>
      <c r="L96" s="7">
        <v>1.2800000000000001E-2</v>
      </c>
      <c r="M96" s="11">
        <v>30.524000000000001</v>
      </c>
      <c r="N96" s="11">
        <v>28.81</v>
      </c>
    </row>
    <row r="97" spans="1:14" x14ac:dyDescent="0.25">
      <c r="A97" s="19" t="s">
        <v>36</v>
      </c>
      <c r="B97" s="43">
        <v>43338.886111111111</v>
      </c>
      <c r="C97" s="43">
        <v>43339.873611111114</v>
      </c>
      <c r="D97" s="20">
        <v>43340</v>
      </c>
      <c r="E97" s="21" t="s">
        <v>13</v>
      </c>
      <c r="F97" s="21" t="s">
        <v>7</v>
      </c>
      <c r="G97" s="7">
        <v>1.1200000000894071E-2</v>
      </c>
      <c r="H97" s="7">
        <v>2E-3</v>
      </c>
      <c r="I97" s="32">
        <v>1.645</v>
      </c>
      <c r="J97" s="39">
        <v>250.00000000000355</v>
      </c>
      <c r="K97" s="39">
        <v>208.00000000000372</v>
      </c>
      <c r="L97" s="7">
        <v>3.0099999999999998E-2</v>
      </c>
      <c r="M97" s="11">
        <v>12.522</v>
      </c>
      <c r="N97" s="11">
        <v>16.056999999999999</v>
      </c>
    </row>
    <row r="98" spans="1:14" x14ac:dyDescent="0.25">
      <c r="A98" s="19" t="s">
        <v>36</v>
      </c>
      <c r="B98" s="43">
        <v>43343.472222222219</v>
      </c>
      <c r="C98" s="43">
        <v>43348.161111111112</v>
      </c>
      <c r="D98" s="20">
        <v>43354</v>
      </c>
      <c r="E98" s="21" t="s">
        <v>13</v>
      </c>
      <c r="F98" s="21" t="s">
        <v>7</v>
      </c>
      <c r="G98" s="7">
        <v>5.5877777778622177E-2</v>
      </c>
      <c r="H98" s="7">
        <v>6.0000000000000001E-3</v>
      </c>
      <c r="I98" s="32">
        <v>0.95899999999999996</v>
      </c>
      <c r="J98" s="11">
        <v>512.99999999999898</v>
      </c>
      <c r="K98" s="11">
        <v>453.99999999999881</v>
      </c>
      <c r="L98" s="7">
        <v>0.17510000000000001</v>
      </c>
      <c r="M98" s="11">
        <v>20.99</v>
      </c>
      <c r="N98" s="11">
        <v>28.126999999999999</v>
      </c>
    </row>
    <row r="99" spans="1:14" x14ac:dyDescent="0.25">
      <c r="A99" s="19" t="s">
        <v>36</v>
      </c>
      <c r="B99" s="43">
        <v>43367.580555555556</v>
      </c>
      <c r="C99" s="43">
        <v>43369.067361111112</v>
      </c>
      <c r="D99" s="20">
        <v>43369</v>
      </c>
      <c r="E99" s="21" t="s">
        <v>13</v>
      </c>
      <c r="F99" s="21" t="s">
        <v>7</v>
      </c>
      <c r="G99" s="7">
        <v>1.8800000020116565E-2</v>
      </c>
      <c r="H99" s="24">
        <v>1E-3</v>
      </c>
      <c r="I99" s="32">
        <v>3.9E-2</v>
      </c>
      <c r="J99" s="11">
        <v>15.200000000000102</v>
      </c>
      <c r="K99" s="11">
        <v>9.1999999999998749</v>
      </c>
      <c r="L99" s="24">
        <v>2E-3</v>
      </c>
      <c r="M99" s="11">
        <v>20.192</v>
      </c>
      <c r="N99" s="11">
        <v>19.07</v>
      </c>
    </row>
    <row r="100" spans="1:14" x14ac:dyDescent="0.25">
      <c r="A100" s="19" t="s">
        <v>36</v>
      </c>
      <c r="B100" s="43">
        <v>43375.996527777781</v>
      </c>
      <c r="C100" s="43">
        <v>43380.009722222225</v>
      </c>
      <c r="D100" s="20">
        <v>43384</v>
      </c>
      <c r="E100" s="21" t="s">
        <v>13</v>
      </c>
      <c r="F100" s="21" t="s">
        <v>7</v>
      </c>
      <c r="G100" s="7">
        <v>5.3099999998278101E-2</v>
      </c>
      <c r="H100" s="7">
        <v>2E-3</v>
      </c>
      <c r="I100" s="32">
        <v>0.19800000000000001</v>
      </c>
      <c r="J100" s="11">
        <v>79.666666666667524</v>
      </c>
      <c r="K100" s="11">
        <v>70.00000000000118</v>
      </c>
      <c r="L100" s="7">
        <v>8.0500000000000002E-2</v>
      </c>
      <c r="M100" s="11">
        <v>26.423999999999999</v>
      </c>
      <c r="N100" s="11">
        <v>25.928999999999998</v>
      </c>
    </row>
    <row r="101" spans="1:14" x14ac:dyDescent="0.25">
      <c r="A101" s="19" t="s">
        <v>36</v>
      </c>
      <c r="B101" s="43">
        <v>43384.567361111112</v>
      </c>
      <c r="C101" s="43">
        <v>43395.310416666667</v>
      </c>
      <c r="D101" s="20">
        <v>43396</v>
      </c>
      <c r="E101" s="21" t="s">
        <v>13</v>
      </c>
      <c r="F101" s="21" t="s">
        <v>7</v>
      </c>
      <c r="G101" s="7">
        <v>6.328214285962401E-2</v>
      </c>
      <c r="H101" s="24">
        <v>1E-3</v>
      </c>
      <c r="I101" s="32">
        <v>7.2999999999999995E-2</v>
      </c>
      <c r="J101" s="11">
        <v>121.99999999999989</v>
      </c>
      <c r="K101" s="11">
        <v>107.50000000000037</v>
      </c>
      <c r="L101" s="24">
        <v>2E-3</v>
      </c>
      <c r="M101" s="11">
        <v>23.847000000000001</v>
      </c>
      <c r="N101" s="11">
        <v>25.234000000000002</v>
      </c>
    </row>
    <row r="102" spans="1:14" x14ac:dyDescent="0.25">
      <c r="A102" s="19" t="s">
        <v>36</v>
      </c>
      <c r="B102" s="43">
        <v>43397.638888888891</v>
      </c>
      <c r="C102" s="43">
        <v>43402.6</v>
      </c>
      <c r="D102" s="20">
        <v>43403</v>
      </c>
      <c r="E102" s="21" t="s">
        <v>13</v>
      </c>
      <c r="F102" s="21" t="s">
        <v>7</v>
      </c>
      <c r="G102" s="7">
        <v>8.8999999997764825E-3</v>
      </c>
      <c r="H102" s="24">
        <v>1E-3</v>
      </c>
      <c r="I102" s="32">
        <v>4.3999999999999997E-2</v>
      </c>
      <c r="J102" s="11">
        <v>27.000000000000728</v>
      </c>
      <c r="K102" s="11">
        <v>21.333333333333947</v>
      </c>
      <c r="L102" s="7">
        <v>1.32E-2</v>
      </c>
      <c r="M102" s="11">
        <v>22.132000000000001</v>
      </c>
      <c r="N102" s="11">
        <v>22.981999999999999</v>
      </c>
    </row>
    <row r="103" spans="1:14" x14ac:dyDescent="0.25">
      <c r="A103" s="19" t="s">
        <v>36</v>
      </c>
      <c r="B103" s="43">
        <v>43407.947916666664</v>
      </c>
      <c r="C103" s="43">
        <v>43415.741666666669</v>
      </c>
      <c r="D103" s="20">
        <v>43418</v>
      </c>
      <c r="E103" s="21" t="s">
        <v>13</v>
      </c>
      <c r="F103" s="21" t="s">
        <v>7</v>
      </c>
      <c r="G103" s="7">
        <v>1.2479999999880791E-2</v>
      </c>
      <c r="H103" s="7">
        <v>1.7999999999999999E-2</v>
      </c>
      <c r="I103" s="32">
        <v>7.6999999999999999E-2</v>
      </c>
      <c r="J103" s="11">
        <v>137.66666666666706</v>
      </c>
      <c r="K103" s="11">
        <v>120.0000000000001</v>
      </c>
      <c r="L103" s="7">
        <v>0.48520000000000002</v>
      </c>
      <c r="M103" s="11">
        <v>20.079000000000001</v>
      </c>
      <c r="N103" s="11">
        <v>21.731000000000002</v>
      </c>
    </row>
    <row r="104" spans="1:14" x14ac:dyDescent="0.25">
      <c r="A104" s="19" t="s">
        <v>36</v>
      </c>
      <c r="B104" s="43">
        <v>43221.943055555559</v>
      </c>
      <c r="C104" s="43">
        <v>43225.975694444445</v>
      </c>
      <c r="D104" s="20">
        <v>43227</v>
      </c>
      <c r="E104" s="21" t="s">
        <v>39</v>
      </c>
      <c r="F104" s="21" t="s">
        <v>8</v>
      </c>
      <c r="G104" s="7">
        <v>5.1613888888205922E-2</v>
      </c>
      <c r="H104" s="24">
        <v>1E-3</v>
      </c>
      <c r="I104" s="32">
        <v>3.2000000000000001E-2</v>
      </c>
      <c r="J104" s="39">
        <v>10.333333333332936</v>
      </c>
      <c r="K104" s="39">
        <v>7.666666666666563</v>
      </c>
      <c r="L104" s="24">
        <v>2E-3</v>
      </c>
      <c r="M104" s="11">
        <v>25.349</v>
      </c>
      <c r="N104" s="11">
        <v>27.661999999999999</v>
      </c>
    </row>
    <row r="105" spans="1:14" x14ac:dyDescent="0.25">
      <c r="A105" s="19" t="s">
        <v>36</v>
      </c>
      <c r="B105" s="43">
        <v>43262.741666666669</v>
      </c>
      <c r="C105" s="43">
        <v>43263.452777777777</v>
      </c>
      <c r="D105" s="20">
        <v>43264</v>
      </c>
      <c r="E105" s="21" t="s">
        <v>40</v>
      </c>
      <c r="F105" s="21" t="s">
        <v>8</v>
      </c>
      <c r="G105" s="7">
        <v>8.2276923076143621E-2</v>
      </c>
      <c r="H105" s="24">
        <v>1E-3</v>
      </c>
      <c r="I105" s="32">
        <v>1.147</v>
      </c>
      <c r="J105" s="11">
        <v>2822.0000000000041</v>
      </c>
      <c r="K105" s="11">
        <v>2548.0000000000032</v>
      </c>
      <c r="L105" s="7">
        <v>7.0699999999999999E-2</v>
      </c>
      <c r="M105" s="11">
        <v>24.658999999999999</v>
      </c>
      <c r="N105" s="11">
        <v>28.686</v>
      </c>
    </row>
    <row r="106" spans="1:14" x14ac:dyDescent="0.25">
      <c r="A106" s="19" t="s">
        <v>36</v>
      </c>
      <c r="B106" s="43">
        <v>43332.336805555555</v>
      </c>
      <c r="C106" s="43">
        <v>43336.415972222225</v>
      </c>
      <c r="D106" s="20">
        <v>43340</v>
      </c>
      <c r="E106" s="21" t="s">
        <v>43</v>
      </c>
      <c r="F106" s="21" t="s">
        <v>8</v>
      </c>
      <c r="G106" s="7">
        <v>0.13937777779541083</v>
      </c>
      <c r="H106" s="7">
        <v>1.0999999999999999E-2</v>
      </c>
      <c r="I106" s="32">
        <v>1.2549999999999999</v>
      </c>
      <c r="J106" s="39">
        <v>11166</v>
      </c>
      <c r="K106" s="39">
        <v>10453.999999999998</v>
      </c>
      <c r="L106" s="7">
        <v>0.32269999999999999</v>
      </c>
      <c r="M106" s="11">
        <v>3.0510000000000002</v>
      </c>
      <c r="N106" s="11">
        <v>12.79</v>
      </c>
    </row>
    <row r="107" spans="1:14" x14ac:dyDescent="0.25">
      <c r="A107" s="19" t="s">
        <v>36</v>
      </c>
      <c r="B107" s="43">
        <v>43340.768750000003</v>
      </c>
      <c r="C107" s="43">
        <v>43343.259027777778</v>
      </c>
      <c r="D107" s="20">
        <v>43354</v>
      </c>
      <c r="E107" s="21" t="s">
        <v>44</v>
      </c>
      <c r="F107" s="21" t="s">
        <v>8</v>
      </c>
      <c r="G107" s="7">
        <v>0.12049999999841055</v>
      </c>
      <c r="H107" s="7">
        <v>5.1999999999999998E-2</v>
      </c>
      <c r="I107" s="32">
        <v>0.33800000000000002</v>
      </c>
      <c r="J107" s="11">
        <v>363.33333333333331</v>
      </c>
      <c r="K107" s="11">
        <v>327.33333333333428</v>
      </c>
      <c r="L107" s="7">
        <v>7.1900000000000006E-2</v>
      </c>
      <c r="M107" s="11">
        <v>25.088000000000001</v>
      </c>
      <c r="N107" s="11">
        <v>29.405999999999999</v>
      </c>
    </row>
    <row r="108" spans="1:14" x14ac:dyDescent="0.25">
      <c r="A108" s="19" t="s">
        <v>36</v>
      </c>
      <c r="B108" s="43">
        <v>43348.204861111109</v>
      </c>
      <c r="C108" s="43">
        <v>43350.677083333336</v>
      </c>
      <c r="D108" s="20">
        <v>43354</v>
      </c>
      <c r="E108" s="21" t="s">
        <v>45</v>
      </c>
      <c r="F108" s="21" t="s">
        <v>8</v>
      </c>
      <c r="G108" s="7">
        <v>0.11539629629622454</v>
      </c>
      <c r="H108" s="7">
        <v>1.4E-2</v>
      </c>
      <c r="I108" s="32">
        <v>0.498</v>
      </c>
      <c r="J108" s="11">
        <v>161.99999999999903</v>
      </c>
      <c r="K108" s="11">
        <v>145.99999999999903</v>
      </c>
      <c r="L108" s="7">
        <v>7.0900000000000005E-2</v>
      </c>
      <c r="M108" s="11">
        <v>25.824999999999999</v>
      </c>
      <c r="N108" s="11">
        <v>27.401</v>
      </c>
    </row>
    <row r="109" spans="1:14" x14ac:dyDescent="0.25">
      <c r="A109" s="19" t="s">
        <v>36</v>
      </c>
      <c r="B109" s="43">
        <v>43354.895138888889</v>
      </c>
      <c r="C109" s="43">
        <v>43367.244444444441</v>
      </c>
      <c r="D109" s="20">
        <v>43369</v>
      </c>
      <c r="E109" s="21" t="s">
        <v>46</v>
      </c>
      <c r="F109" s="21" t="s">
        <v>8</v>
      </c>
      <c r="G109" s="7">
        <v>8.5014814812877676E-2</v>
      </c>
      <c r="H109" s="7">
        <v>0.01</v>
      </c>
      <c r="I109" s="32">
        <v>0.29299999999999998</v>
      </c>
      <c r="J109" s="11">
        <v>474.49999999999989</v>
      </c>
      <c r="K109" s="11">
        <v>430.00000000000148</v>
      </c>
      <c r="L109" s="24">
        <v>2E-3</v>
      </c>
      <c r="M109" s="11">
        <v>23.053999999999998</v>
      </c>
      <c r="N109" s="11">
        <v>25.21</v>
      </c>
    </row>
    <row r="110" spans="1:14" x14ac:dyDescent="0.25">
      <c r="A110" s="19" t="s">
        <v>36</v>
      </c>
      <c r="B110" s="43">
        <v>43370.425000000003</v>
      </c>
      <c r="C110" s="43">
        <v>43375.921527777777</v>
      </c>
      <c r="D110" s="20">
        <v>43384</v>
      </c>
      <c r="E110" s="21" t="s">
        <v>47</v>
      </c>
      <c r="F110" s="21" t="s">
        <v>8</v>
      </c>
      <c r="G110" s="7">
        <v>0.11374444444190296</v>
      </c>
      <c r="H110" s="7">
        <v>4.7E-2</v>
      </c>
      <c r="I110" s="32">
        <v>0.19</v>
      </c>
      <c r="J110" s="11">
        <v>147.99999999999969</v>
      </c>
      <c r="K110" s="11">
        <v>130.80000000000069</v>
      </c>
      <c r="L110" s="7">
        <v>0.12180000000000001</v>
      </c>
      <c r="M110" s="11">
        <v>25.689</v>
      </c>
      <c r="N110" s="11">
        <v>27.724</v>
      </c>
    </row>
    <row r="111" spans="1:14" x14ac:dyDescent="0.25">
      <c r="A111" s="19" t="s">
        <v>36</v>
      </c>
      <c r="B111" s="46">
        <v>43539</v>
      </c>
      <c r="C111" s="46">
        <f>D111</f>
        <v>43543</v>
      </c>
      <c r="D111" s="20">
        <v>43543</v>
      </c>
      <c r="E111" s="21" t="s">
        <v>38</v>
      </c>
      <c r="F111" s="21" t="s">
        <v>7</v>
      </c>
      <c r="G111" s="7">
        <v>1.6744863055416392E-2</v>
      </c>
      <c r="H111" s="7">
        <v>0.13400000000000001</v>
      </c>
      <c r="I111" s="32">
        <v>0.19500000000000001</v>
      </c>
      <c r="J111" s="11">
        <v>3.0000000000004099</v>
      </c>
      <c r="K111" s="11">
        <v>3.0000000000004099</v>
      </c>
      <c r="L111" s="7">
        <v>0.14949999999999999</v>
      </c>
      <c r="M111" s="11">
        <v>15.898</v>
      </c>
      <c r="N111" s="11">
        <v>18.079000000000001</v>
      </c>
    </row>
    <row r="112" spans="1:14" x14ac:dyDescent="0.25">
      <c r="A112" s="19" t="s">
        <v>36</v>
      </c>
      <c r="B112" s="46">
        <f>C111</f>
        <v>43543</v>
      </c>
      <c r="C112" s="46">
        <f>D112</f>
        <v>43551</v>
      </c>
      <c r="D112" s="20">
        <v>43551</v>
      </c>
      <c r="E112" s="21" t="s">
        <v>38</v>
      </c>
      <c r="F112" s="21" t="s">
        <v>7</v>
      </c>
      <c r="G112" s="7">
        <v>2.7545761455026487E-2</v>
      </c>
      <c r="H112" s="7">
        <v>3.9E-2</v>
      </c>
      <c r="I112" s="32">
        <v>5.1999999999999998E-2</v>
      </c>
      <c r="J112" s="11">
        <v>2.3333333333323365</v>
      </c>
      <c r="K112" s="11">
        <v>2.3333333333323365</v>
      </c>
      <c r="L112" s="7">
        <v>1.52E-2</v>
      </c>
      <c r="M112" s="11">
        <v>20.655999999999999</v>
      </c>
      <c r="N112" s="11">
        <v>23.934000000000001</v>
      </c>
    </row>
    <row r="113" spans="1:14" x14ac:dyDescent="0.25">
      <c r="A113" s="19" t="s">
        <v>36</v>
      </c>
      <c r="B113" s="46">
        <f t="shared" ref="B113:B114" si="0">C112</f>
        <v>43551</v>
      </c>
      <c r="C113" s="46">
        <f t="shared" ref="C113:C114" si="1">D113</f>
        <v>43558</v>
      </c>
      <c r="D113" s="20">
        <v>43558</v>
      </c>
      <c r="E113" s="21" t="s">
        <v>38</v>
      </c>
      <c r="F113" s="21" t="s">
        <v>7</v>
      </c>
      <c r="G113" s="7">
        <v>1.1462141084545007E-2</v>
      </c>
      <c r="H113" s="7">
        <v>2.1999999999999999E-2</v>
      </c>
      <c r="I113" s="32">
        <v>3.3000000000000002E-2</v>
      </c>
      <c r="J113" s="11">
        <v>15.666666666667162</v>
      </c>
      <c r="K113" s="11">
        <v>12.00000000000016</v>
      </c>
      <c r="L113" s="64">
        <v>2E-3</v>
      </c>
      <c r="M113" s="11">
        <v>24.806999999999999</v>
      </c>
      <c r="N113" s="11">
        <v>30.646999999999998</v>
      </c>
    </row>
    <row r="114" spans="1:14" x14ac:dyDescent="0.25">
      <c r="A114" s="19" t="s">
        <v>36</v>
      </c>
      <c r="B114" s="46">
        <f t="shared" si="0"/>
        <v>43558</v>
      </c>
      <c r="C114" s="46">
        <f t="shared" si="1"/>
        <v>43564</v>
      </c>
      <c r="D114" s="20">
        <v>43564</v>
      </c>
      <c r="E114" s="21" t="s">
        <v>38</v>
      </c>
      <c r="F114" s="21" t="s">
        <v>7</v>
      </c>
      <c r="G114" s="7">
        <v>3.3463069616296769E-2</v>
      </c>
      <c r="H114" s="7">
        <v>2.3E-2</v>
      </c>
      <c r="I114" s="32">
        <v>2.7E-2</v>
      </c>
      <c r="J114" s="36">
        <v>0.5</v>
      </c>
      <c r="K114" s="36">
        <v>0.5</v>
      </c>
      <c r="L114" s="64">
        <v>2E-3</v>
      </c>
      <c r="M114" s="11">
        <v>25.071999999999999</v>
      </c>
      <c r="N114" s="11">
        <v>25.358000000000001</v>
      </c>
    </row>
    <row r="115" spans="1:14" x14ac:dyDescent="0.25">
      <c r="A115" s="19" t="s">
        <v>36</v>
      </c>
      <c r="B115" s="43">
        <v>43566.609027777777</v>
      </c>
      <c r="C115" s="43">
        <v>43578.767361111109</v>
      </c>
      <c r="D115" s="20">
        <v>43578</v>
      </c>
      <c r="E115" s="21" t="s">
        <v>13</v>
      </c>
      <c r="F115" s="21" t="s">
        <v>7</v>
      </c>
      <c r="G115" s="7">
        <v>3.1317647055124534E-2</v>
      </c>
      <c r="H115" s="24">
        <v>1E-3</v>
      </c>
      <c r="I115" s="32">
        <v>2.3E-2</v>
      </c>
      <c r="J115" s="39">
        <v>1.666666666665743</v>
      </c>
      <c r="K115" s="36">
        <v>0.5</v>
      </c>
      <c r="L115" s="7">
        <v>0.2</v>
      </c>
      <c r="M115" s="11">
        <v>28.245999999999999</v>
      </c>
      <c r="N115" s="11">
        <v>26.234999999999999</v>
      </c>
    </row>
    <row r="116" spans="1:14" x14ac:dyDescent="0.25">
      <c r="A116" s="19" t="s">
        <v>36</v>
      </c>
      <c r="B116" s="43">
        <v>43578.767361111109</v>
      </c>
      <c r="C116" s="43">
        <v>43591.626388888886</v>
      </c>
      <c r="D116" s="20">
        <v>43592</v>
      </c>
      <c r="E116" s="21" t="s">
        <v>13</v>
      </c>
      <c r="F116" s="21" t="s">
        <v>7</v>
      </c>
      <c r="G116" s="7">
        <v>1.531999999988079E-2</v>
      </c>
      <c r="H116" s="24">
        <v>1E-3</v>
      </c>
      <c r="I116" s="32">
        <v>1.4E-2</v>
      </c>
      <c r="J116" s="39">
        <v>4.3333333333335968</v>
      </c>
      <c r="K116" s="39">
        <v>1.6666666666672234</v>
      </c>
      <c r="L116" s="64">
        <v>2E-3</v>
      </c>
      <c r="M116" s="11">
        <v>25.417999999999999</v>
      </c>
      <c r="N116" s="11">
        <v>28.738</v>
      </c>
    </row>
    <row r="117" spans="1:14" x14ac:dyDescent="0.25">
      <c r="A117" s="19" t="s">
        <v>36</v>
      </c>
      <c r="B117" s="43">
        <v>43594.257638888892</v>
      </c>
      <c r="C117" s="43">
        <v>43601.648611111108</v>
      </c>
      <c r="D117" s="20">
        <v>43607</v>
      </c>
      <c r="E117" s="21" t="s">
        <v>13</v>
      </c>
      <c r="F117" s="21" t="s">
        <v>7</v>
      </c>
      <c r="G117" s="7">
        <v>7.6488888887200096E-2</v>
      </c>
      <c r="H117" s="24">
        <v>1E-3</v>
      </c>
      <c r="I117" s="32">
        <v>3.2000000000000001E-2</v>
      </c>
      <c r="J117" s="11">
        <v>14.333333333333975</v>
      </c>
      <c r="K117" s="39">
        <v>11.333333333333567</v>
      </c>
      <c r="L117" s="7">
        <v>0.01</v>
      </c>
      <c r="M117" s="11">
        <v>24.402999999999999</v>
      </c>
      <c r="N117" s="11">
        <v>28.734000000000002</v>
      </c>
    </row>
    <row r="118" spans="1:14" x14ac:dyDescent="0.25">
      <c r="A118" s="19" t="s">
        <v>36</v>
      </c>
      <c r="B118" s="43">
        <v>43607.59375</v>
      </c>
      <c r="C118" s="43">
        <v>43609.055555555555</v>
      </c>
      <c r="D118" s="20">
        <v>43620</v>
      </c>
      <c r="E118" s="21" t="s">
        <v>14</v>
      </c>
      <c r="F118" s="21" t="s">
        <v>7</v>
      </c>
      <c r="G118" s="7">
        <v>0.12769333332866431</v>
      </c>
      <c r="H118" s="24">
        <v>1E-3</v>
      </c>
      <c r="I118" s="32">
        <v>0.01</v>
      </c>
      <c r="J118" s="11">
        <v>26.666666666666693</v>
      </c>
      <c r="K118" s="39">
        <v>24.666666666666913</v>
      </c>
      <c r="L118" s="64">
        <v>2E-3</v>
      </c>
      <c r="M118" s="11">
        <v>25.170999999999999</v>
      </c>
      <c r="N118" s="11">
        <v>27.007000000000001</v>
      </c>
    </row>
    <row r="119" spans="1:14" x14ac:dyDescent="0.25">
      <c r="A119" s="19" t="s">
        <v>36</v>
      </c>
      <c r="B119" s="47">
        <v>43610.426388888889</v>
      </c>
      <c r="C119" s="47">
        <v>43611.492361111108</v>
      </c>
      <c r="D119" s="20">
        <v>43620</v>
      </c>
      <c r="E119" s="21" t="s">
        <v>15</v>
      </c>
      <c r="F119" s="21" t="s">
        <v>7</v>
      </c>
      <c r="G119" s="7">
        <v>0.12769333332866431</v>
      </c>
      <c r="H119" s="24">
        <v>1E-3</v>
      </c>
      <c r="I119" s="32">
        <v>0.01</v>
      </c>
      <c r="J119" s="11">
        <v>26.666666666666693</v>
      </c>
      <c r="K119" s="39">
        <v>24.666666666666913</v>
      </c>
      <c r="L119" s="64">
        <v>2E-3</v>
      </c>
      <c r="M119" s="11">
        <v>25.170999999999999</v>
      </c>
      <c r="N119" s="11">
        <v>27.007000000000001</v>
      </c>
    </row>
    <row r="120" spans="1:14" x14ac:dyDescent="0.25">
      <c r="A120" s="19" t="s">
        <v>36</v>
      </c>
      <c r="B120" s="47">
        <v>43614.666666666664</v>
      </c>
      <c r="C120" s="47">
        <v>43620.497916666667</v>
      </c>
      <c r="D120" s="20">
        <v>43620</v>
      </c>
      <c r="E120" s="21" t="s">
        <v>49</v>
      </c>
      <c r="F120" s="21" t="s">
        <v>7</v>
      </c>
      <c r="G120" s="7">
        <v>0.12769333332866431</v>
      </c>
      <c r="H120" s="24">
        <v>1E-3</v>
      </c>
      <c r="I120" s="32">
        <v>0.01</v>
      </c>
      <c r="J120" s="11">
        <v>26.666666666666693</v>
      </c>
      <c r="K120" s="39">
        <v>24.666666666666913</v>
      </c>
      <c r="L120" s="64">
        <v>2E-3</v>
      </c>
      <c r="M120" s="11">
        <v>25.170999999999999</v>
      </c>
      <c r="N120" s="11">
        <v>27.007000000000001</v>
      </c>
    </row>
    <row r="121" spans="1:14" x14ac:dyDescent="0.25">
      <c r="A121" s="19" t="s">
        <v>36</v>
      </c>
      <c r="B121" s="43">
        <f>C120</f>
        <v>43620.497916666667</v>
      </c>
      <c r="C121" s="43">
        <f>D121</f>
        <v>43634</v>
      </c>
      <c r="D121" s="20">
        <v>43634</v>
      </c>
      <c r="E121" s="21" t="s">
        <v>38</v>
      </c>
      <c r="F121" s="21" t="s">
        <v>7</v>
      </c>
      <c r="G121" s="7">
        <v>2.2417554642935173E-2</v>
      </c>
      <c r="H121" s="7">
        <v>3.3000000000000002E-2</v>
      </c>
      <c r="I121" s="32">
        <v>0.05</v>
      </c>
      <c r="J121" s="11">
        <v>4.6666666666676333</v>
      </c>
      <c r="K121" s="11">
        <v>4.6666666666676333</v>
      </c>
      <c r="L121" s="7">
        <v>1.29E-2</v>
      </c>
      <c r="M121" s="11">
        <v>26.196999999999999</v>
      </c>
      <c r="N121" s="11">
        <v>31.042999999999999</v>
      </c>
    </row>
    <row r="122" spans="1:14" x14ac:dyDescent="0.25">
      <c r="A122" s="19" t="s">
        <v>36</v>
      </c>
      <c r="B122" s="43">
        <v>43637.111111111109</v>
      </c>
      <c r="C122" s="43">
        <v>43646.186805555553</v>
      </c>
      <c r="D122" s="20">
        <v>43648</v>
      </c>
      <c r="E122" s="21" t="s">
        <v>13</v>
      </c>
      <c r="F122" s="21" t="s">
        <v>7</v>
      </c>
      <c r="G122" s="7">
        <v>9.0499999981373553E-3</v>
      </c>
      <c r="H122" s="7">
        <v>2.3E-2</v>
      </c>
      <c r="I122" s="32">
        <v>7.5999999999999998E-2</v>
      </c>
      <c r="J122" s="11">
        <v>57.000000000000384</v>
      </c>
      <c r="K122" s="11">
        <v>37.000000000002586</v>
      </c>
      <c r="L122" s="7">
        <v>5.3E-3</v>
      </c>
      <c r="M122" s="11">
        <v>16.344999999999999</v>
      </c>
      <c r="N122" s="11">
        <v>19.768000000000001</v>
      </c>
    </row>
    <row r="123" spans="1:14" x14ac:dyDescent="0.25">
      <c r="A123" s="19" t="s">
        <v>36</v>
      </c>
      <c r="B123" s="43">
        <v>43664.019444444442</v>
      </c>
      <c r="C123" s="43">
        <v>43672.267361111109</v>
      </c>
      <c r="D123" s="20">
        <v>43676</v>
      </c>
      <c r="E123" s="21" t="s">
        <v>13</v>
      </c>
      <c r="F123" s="21" t="s">
        <v>7</v>
      </c>
      <c r="G123" s="7">
        <v>4.2000000017881388E-3</v>
      </c>
      <c r="H123" s="7">
        <v>3.0000000000000001E-3</v>
      </c>
      <c r="I123" s="32">
        <v>8.5000000000000006E-2</v>
      </c>
      <c r="J123" s="39">
        <v>32.000000000002402</v>
      </c>
      <c r="K123" s="39">
        <v>18.666666666667574</v>
      </c>
      <c r="L123" s="7">
        <v>6.8900000000000003E-2</v>
      </c>
      <c r="M123" s="11">
        <v>12.566000000000001</v>
      </c>
      <c r="N123" s="11">
        <v>14.807</v>
      </c>
    </row>
    <row r="124" spans="1:14" x14ac:dyDescent="0.25">
      <c r="A124" s="19" t="s">
        <v>36</v>
      </c>
      <c r="B124" s="43">
        <v>43697.284722222219</v>
      </c>
      <c r="C124" s="43">
        <v>43697.6875</v>
      </c>
      <c r="D124" s="20">
        <v>43705</v>
      </c>
      <c r="E124" s="21" t="s">
        <v>13</v>
      </c>
      <c r="F124" s="21" t="s">
        <v>7</v>
      </c>
      <c r="G124" s="7">
        <v>2.0933333331346515E-2</v>
      </c>
      <c r="H124" s="7">
        <v>2.5999999999999999E-2</v>
      </c>
      <c r="I124" s="32">
        <v>2.7E-2</v>
      </c>
      <c r="J124" s="36">
        <v>0.5</v>
      </c>
      <c r="K124" s="36">
        <v>0.5</v>
      </c>
      <c r="L124" s="64">
        <v>2E-3</v>
      </c>
      <c r="M124" s="11">
        <v>30.622</v>
      </c>
      <c r="N124" s="11">
        <v>33.603999999999999</v>
      </c>
    </row>
    <row r="125" spans="1:14" x14ac:dyDescent="0.25">
      <c r="A125" s="19" t="s">
        <v>36</v>
      </c>
      <c r="B125" s="43">
        <f>C124</f>
        <v>43697.6875</v>
      </c>
      <c r="C125" s="43">
        <f>D125</f>
        <v>43705</v>
      </c>
      <c r="D125" s="20">
        <v>43705</v>
      </c>
      <c r="E125" s="21" t="s">
        <v>38</v>
      </c>
      <c r="F125" s="21" t="s">
        <v>7</v>
      </c>
      <c r="G125" s="7">
        <v>3.8768007978230706E-4</v>
      </c>
      <c r="H125" s="7">
        <v>2.5999999999999999E-2</v>
      </c>
      <c r="I125" s="32">
        <v>2.7E-2</v>
      </c>
      <c r="J125" s="36">
        <v>0.5</v>
      </c>
      <c r="K125" s="36">
        <v>0.5</v>
      </c>
      <c r="L125" s="64">
        <v>2E-3</v>
      </c>
      <c r="M125" s="11">
        <v>30.622</v>
      </c>
      <c r="N125" s="11">
        <v>33.603999999999999</v>
      </c>
    </row>
    <row r="126" spans="1:14" x14ac:dyDescent="0.25">
      <c r="A126" s="19" t="s">
        <v>36</v>
      </c>
      <c r="B126" s="43">
        <f>C125</f>
        <v>43705</v>
      </c>
      <c r="C126" s="43">
        <f>D126</f>
        <v>43717</v>
      </c>
      <c r="D126" s="20">
        <v>43717</v>
      </c>
      <c r="E126" s="21" t="s">
        <v>38</v>
      </c>
      <c r="F126" s="21" t="s">
        <v>7</v>
      </c>
      <c r="G126" s="7">
        <v>2.1925426213095941E-3</v>
      </c>
      <c r="H126" s="7">
        <v>3.7999999999999999E-2</v>
      </c>
      <c r="I126" s="32">
        <v>0.04</v>
      </c>
      <c r="J126" s="36">
        <v>0.5</v>
      </c>
      <c r="K126" s="36">
        <v>0.5</v>
      </c>
      <c r="L126" s="64">
        <v>2E-3</v>
      </c>
      <c r="M126" s="11">
        <v>31.161000000000001</v>
      </c>
      <c r="N126" s="11">
        <v>38.445</v>
      </c>
    </row>
    <row r="127" spans="1:14" x14ac:dyDescent="0.25">
      <c r="A127" s="19" t="s">
        <v>36</v>
      </c>
      <c r="B127" s="43">
        <f>C126</f>
        <v>43717</v>
      </c>
      <c r="C127" s="43">
        <f>B128</f>
        <v>43719.46597222222</v>
      </c>
      <c r="D127" s="20">
        <v>43733</v>
      </c>
      <c r="E127" s="21" t="s">
        <v>38</v>
      </c>
      <c r="F127" s="21" t="s">
        <v>7</v>
      </c>
      <c r="G127" s="7">
        <v>3.8104265478007895E-3</v>
      </c>
      <c r="H127" s="7">
        <v>2.1999999999999999E-2</v>
      </c>
      <c r="I127" s="32">
        <v>3.1E-2</v>
      </c>
      <c r="J127" s="39">
        <v>4.6666666666661527</v>
      </c>
      <c r="K127" s="39">
        <v>3.9999999999995595</v>
      </c>
      <c r="L127" s="64">
        <v>2E-3</v>
      </c>
      <c r="M127" s="11">
        <v>23.766999999999999</v>
      </c>
      <c r="N127" s="11">
        <v>22.637</v>
      </c>
    </row>
    <row r="128" spans="1:14" x14ac:dyDescent="0.25">
      <c r="A128" s="19" t="s">
        <v>36</v>
      </c>
      <c r="B128" s="43">
        <v>43719.46597222222</v>
      </c>
      <c r="C128" s="43">
        <v>43729.425694444442</v>
      </c>
      <c r="D128" s="20">
        <v>43733</v>
      </c>
      <c r="E128" s="21" t="s">
        <v>13</v>
      </c>
      <c r="F128" s="21" t="s">
        <v>7</v>
      </c>
      <c r="G128" s="7">
        <v>1.9737500000987201E-2</v>
      </c>
      <c r="H128" s="24">
        <v>1E-3</v>
      </c>
      <c r="I128" s="32">
        <v>0.13900000000000001</v>
      </c>
      <c r="J128" s="39">
        <v>61.33333333333546</v>
      </c>
      <c r="K128" s="39">
        <v>39.333333333333442</v>
      </c>
      <c r="L128" s="7">
        <v>0.12379999999999999</v>
      </c>
      <c r="M128" s="36">
        <v>3.0000000000000001E-3</v>
      </c>
      <c r="N128" s="61">
        <v>0.25</v>
      </c>
    </row>
    <row r="129" spans="1:14" x14ac:dyDescent="0.25">
      <c r="A129" s="19" t="s">
        <v>36</v>
      </c>
      <c r="B129" s="43">
        <f>C128</f>
        <v>43729.425694444442</v>
      </c>
      <c r="C129" s="43">
        <f>D129</f>
        <v>43733</v>
      </c>
      <c r="D129" s="20">
        <v>43733</v>
      </c>
      <c r="E129" s="21" t="s">
        <v>38</v>
      </c>
      <c r="F129" s="21" t="s">
        <v>7</v>
      </c>
      <c r="G129" s="7">
        <v>3.8104265478007895E-3</v>
      </c>
      <c r="H129" s="7">
        <v>2.1999999999999999E-2</v>
      </c>
      <c r="I129" s="32">
        <v>3.1E-2</v>
      </c>
      <c r="J129" s="39">
        <v>4.6666666666661527</v>
      </c>
      <c r="K129" s="39">
        <v>3.9999999999995595</v>
      </c>
      <c r="L129" s="64">
        <v>2E-3</v>
      </c>
      <c r="M129" s="11">
        <v>23.766999999999999</v>
      </c>
      <c r="N129" s="11">
        <v>22.637</v>
      </c>
    </row>
    <row r="130" spans="1:14" x14ac:dyDescent="0.25">
      <c r="A130" s="19" t="s">
        <v>36</v>
      </c>
      <c r="B130" s="43">
        <f>C129</f>
        <v>43733</v>
      </c>
      <c r="C130" s="43">
        <f>B131</f>
        <v>43738.489583333336</v>
      </c>
      <c r="D130" s="20">
        <v>43747</v>
      </c>
      <c r="E130" s="21" t="s">
        <v>38</v>
      </c>
      <c r="F130" s="21" t="s">
        <v>7</v>
      </c>
      <c r="G130" s="7">
        <v>1.8638160572899083E-2</v>
      </c>
      <c r="H130" s="7">
        <v>2.5000000000000001E-2</v>
      </c>
      <c r="I130" s="32">
        <v>2.7E-2</v>
      </c>
      <c r="J130" s="39">
        <v>3.3333333333344468</v>
      </c>
      <c r="K130" s="36">
        <v>0.5</v>
      </c>
      <c r="L130" s="64">
        <v>2E-3</v>
      </c>
      <c r="M130" s="11">
        <v>23.484000000000002</v>
      </c>
      <c r="N130" s="11">
        <v>21.831</v>
      </c>
    </row>
    <row r="131" spans="1:14" x14ac:dyDescent="0.25">
      <c r="A131" s="19" t="s">
        <v>36</v>
      </c>
      <c r="B131" s="43">
        <v>43738.489583333336</v>
      </c>
      <c r="C131" s="43">
        <v>43742.935416666667</v>
      </c>
      <c r="D131" s="20">
        <v>43747</v>
      </c>
      <c r="E131" s="21" t="s">
        <v>13</v>
      </c>
      <c r="F131" s="21" t="s">
        <v>7</v>
      </c>
      <c r="G131" s="7">
        <v>3.8755555556438601E-2</v>
      </c>
      <c r="H131" s="7">
        <v>4.0000000000000001E-3</v>
      </c>
      <c r="I131" s="32">
        <v>0.155</v>
      </c>
      <c r="J131" s="39">
        <v>135.99999999999983</v>
      </c>
      <c r="K131" s="39">
        <v>115.99999999999908</v>
      </c>
      <c r="L131" s="7">
        <v>7.3000000000000001E-3</v>
      </c>
      <c r="M131" s="11">
        <v>22.45</v>
      </c>
      <c r="N131" s="11">
        <v>21.831</v>
      </c>
    </row>
    <row r="132" spans="1:14" x14ac:dyDescent="0.25">
      <c r="A132" s="19" t="s">
        <v>36</v>
      </c>
      <c r="B132" s="43" t="e">
        <f>#REF!</f>
        <v>#REF!</v>
      </c>
      <c r="C132" s="43">
        <f>D132</f>
        <v>43761</v>
      </c>
      <c r="D132" s="20">
        <v>43761</v>
      </c>
      <c r="E132" s="21" t="s">
        <v>38</v>
      </c>
      <c r="F132" s="21" t="s">
        <v>7</v>
      </c>
      <c r="G132" s="7">
        <v>3.4946551074185772E-3</v>
      </c>
      <c r="H132" s="7">
        <v>2.3E-2</v>
      </c>
      <c r="I132" s="32">
        <v>2.4E-2</v>
      </c>
      <c r="J132" s="39">
        <v>1.3333333333331865</v>
      </c>
      <c r="K132" s="36">
        <v>0.5</v>
      </c>
      <c r="L132" s="64">
        <v>2E-3</v>
      </c>
      <c r="M132" s="11">
        <v>23.613</v>
      </c>
      <c r="N132" s="11">
        <v>27.192</v>
      </c>
    </row>
    <row r="133" spans="1:14" x14ac:dyDescent="0.25">
      <c r="A133" s="19" t="s">
        <v>36</v>
      </c>
      <c r="B133" s="43">
        <v>43761.984722222223</v>
      </c>
      <c r="C133" s="43">
        <v>43767.116666666669</v>
      </c>
      <c r="D133" s="20">
        <v>43775</v>
      </c>
      <c r="E133" s="21" t="s">
        <v>13</v>
      </c>
      <c r="F133" s="21" t="s">
        <v>7</v>
      </c>
      <c r="G133" s="7">
        <v>2.2942857145220045E-2</v>
      </c>
      <c r="H133" s="7">
        <v>0.02</v>
      </c>
      <c r="I133" s="32">
        <v>2.5999999999999999E-2</v>
      </c>
      <c r="J133" s="39">
        <v>1.0000000000006302</v>
      </c>
      <c r="K133" s="39">
        <v>1.0000000000006302</v>
      </c>
      <c r="L133" s="64">
        <v>2E-3</v>
      </c>
      <c r="M133" s="11">
        <v>24.556000000000001</v>
      </c>
      <c r="N133" s="11">
        <v>24.292000000000002</v>
      </c>
    </row>
    <row r="134" spans="1:14" x14ac:dyDescent="0.25">
      <c r="A134" s="19" t="s">
        <v>36</v>
      </c>
      <c r="B134" s="43">
        <f>C133</f>
        <v>43767.116666666669</v>
      </c>
      <c r="C134" s="43">
        <f>D134</f>
        <v>43782</v>
      </c>
      <c r="D134" s="20">
        <v>43782</v>
      </c>
      <c r="E134" s="21" t="s">
        <v>38</v>
      </c>
      <c r="F134" s="21" t="s">
        <v>7</v>
      </c>
      <c r="G134" s="7">
        <v>3.4952520387560261E-3</v>
      </c>
      <c r="H134" s="7">
        <v>1.6E-2</v>
      </c>
      <c r="I134" s="32">
        <v>2.3E-2</v>
      </c>
      <c r="J134" s="39">
        <v>1.3333333333331865</v>
      </c>
      <c r="K134" s="39">
        <v>1.3333333333331865</v>
      </c>
      <c r="L134" s="64">
        <v>2E-3</v>
      </c>
      <c r="M134" s="11">
        <v>24.148</v>
      </c>
      <c r="N134" s="11">
        <v>28.073</v>
      </c>
    </row>
    <row r="135" spans="1:14" x14ac:dyDescent="0.25">
      <c r="A135" s="19" t="s">
        <v>36</v>
      </c>
      <c r="B135" s="43">
        <v>43593.34652777778</v>
      </c>
      <c r="C135" s="43">
        <v>43594.225694444445</v>
      </c>
      <c r="D135" s="20">
        <v>43607</v>
      </c>
      <c r="E135" s="21" t="s">
        <v>50</v>
      </c>
      <c r="F135" s="21" t="s">
        <v>8</v>
      </c>
      <c r="G135" s="7">
        <v>0.16458888889221679</v>
      </c>
      <c r="H135" s="7">
        <v>1.2E-2</v>
      </c>
      <c r="I135" s="32">
        <v>5.6000000000000001E-2</v>
      </c>
      <c r="J135" s="11">
        <v>46.333333333333414</v>
      </c>
      <c r="K135" s="39">
        <v>42.333333333333854</v>
      </c>
      <c r="L135" s="7">
        <v>0.109</v>
      </c>
      <c r="M135" s="11">
        <v>23.702000000000002</v>
      </c>
      <c r="N135" s="11">
        <v>28.128</v>
      </c>
    </row>
    <row r="136" spans="1:14" x14ac:dyDescent="0.25">
      <c r="A136" s="19" t="s">
        <v>36</v>
      </c>
      <c r="B136" s="43">
        <v>43602.379166666666</v>
      </c>
      <c r="C136" s="43">
        <v>43604.921527777777</v>
      </c>
      <c r="D136" s="20">
        <v>43607</v>
      </c>
      <c r="E136" s="21" t="s">
        <v>51</v>
      </c>
      <c r="F136" s="21" t="s">
        <v>8</v>
      </c>
      <c r="G136" s="7">
        <v>0.12885555555947956</v>
      </c>
      <c r="H136" s="24">
        <v>1E-3</v>
      </c>
      <c r="I136" s="32">
        <v>2.1999999999999999E-2</v>
      </c>
      <c r="J136" s="11">
        <v>6.9999999999999698</v>
      </c>
      <c r="K136" s="39">
        <v>3.6666666666670031</v>
      </c>
      <c r="L136" s="64">
        <v>2E-3</v>
      </c>
      <c r="M136" s="11">
        <v>24.934000000000001</v>
      </c>
      <c r="N136" s="11">
        <v>28.035</v>
      </c>
    </row>
    <row r="137" spans="1:14" x14ac:dyDescent="0.25">
      <c r="A137" s="19" t="s">
        <v>36</v>
      </c>
      <c r="B137" s="43">
        <v>43650.888888888891</v>
      </c>
      <c r="C137" s="43">
        <v>43660.698611111111</v>
      </c>
      <c r="D137" s="20">
        <v>43662</v>
      </c>
      <c r="E137" s="21" t="s">
        <v>55</v>
      </c>
      <c r="F137" s="21" t="s">
        <v>8</v>
      </c>
      <c r="G137" s="7">
        <v>0.16616000000266234</v>
      </c>
      <c r="H137" s="24">
        <v>1E-3</v>
      </c>
      <c r="I137" s="32">
        <v>0.20699999999999999</v>
      </c>
      <c r="J137" s="39">
        <v>222.00000000000219</v>
      </c>
      <c r="K137" s="39">
        <v>196.0000000000006</v>
      </c>
      <c r="L137" s="64">
        <v>2E-3</v>
      </c>
      <c r="M137" s="36">
        <v>3.0000000000000001E-3</v>
      </c>
      <c r="N137" s="11">
        <v>4.0921000000000003</v>
      </c>
    </row>
    <row r="138" spans="1:14" x14ac:dyDescent="0.25">
      <c r="A138" s="19" t="s">
        <v>36</v>
      </c>
      <c r="B138" s="43">
        <v>43743.035416666666</v>
      </c>
      <c r="C138" s="43">
        <v>43746.476388888892</v>
      </c>
      <c r="D138" s="20">
        <v>43747</v>
      </c>
      <c r="E138" s="21" t="s">
        <v>56</v>
      </c>
      <c r="F138" s="21" t="s">
        <v>8</v>
      </c>
      <c r="G138" s="7">
        <v>0.14480370370173343</v>
      </c>
      <c r="H138" s="7">
        <v>4.0000000000000001E-3</v>
      </c>
      <c r="I138" s="32">
        <v>0.28100000000000003</v>
      </c>
      <c r="J138" s="39">
        <v>311.00000000000347</v>
      </c>
      <c r="K138" s="39">
        <v>270.00000000000131</v>
      </c>
      <c r="L138" s="7">
        <v>1.4E-2</v>
      </c>
      <c r="M138" s="11">
        <v>19.306999999999999</v>
      </c>
      <c r="N138" s="11">
        <v>21.327999999999999</v>
      </c>
    </row>
    <row r="139" spans="1:14" x14ac:dyDescent="0.25">
      <c r="A139" s="19" t="s">
        <v>36</v>
      </c>
      <c r="B139" s="43">
        <v>43747.656944444447</v>
      </c>
      <c r="C139" s="43">
        <v>43752.688888888886</v>
      </c>
      <c r="D139" s="20">
        <v>43761</v>
      </c>
      <c r="E139" s="21" t="s">
        <v>57</v>
      </c>
      <c r="F139" s="21" t="s">
        <v>8</v>
      </c>
      <c r="G139" s="7">
        <v>7.2644444442137537E-2</v>
      </c>
      <c r="H139" s="7">
        <v>0.02</v>
      </c>
      <c r="I139" s="32">
        <v>0.379</v>
      </c>
      <c r="J139" s="71">
        <v>1005.8333333333318</v>
      </c>
      <c r="K139" s="71">
        <v>850.83333333333405</v>
      </c>
      <c r="L139" s="7">
        <v>8.9099999999999999E-2</v>
      </c>
      <c r="M139" s="11">
        <v>20.143999999999998</v>
      </c>
      <c r="N139" s="11">
        <v>25.388999999999999</v>
      </c>
    </row>
    <row r="140" spans="1:14" x14ac:dyDescent="0.25">
      <c r="A140" s="19" t="s">
        <v>37</v>
      </c>
      <c r="B140" s="43">
        <v>42078</v>
      </c>
      <c r="C140" s="43">
        <v>42083</v>
      </c>
      <c r="D140" s="20">
        <v>42083</v>
      </c>
      <c r="E140" s="21" t="s">
        <v>12</v>
      </c>
      <c r="F140" s="21" t="s">
        <v>7</v>
      </c>
      <c r="G140" s="34">
        <v>1.5064562603999999E-2</v>
      </c>
      <c r="H140" s="7">
        <v>4.1000000000000002E-2</v>
      </c>
      <c r="I140" s="32">
        <v>3.1E-2</v>
      </c>
      <c r="J140" s="36">
        <v>0.5</v>
      </c>
      <c r="K140" s="36">
        <v>0.5</v>
      </c>
      <c r="L140" s="30">
        <v>7.9000000000000008E-3</v>
      </c>
      <c r="M140" s="11">
        <v>11.2476</v>
      </c>
      <c r="N140" s="11">
        <v>7.7</v>
      </c>
    </row>
    <row r="141" spans="1:14" x14ac:dyDescent="0.25">
      <c r="A141" s="19" t="s">
        <v>37</v>
      </c>
      <c r="B141" s="43">
        <v>42083</v>
      </c>
      <c r="C141" s="43">
        <v>42090</v>
      </c>
      <c r="D141" s="25">
        <v>42090</v>
      </c>
      <c r="E141" s="26" t="s">
        <v>12</v>
      </c>
      <c r="F141" s="21" t="s">
        <v>7</v>
      </c>
      <c r="G141" s="34">
        <f>AVERAGE(G140,G142)</f>
        <v>9.0322813019999993E-3</v>
      </c>
      <c r="H141" s="48">
        <v>2.5999999999999999E-2</v>
      </c>
      <c r="I141" s="68">
        <v>2.1000000000000001E-2</v>
      </c>
      <c r="J141" s="72">
        <v>0.5</v>
      </c>
      <c r="K141" s="72">
        <v>0.5</v>
      </c>
      <c r="L141" s="73">
        <v>4.1999999999999997E-3</v>
      </c>
      <c r="M141" s="69">
        <v>10.529199999999999</v>
      </c>
      <c r="N141" s="69">
        <v>8.3000000000000007</v>
      </c>
    </row>
    <row r="142" spans="1:14" x14ac:dyDescent="0.25">
      <c r="A142" s="19" t="s">
        <v>37</v>
      </c>
      <c r="B142" s="43">
        <v>42090</v>
      </c>
      <c r="C142" s="43">
        <v>42097</v>
      </c>
      <c r="D142" s="25">
        <v>42097</v>
      </c>
      <c r="E142" s="26" t="s">
        <v>12</v>
      </c>
      <c r="F142" s="21" t="s">
        <v>7</v>
      </c>
      <c r="G142" s="34">
        <v>3.0000000000000001E-3</v>
      </c>
      <c r="H142" s="30">
        <v>2.1999999999999999E-2</v>
      </c>
      <c r="I142" s="32">
        <v>2.9000000000000001E-2</v>
      </c>
      <c r="J142" s="36">
        <v>0.5</v>
      </c>
      <c r="K142" s="36">
        <v>0.5</v>
      </c>
      <c r="L142" s="30">
        <v>8.8000000000000005E-3</v>
      </c>
      <c r="M142" s="11">
        <v>11.206899999999999</v>
      </c>
      <c r="N142" s="11">
        <v>10</v>
      </c>
    </row>
    <row r="143" spans="1:14" x14ac:dyDescent="0.25">
      <c r="A143" s="19" t="s">
        <v>37</v>
      </c>
      <c r="B143" s="43">
        <v>42097</v>
      </c>
      <c r="C143" s="43">
        <v>42105</v>
      </c>
      <c r="D143" s="25">
        <v>42105</v>
      </c>
      <c r="E143" s="26" t="s">
        <v>12</v>
      </c>
      <c r="F143" s="21" t="s">
        <v>7</v>
      </c>
      <c r="G143" s="34">
        <f>AVERAGE(G142,G145)</f>
        <v>3.2155037798525375E-2</v>
      </c>
      <c r="H143" s="48">
        <v>3.1E-2</v>
      </c>
      <c r="I143" s="68">
        <v>5.5E-2</v>
      </c>
      <c r="J143" s="72">
        <v>0.5</v>
      </c>
      <c r="K143" s="72">
        <v>0.5</v>
      </c>
      <c r="L143" s="73">
        <v>5.1999999999999998E-3</v>
      </c>
      <c r="M143" s="69">
        <v>13.044499999999999</v>
      </c>
      <c r="N143" s="69">
        <v>11.7</v>
      </c>
    </row>
    <row r="144" spans="1:14" x14ac:dyDescent="0.25">
      <c r="A144" s="19" t="s">
        <v>37</v>
      </c>
      <c r="B144" s="43">
        <v>42105</v>
      </c>
      <c r="C144" s="43">
        <v>42111</v>
      </c>
      <c r="D144" s="20">
        <v>42111</v>
      </c>
      <c r="E144" s="21" t="s">
        <v>12</v>
      </c>
      <c r="F144" s="21" t="s">
        <v>7</v>
      </c>
      <c r="G144" s="34">
        <f>AVERAGE(G142,G145)</f>
        <v>3.2155037798525375E-2</v>
      </c>
      <c r="H144" s="7">
        <v>6.0000000000000001E-3</v>
      </c>
      <c r="I144" s="32">
        <v>4.2999999999999997E-2</v>
      </c>
      <c r="J144" s="39">
        <v>1.8333333333335016</v>
      </c>
      <c r="K144" s="39">
        <v>1.5000000000002049</v>
      </c>
      <c r="L144" s="30">
        <v>1.0999999999999999E-2</v>
      </c>
      <c r="M144" s="11">
        <v>12.5535</v>
      </c>
      <c r="N144" s="11">
        <v>11.3</v>
      </c>
    </row>
    <row r="145" spans="1:14" x14ac:dyDescent="0.25">
      <c r="A145" s="19" t="s">
        <v>37</v>
      </c>
      <c r="B145" s="43">
        <v>42111.69027777778</v>
      </c>
      <c r="C145" s="43">
        <v>42112.818749999999</v>
      </c>
      <c r="D145" s="20">
        <v>42116</v>
      </c>
      <c r="E145" s="21" t="s">
        <v>13</v>
      </c>
      <c r="F145" s="21" t="s">
        <v>7</v>
      </c>
      <c r="G145" s="34">
        <v>6.1310075597050755E-2</v>
      </c>
      <c r="H145" s="7">
        <v>8.5000000000000006E-2</v>
      </c>
      <c r="I145" s="32">
        <v>8.1000000000000003E-2</v>
      </c>
      <c r="J145" s="11">
        <v>4.3940994889331098</v>
      </c>
      <c r="K145" s="39">
        <v>2.9176257020645675</v>
      </c>
      <c r="L145" s="7">
        <v>0.27229999999999999</v>
      </c>
      <c r="M145" s="39">
        <v>12.2338</v>
      </c>
      <c r="N145" s="11">
        <v>10.199999999999999</v>
      </c>
    </row>
    <row r="146" spans="1:14" x14ac:dyDescent="0.25">
      <c r="A146" s="19" t="s">
        <v>37</v>
      </c>
      <c r="B146" s="43">
        <v>42116.57708333333</v>
      </c>
      <c r="C146" s="43">
        <v>42117.776388888888</v>
      </c>
      <c r="D146" s="20">
        <v>42119</v>
      </c>
      <c r="E146" s="21" t="s">
        <v>13</v>
      </c>
      <c r="F146" s="21" t="s">
        <v>7</v>
      </c>
      <c r="G146" s="34">
        <v>6.7868545273730541E-2</v>
      </c>
      <c r="H146" s="7">
        <v>0.125</v>
      </c>
      <c r="I146" s="32">
        <v>0.14399999999999999</v>
      </c>
      <c r="J146" s="11">
        <v>7.1639228190393576</v>
      </c>
      <c r="K146" s="39">
        <v>3.5674719389077807</v>
      </c>
      <c r="L146" s="7">
        <v>0.35849999999999999</v>
      </c>
      <c r="M146" s="39">
        <v>12.6326</v>
      </c>
      <c r="N146" s="11">
        <v>11.2</v>
      </c>
    </row>
    <row r="147" spans="1:14" x14ac:dyDescent="0.25">
      <c r="A147" s="19" t="s">
        <v>37</v>
      </c>
      <c r="B147" s="43">
        <v>42119</v>
      </c>
      <c r="C147" s="43">
        <v>42125</v>
      </c>
      <c r="D147" s="20">
        <v>42125</v>
      </c>
      <c r="E147" s="21" t="s">
        <v>12</v>
      </c>
      <c r="F147" s="21" t="s">
        <v>7</v>
      </c>
      <c r="G147" s="34">
        <v>2.2060999187483835E-2</v>
      </c>
      <c r="H147" s="7">
        <v>2E-3</v>
      </c>
      <c r="I147" s="32">
        <v>0.65900000000000003</v>
      </c>
      <c r="J147" s="36">
        <v>0.5</v>
      </c>
      <c r="K147" s="36">
        <v>0.5</v>
      </c>
      <c r="L147" s="7">
        <v>6.3700000000000007E-2</v>
      </c>
      <c r="M147" s="11">
        <v>12.807499999999999</v>
      </c>
      <c r="N147" s="11">
        <v>14.6</v>
      </c>
    </row>
    <row r="148" spans="1:14" x14ac:dyDescent="0.25">
      <c r="A148" s="19" t="s">
        <v>37</v>
      </c>
      <c r="B148" s="43">
        <v>42125</v>
      </c>
      <c r="C148" s="43">
        <v>42133</v>
      </c>
      <c r="D148" s="20">
        <v>42133</v>
      </c>
      <c r="E148" s="21" t="s">
        <v>12</v>
      </c>
      <c r="F148" s="21" t="s">
        <v>7</v>
      </c>
      <c r="G148" s="34">
        <v>1.7229190867346512E-2</v>
      </c>
      <c r="H148" s="7">
        <v>1.2E-2</v>
      </c>
      <c r="I148" s="31">
        <f>AVERAGE(I147,I149)</f>
        <v>0.372</v>
      </c>
      <c r="J148" s="36">
        <v>0.5</v>
      </c>
      <c r="K148" s="36">
        <v>0.5</v>
      </c>
      <c r="L148" s="7">
        <v>2.86E-2</v>
      </c>
      <c r="M148" s="11">
        <v>13.2814</v>
      </c>
      <c r="N148" s="11">
        <v>12.4</v>
      </c>
    </row>
    <row r="149" spans="1:14" x14ac:dyDescent="0.25">
      <c r="A149" s="19" t="s">
        <v>37</v>
      </c>
      <c r="B149" s="43">
        <v>42133</v>
      </c>
      <c r="C149" s="43">
        <v>42136</v>
      </c>
      <c r="D149" s="20">
        <v>42136</v>
      </c>
      <c r="E149" s="21" t="s">
        <v>12</v>
      </c>
      <c r="F149" s="21" t="s">
        <v>7</v>
      </c>
      <c r="G149" s="34">
        <v>7.6513407828442369E-3</v>
      </c>
      <c r="H149" s="7">
        <v>6.0000000000000001E-3</v>
      </c>
      <c r="I149" s="32">
        <v>8.5000000000000006E-2</v>
      </c>
      <c r="J149" s="36">
        <v>0.5</v>
      </c>
      <c r="K149" s="36">
        <v>0.5</v>
      </c>
      <c r="L149" s="7">
        <v>4.2500000000000003E-2</v>
      </c>
      <c r="M149" s="11">
        <v>12.520099999999999</v>
      </c>
      <c r="N149" s="11">
        <v>13.2</v>
      </c>
    </row>
    <row r="150" spans="1:14" x14ac:dyDescent="0.25">
      <c r="A150" s="19" t="s">
        <v>37</v>
      </c>
      <c r="B150" s="43">
        <v>42140.581944444442</v>
      </c>
      <c r="C150" s="43">
        <v>42142.127083333333</v>
      </c>
      <c r="D150" s="20">
        <v>42143</v>
      </c>
      <c r="E150" s="21" t="s">
        <v>13</v>
      </c>
      <c r="F150" s="21" t="s">
        <v>7</v>
      </c>
      <c r="G150" s="34">
        <v>1.4133423180592897E-2</v>
      </c>
      <c r="H150" s="7">
        <v>6.0000000000000001E-3</v>
      </c>
      <c r="I150" s="32">
        <v>3.5999999999999997E-2</v>
      </c>
      <c r="J150" s="11">
        <v>22.471910112359566</v>
      </c>
      <c r="K150" s="39">
        <v>4.4943820224714157</v>
      </c>
      <c r="L150" s="7">
        <v>0.37140000000000001</v>
      </c>
      <c r="M150" s="11">
        <v>5.7488000000000001</v>
      </c>
      <c r="N150" s="11">
        <v>5.5</v>
      </c>
    </row>
    <row r="151" spans="1:14" x14ac:dyDescent="0.25">
      <c r="A151" s="19" t="s">
        <v>37</v>
      </c>
      <c r="B151" s="43">
        <v>42143.902777777781</v>
      </c>
      <c r="C151" s="43">
        <v>42149.861111111109</v>
      </c>
      <c r="D151" s="20">
        <v>42150</v>
      </c>
      <c r="E151" s="21" t="s">
        <v>13</v>
      </c>
      <c r="F151" s="21" t="s">
        <v>7</v>
      </c>
      <c r="G151" s="34">
        <v>9.2851648991961761E-3</v>
      </c>
      <c r="H151" s="7">
        <v>2.9000000000000001E-2</v>
      </c>
      <c r="I151" s="32">
        <v>0.19800000000000001</v>
      </c>
      <c r="J151" s="11">
        <v>53.829449610773665</v>
      </c>
      <c r="K151" s="39">
        <v>9.9213720223194493</v>
      </c>
      <c r="L151" s="7">
        <v>0.1011</v>
      </c>
      <c r="M151" s="39">
        <v>7.7146999999999997</v>
      </c>
      <c r="N151" s="11">
        <v>15.4</v>
      </c>
    </row>
    <row r="152" spans="1:14" x14ac:dyDescent="0.25">
      <c r="A152" s="19" t="s">
        <v>37</v>
      </c>
      <c r="B152" s="43">
        <v>42150.994444444441</v>
      </c>
      <c r="C152" s="43">
        <v>42156.638888888891</v>
      </c>
      <c r="D152" s="20">
        <v>42157</v>
      </c>
      <c r="E152" s="21" t="s">
        <v>13</v>
      </c>
      <c r="F152" s="21" t="s">
        <v>7</v>
      </c>
      <c r="G152" s="34">
        <v>8.3248862098660777E-3</v>
      </c>
      <c r="H152" s="30">
        <v>2.4E-2</v>
      </c>
      <c r="I152" s="32">
        <v>8.4000000000000005E-2</v>
      </c>
      <c r="J152" s="11">
        <v>32.771598696776834</v>
      </c>
      <c r="K152" s="39">
        <v>7.5067573372453307</v>
      </c>
      <c r="L152" s="7">
        <v>4.1099999999999998E-2</v>
      </c>
      <c r="M152" s="39">
        <v>7.0010000000000003</v>
      </c>
      <c r="N152" s="39">
        <v>6.6</v>
      </c>
    </row>
    <row r="153" spans="1:14" x14ac:dyDescent="0.25">
      <c r="A153" s="19" t="s">
        <v>37</v>
      </c>
      <c r="B153" s="43">
        <v>42157</v>
      </c>
      <c r="C153" s="43">
        <v>42164</v>
      </c>
      <c r="D153" s="20">
        <v>42164</v>
      </c>
      <c r="E153" s="21" t="s">
        <v>12</v>
      </c>
      <c r="F153" s="21" t="s">
        <v>7</v>
      </c>
      <c r="G153" s="34">
        <v>7.8329365079364416E-3</v>
      </c>
      <c r="H153" s="30">
        <v>0.02</v>
      </c>
      <c r="I153" s="32">
        <v>0.104</v>
      </c>
      <c r="J153" s="11">
        <v>243.99999999999977</v>
      </c>
      <c r="K153" s="39">
        <v>201.99999999999994</v>
      </c>
      <c r="L153" s="7">
        <v>1.7000000000000001E-2</v>
      </c>
      <c r="M153" s="39">
        <v>14.087899999999999</v>
      </c>
      <c r="N153" s="11">
        <v>13.8</v>
      </c>
    </row>
    <row r="154" spans="1:14" x14ac:dyDescent="0.25">
      <c r="A154" s="19" t="s">
        <v>37</v>
      </c>
      <c r="B154" s="43">
        <v>42164</v>
      </c>
      <c r="C154" s="43">
        <v>42171</v>
      </c>
      <c r="D154" s="20">
        <v>42171</v>
      </c>
      <c r="E154" s="21" t="s">
        <v>12</v>
      </c>
      <c r="F154" s="21" t="s">
        <v>7</v>
      </c>
      <c r="G154" s="34">
        <v>1.9616696769014494E-2</v>
      </c>
      <c r="H154" s="7">
        <v>5.1999999999999998E-2</v>
      </c>
      <c r="I154" s="38">
        <f>AVERAGE(I153,I155)</f>
        <v>0.11699999999999999</v>
      </c>
      <c r="J154" s="40">
        <f>AVERAGE(J153,J156)</f>
        <v>123.99999999999966</v>
      </c>
      <c r="K154" s="40">
        <f>AVERAGE(K153,K156)</f>
        <v>101.24999999999997</v>
      </c>
      <c r="L154" s="37">
        <f>AVERAGE(L153,L155)</f>
        <v>0.25930000000000003</v>
      </c>
      <c r="M154" s="39">
        <v>7.8772000000000002</v>
      </c>
      <c r="N154" s="40">
        <f>AVERAGE(N153,N155)</f>
        <v>7.75</v>
      </c>
    </row>
    <row r="155" spans="1:14" x14ac:dyDescent="0.25">
      <c r="A155" s="19" t="s">
        <v>37</v>
      </c>
      <c r="B155" s="43">
        <v>42171.986111111109</v>
      </c>
      <c r="C155" s="43">
        <v>42176.880555555559</v>
      </c>
      <c r="D155" s="20">
        <v>42177</v>
      </c>
      <c r="E155" s="21" t="s">
        <v>13</v>
      </c>
      <c r="F155" s="21" t="s">
        <v>7</v>
      </c>
      <c r="G155" s="34">
        <v>5.1952049936163673E-3</v>
      </c>
      <c r="H155" s="30">
        <v>1.0999999999999999E-2</v>
      </c>
      <c r="I155" s="32">
        <v>0.13</v>
      </c>
      <c r="J155" s="40">
        <f>AVERAGE(J153,J156)</f>
        <v>123.99999999999966</v>
      </c>
      <c r="K155" s="40">
        <f>AVERAGE(K153,K156)</f>
        <v>101.24999999999997</v>
      </c>
      <c r="L155" s="7">
        <v>0.50160000000000005</v>
      </c>
      <c r="M155" s="39">
        <v>0.2621</v>
      </c>
      <c r="N155" s="11">
        <v>1.7</v>
      </c>
    </row>
    <row r="156" spans="1:14" x14ac:dyDescent="0.25">
      <c r="A156" s="19" t="s">
        <v>37</v>
      </c>
      <c r="B156" s="43">
        <v>42177</v>
      </c>
      <c r="C156" s="43">
        <v>42185</v>
      </c>
      <c r="D156" s="20">
        <v>42185</v>
      </c>
      <c r="E156" s="21" t="s">
        <v>12</v>
      </c>
      <c r="F156" s="21" t="s">
        <v>7</v>
      </c>
      <c r="G156" s="34">
        <v>5.1926006057984739E-2</v>
      </c>
      <c r="H156" s="7">
        <v>5.5E-2</v>
      </c>
      <c r="I156" s="32">
        <v>3.7999999999999999E-2</v>
      </c>
      <c r="J156" s="11">
        <v>3.9999999999995595</v>
      </c>
      <c r="K156" s="36">
        <v>0.5</v>
      </c>
      <c r="L156" s="24">
        <v>2E-3</v>
      </c>
      <c r="M156" s="11">
        <v>14.686299999999999</v>
      </c>
      <c r="N156" s="11">
        <v>14.3</v>
      </c>
    </row>
    <row r="157" spans="1:14" x14ac:dyDescent="0.25">
      <c r="A157" s="19" t="s">
        <v>37</v>
      </c>
      <c r="B157" s="43">
        <v>42185.994444444441</v>
      </c>
      <c r="C157" s="43">
        <v>42192.29583333333</v>
      </c>
      <c r="D157" s="20">
        <v>42192</v>
      </c>
      <c r="E157" s="21" t="s">
        <v>13</v>
      </c>
      <c r="F157" s="21" t="s">
        <v>7</v>
      </c>
      <c r="G157" s="34">
        <v>7.3987878787883854E-3</v>
      </c>
      <c r="H157" s="24">
        <v>1E-3</v>
      </c>
      <c r="I157" s="32">
        <v>5.8999999999999997E-2</v>
      </c>
      <c r="J157" s="11">
        <v>22.333333333333094</v>
      </c>
      <c r="K157" s="39">
        <v>13.333333333333346</v>
      </c>
      <c r="L157" s="7">
        <v>6.1100000000000002E-2</v>
      </c>
      <c r="M157" s="11">
        <v>8.4068000000000005</v>
      </c>
      <c r="N157" s="11">
        <v>9</v>
      </c>
    </row>
    <row r="158" spans="1:14" x14ac:dyDescent="0.25">
      <c r="A158" s="19" t="s">
        <v>37</v>
      </c>
      <c r="B158" s="43">
        <v>42192.794444444444</v>
      </c>
      <c r="C158" s="43">
        <v>42199.308333333334</v>
      </c>
      <c r="D158" s="20">
        <v>42199</v>
      </c>
      <c r="E158" s="21" t="s">
        <v>13</v>
      </c>
      <c r="F158" s="21" t="s">
        <v>7</v>
      </c>
      <c r="G158" s="34">
        <v>1.6027234860621117E-2</v>
      </c>
      <c r="H158" s="24">
        <v>1E-3</v>
      </c>
      <c r="I158" s="32">
        <v>5.1999999999999998E-2</v>
      </c>
      <c r="J158" s="11">
        <v>1.9999999999997797</v>
      </c>
      <c r="K158" s="36">
        <v>0.5</v>
      </c>
      <c r="L158" s="7">
        <v>1.8100000000000002E-2</v>
      </c>
      <c r="M158" s="11">
        <v>7.0768000000000004</v>
      </c>
      <c r="N158" s="11">
        <v>8.5</v>
      </c>
    </row>
    <row r="159" spans="1:14" x14ac:dyDescent="0.25">
      <c r="A159" s="19" t="s">
        <v>37</v>
      </c>
      <c r="B159" s="43">
        <v>42203.290277777778</v>
      </c>
      <c r="C159" s="43">
        <v>42206.487500000003</v>
      </c>
      <c r="D159" s="20">
        <v>42206</v>
      </c>
      <c r="E159" s="21" t="s">
        <v>13</v>
      </c>
      <c r="F159" s="21" t="s">
        <v>7</v>
      </c>
      <c r="G159" s="34">
        <v>1.2803257328990852E-2</v>
      </c>
      <c r="H159" s="24">
        <v>1E-3</v>
      </c>
      <c r="I159" s="32">
        <v>0.185</v>
      </c>
      <c r="J159" s="11">
        <v>5.333333333332746</v>
      </c>
      <c r="K159" s="36">
        <v>0.5</v>
      </c>
      <c r="L159" s="7">
        <v>2.98E-2</v>
      </c>
      <c r="M159" s="11">
        <v>5.8400999999999996</v>
      </c>
      <c r="N159" s="11">
        <v>6.8</v>
      </c>
    </row>
    <row r="160" spans="1:14" x14ac:dyDescent="0.25">
      <c r="A160" s="19" t="s">
        <v>37</v>
      </c>
      <c r="B160" s="43">
        <v>42206.668749999997</v>
      </c>
      <c r="C160" s="43">
        <v>42213.29583333333</v>
      </c>
      <c r="D160" s="20">
        <v>42213</v>
      </c>
      <c r="E160" s="21" t="s">
        <v>13</v>
      </c>
      <c r="F160" s="21" t="s">
        <v>7</v>
      </c>
      <c r="G160" s="34">
        <v>1.1474434199496968E-2</v>
      </c>
      <c r="H160" s="24">
        <v>1E-3</v>
      </c>
      <c r="I160" s="32">
        <v>4.2999999999999997E-2</v>
      </c>
      <c r="J160" s="11">
        <v>1.0000000000006302</v>
      </c>
      <c r="K160" s="36">
        <v>0.5</v>
      </c>
      <c r="L160" s="7">
        <v>2.9000000000000001E-2</v>
      </c>
      <c r="M160" s="11">
        <v>2.8532999999999999</v>
      </c>
      <c r="N160" s="11">
        <v>3.9</v>
      </c>
    </row>
    <row r="161" spans="1:14" x14ac:dyDescent="0.25">
      <c r="A161" s="19" t="s">
        <v>37</v>
      </c>
      <c r="B161" s="43">
        <v>42213.603472222225</v>
      </c>
      <c r="C161" s="43">
        <v>42220.460416666669</v>
      </c>
      <c r="D161" s="20">
        <v>42220</v>
      </c>
      <c r="E161" s="21" t="s">
        <v>13</v>
      </c>
      <c r="F161" s="21" t="s">
        <v>7</v>
      </c>
      <c r="G161" s="34">
        <v>1.2020759493671063E-2</v>
      </c>
      <c r="H161" s="7">
        <v>5.0000000000000001E-3</v>
      </c>
      <c r="I161" s="32">
        <v>1.4999999999999999E-2</v>
      </c>
      <c r="J161" s="36">
        <v>0.5</v>
      </c>
      <c r="K161" s="36">
        <v>0.5</v>
      </c>
      <c r="L161" s="7">
        <v>4.19E-2</v>
      </c>
      <c r="M161" s="11">
        <v>5.6755000000000004</v>
      </c>
      <c r="N161" s="11">
        <v>5.5</v>
      </c>
    </row>
    <row r="162" spans="1:14" x14ac:dyDescent="0.25">
      <c r="A162" s="19" t="s">
        <v>37</v>
      </c>
      <c r="B162" s="43">
        <v>42220.711805555555</v>
      </c>
      <c r="C162" s="43">
        <v>42227.597916666666</v>
      </c>
      <c r="D162" s="20">
        <v>42227</v>
      </c>
      <c r="E162" s="21" t="s">
        <v>13</v>
      </c>
      <c r="F162" s="21" t="s">
        <v>7</v>
      </c>
      <c r="G162" s="34">
        <v>1.1049914288595412E-2</v>
      </c>
      <c r="H162" s="24">
        <v>1E-3</v>
      </c>
      <c r="I162" s="32">
        <v>3.4000000000000002E-2</v>
      </c>
      <c r="J162" s="11">
        <v>15.666666666667162</v>
      </c>
      <c r="K162" s="39">
        <v>10.00000000000038</v>
      </c>
      <c r="L162" s="7">
        <v>8.5000000000000006E-2</v>
      </c>
      <c r="M162" s="11">
        <v>4.4722999999999997</v>
      </c>
      <c r="N162" s="11">
        <v>5.0999999999999996</v>
      </c>
    </row>
    <row r="163" spans="1:14" x14ac:dyDescent="0.25">
      <c r="A163" s="19" t="s">
        <v>37</v>
      </c>
      <c r="B163" s="43">
        <v>42227.884027777778</v>
      </c>
      <c r="C163" s="43">
        <v>42231.96875</v>
      </c>
      <c r="D163" s="20">
        <v>42234</v>
      </c>
      <c r="E163" s="21" t="s">
        <v>13</v>
      </c>
      <c r="F163" s="21" t="s">
        <v>7</v>
      </c>
      <c r="G163" s="34">
        <v>8.8480367159611672E-3</v>
      </c>
      <c r="H163" s="24">
        <v>1E-3</v>
      </c>
      <c r="I163" s="32">
        <v>4.5999999999999999E-2</v>
      </c>
      <c r="J163" s="11">
        <v>2.666666666666373</v>
      </c>
      <c r="K163" s="39">
        <v>1.666666666665743</v>
      </c>
      <c r="L163" s="7">
        <v>0.1157</v>
      </c>
      <c r="M163" s="11">
        <v>4.2569999999999997</v>
      </c>
      <c r="N163" s="11">
        <v>4.7</v>
      </c>
    </row>
    <row r="164" spans="1:14" x14ac:dyDescent="0.25">
      <c r="A164" s="19" t="s">
        <v>37</v>
      </c>
      <c r="B164" s="43">
        <v>42241.597916666666</v>
      </c>
      <c r="C164" s="43">
        <v>42243.814583333333</v>
      </c>
      <c r="D164" s="20">
        <v>42248</v>
      </c>
      <c r="E164" s="21" t="s">
        <v>14</v>
      </c>
      <c r="F164" s="21" t="s">
        <v>7</v>
      </c>
      <c r="G164" s="34">
        <v>1.6643472709862498E-2</v>
      </c>
      <c r="H164" s="24">
        <v>1E-3</v>
      </c>
      <c r="I164" s="32">
        <v>5.2999999999999999E-2</v>
      </c>
      <c r="J164" s="11">
        <v>7.2499999999997566</v>
      </c>
      <c r="K164" s="39">
        <v>3.9999999999995595</v>
      </c>
      <c r="L164" s="7">
        <v>5.2299999999999999E-2</v>
      </c>
      <c r="M164" s="11">
        <v>3.7498999999999998</v>
      </c>
      <c r="N164" s="11">
        <v>4.2</v>
      </c>
    </row>
    <row r="165" spans="1:14" x14ac:dyDescent="0.25">
      <c r="A165" s="19" t="s">
        <v>37</v>
      </c>
      <c r="B165" s="43">
        <v>42246.044444444444</v>
      </c>
      <c r="C165" s="43">
        <v>42248.243055555555</v>
      </c>
      <c r="D165" s="20">
        <v>42248</v>
      </c>
      <c r="E165" s="21" t="s">
        <v>15</v>
      </c>
      <c r="F165" s="21" t="s">
        <v>7</v>
      </c>
      <c r="G165" s="34">
        <v>3.9097278517660802E-2</v>
      </c>
      <c r="H165" s="24">
        <v>1E-3</v>
      </c>
      <c r="I165" s="32">
        <v>5.2999999999999999E-2</v>
      </c>
      <c r="J165" s="11">
        <v>7.2499999999997566</v>
      </c>
      <c r="K165" s="39">
        <v>3.9999999999995595</v>
      </c>
      <c r="L165" s="7">
        <v>5.2299999999999999E-2</v>
      </c>
      <c r="M165" s="11">
        <v>3.7498999999999998</v>
      </c>
      <c r="N165" s="11">
        <v>4.2</v>
      </c>
    </row>
    <row r="166" spans="1:14" x14ac:dyDescent="0.25">
      <c r="A166" s="19" t="s">
        <v>37</v>
      </c>
      <c r="B166" s="43">
        <v>42248.726388888892</v>
      </c>
      <c r="C166" s="43">
        <v>42255.385416666664</v>
      </c>
      <c r="D166" s="20">
        <v>42255</v>
      </c>
      <c r="E166" s="21" t="s">
        <v>13</v>
      </c>
      <c r="F166" s="21" t="s">
        <v>7</v>
      </c>
      <c r="G166" s="34">
        <v>3.8750911933298895E-2</v>
      </c>
      <c r="H166" s="24">
        <v>1E-3</v>
      </c>
      <c r="I166" s="32">
        <v>7.0000000000000007E-2</v>
      </c>
      <c r="J166" s="11">
        <v>8.9999999999997495</v>
      </c>
      <c r="K166" s="39">
        <v>1.9999999999997797</v>
      </c>
      <c r="L166" s="7">
        <v>2.3400000000000001E-2</v>
      </c>
      <c r="M166" s="11">
        <v>0.51729999999999998</v>
      </c>
      <c r="N166" s="11">
        <v>5.3</v>
      </c>
    </row>
    <row r="167" spans="1:14" x14ac:dyDescent="0.25">
      <c r="A167" s="19" t="s">
        <v>37</v>
      </c>
      <c r="B167" s="43">
        <v>42255.535416666666</v>
      </c>
      <c r="C167" s="43">
        <v>42262.4375</v>
      </c>
      <c r="D167" s="20">
        <v>42262</v>
      </c>
      <c r="E167" s="21" t="s">
        <v>13</v>
      </c>
      <c r="F167" s="21" t="s">
        <v>7</v>
      </c>
      <c r="G167" s="34">
        <v>2.9208144796380231E-2</v>
      </c>
      <c r="H167" s="7">
        <v>3.0000000000000001E-3</v>
      </c>
      <c r="I167" s="32">
        <v>4.5999999999999999E-2</v>
      </c>
      <c r="J167" s="11">
        <v>10.00000000000038</v>
      </c>
      <c r="K167" s="39">
        <v>2.0000000000012603</v>
      </c>
      <c r="L167" s="7">
        <v>3.9600000000000003E-2</v>
      </c>
      <c r="M167" s="11">
        <v>0.79520000000000002</v>
      </c>
      <c r="N167" s="11">
        <v>3.2</v>
      </c>
    </row>
    <row r="168" spans="1:14" x14ac:dyDescent="0.25">
      <c r="A168" s="19" t="s">
        <v>37</v>
      </c>
      <c r="B168" s="43">
        <v>42262.550694444442</v>
      </c>
      <c r="C168" s="43">
        <v>42276.549305555556</v>
      </c>
      <c r="D168" s="20">
        <v>42276</v>
      </c>
      <c r="E168" s="21" t="s">
        <v>13</v>
      </c>
      <c r="F168" s="21" t="s">
        <v>7</v>
      </c>
      <c r="G168" s="34">
        <v>2.2515497148525198E-2</v>
      </c>
      <c r="H168" s="24">
        <v>1E-3</v>
      </c>
      <c r="I168" s="32">
        <v>6.4000000000000001E-2</v>
      </c>
      <c r="J168" s="11">
        <v>81.333333333333258</v>
      </c>
      <c r="K168" s="39">
        <v>41.999999999999815</v>
      </c>
      <c r="L168" s="7">
        <v>2.87E-2</v>
      </c>
      <c r="M168" s="11">
        <v>0.47820000000000001</v>
      </c>
      <c r="N168" s="11">
        <v>2.7</v>
      </c>
    </row>
    <row r="169" spans="1:14" x14ac:dyDescent="0.25">
      <c r="A169" s="19" t="s">
        <v>37</v>
      </c>
      <c r="B169" s="43">
        <v>42276.651388888888</v>
      </c>
      <c r="C169" s="43">
        <v>42283.152777777781</v>
      </c>
      <c r="D169" s="20">
        <v>42283</v>
      </c>
      <c r="E169" s="21" t="s">
        <v>13</v>
      </c>
      <c r="F169" s="21" t="s">
        <v>7</v>
      </c>
      <c r="G169" s="34">
        <v>2.0172892209178256E-2</v>
      </c>
      <c r="H169" s="7">
        <v>4.0000000000000001E-3</v>
      </c>
      <c r="I169" s="32">
        <v>1.2999999999999999E-2</v>
      </c>
      <c r="J169" s="11">
        <v>2.6666666666663699</v>
      </c>
      <c r="K169" s="39">
        <v>1.0000000000006299</v>
      </c>
      <c r="L169" s="7">
        <v>1.4200000000000001E-2</v>
      </c>
      <c r="M169" s="11">
        <v>4.3003</v>
      </c>
      <c r="N169" s="11">
        <v>7</v>
      </c>
    </row>
    <row r="170" spans="1:14" x14ac:dyDescent="0.25">
      <c r="A170" s="19" t="s">
        <v>37</v>
      </c>
      <c r="B170" s="43">
        <v>42283.532638888886</v>
      </c>
      <c r="C170" s="43">
        <v>42297.442361111112</v>
      </c>
      <c r="D170" s="20">
        <v>42297</v>
      </c>
      <c r="E170" s="21" t="s">
        <v>13</v>
      </c>
      <c r="F170" s="21" t="s">
        <v>7</v>
      </c>
      <c r="G170" s="34">
        <v>1.3572248565011515E-2</v>
      </c>
      <c r="H170" s="24">
        <v>1E-3</v>
      </c>
      <c r="I170" s="32">
        <v>6.3E-2</v>
      </c>
      <c r="J170" s="36">
        <v>0.5</v>
      </c>
      <c r="K170" s="36">
        <v>0.5</v>
      </c>
      <c r="L170" s="30">
        <v>9.2299999999999993E-2</v>
      </c>
      <c r="M170" s="11">
        <v>3.8576999999999999</v>
      </c>
      <c r="N170" s="11">
        <v>7.4</v>
      </c>
    </row>
    <row r="171" spans="1:14" x14ac:dyDescent="0.25">
      <c r="A171" s="19" t="s">
        <v>37</v>
      </c>
      <c r="B171" s="43">
        <v>42297.603472222225</v>
      </c>
      <c r="C171" s="43">
        <v>42300.216666666667</v>
      </c>
      <c r="D171" s="20">
        <v>42307</v>
      </c>
      <c r="E171" s="21" t="s">
        <v>14</v>
      </c>
      <c r="F171" s="21" t="s">
        <v>7</v>
      </c>
      <c r="G171" s="34">
        <v>1.4180371352785064E-2</v>
      </c>
      <c r="H171" s="24">
        <v>1E-3</v>
      </c>
      <c r="I171" s="32">
        <v>5.8999999999999997E-2</v>
      </c>
      <c r="J171" s="11">
        <v>7.3333333333340063</v>
      </c>
      <c r="K171" s="39">
        <v>5.0000000000001901</v>
      </c>
      <c r="L171" s="30">
        <v>9.5000000000000001E-2</v>
      </c>
      <c r="M171" s="11">
        <v>6.7390999999999996</v>
      </c>
      <c r="N171" s="11">
        <v>8</v>
      </c>
    </row>
    <row r="172" spans="1:14" x14ac:dyDescent="0.25">
      <c r="A172" s="19" t="s">
        <v>37</v>
      </c>
      <c r="B172" s="43">
        <v>42302.577777777777</v>
      </c>
      <c r="C172" s="43">
        <v>42304.974999999999</v>
      </c>
      <c r="D172" s="20">
        <v>42307</v>
      </c>
      <c r="E172" s="21" t="s">
        <v>15</v>
      </c>
      <c r="F172" s="21" t="s">
        <v>7</v>
      </c>
      <c r="G172" s="34">
        <v>1.5397321428571465E-2</v>
      </c>
      <c r="H172" s="24">
        <v>1E-3</v>
      </c>
      <c r="I172" s="32">
        <v>5.8999999999999997E-2</v>
      </c>
      <c r="J172" s="11">
        <v>7.3333333333340063</v>
      </c>
      <c r="K172" s="39">
        <v>5.0000000000001901</v>
      </c>
      <c r="L172" s="30">
        <v>9.5000000000000001E-2</v>
      </c>
      <c r="M172" s="11">
        <v>6.7390999999999996</v>
      </c>
      <c r="N172" s="11">
        <v>8</v>
      </c>
    </row>
    <row r="173" spans="1:14" x14ac:dyDescent="0.25">
      <c r="A173" s="19" t="s">
        <v>37</v>
      </c>
      <c r="B173" s="43">
        <v>42307.041666666664</v>
      </c>
      <c r="C173" s="43">
        <v>42307.446527777778</v>
      </c>
      <c r="D173" s="20">
        <v>42307</v>
      </c>
      <c r="E173" s="21" t="s">
        <v>49</v>
      </c>
      <c r="F173" s="21" t="s">
        <v>7</v>
      </c>
      <c r="G173" s="34">
        <v>1.608474576271187E-2</v>
      </c>
      <c r="H173" s="24">
        <v>1E-3</v>
      </c>
      <c r="I173" s="32">
        <v>5.8999999999999997E-2</v>
      </c>
      <c r="J173" s="11">
        <v>7.3333333333340063</v>
      </c>
      <c r="K173" s="39">
        <v>5.0000000000001901</v>
      </c>
      <c r="L173" s="30">
        <v>9.5000000000000001E-2</v>
      </c>
      <c r="M173" s="11">
        <v>6.7390999999999996</v>
      </c>
      <c r="N173" s="11">
        <v>8</v>
      </c>
    </row>
    <row r="174" spans="1:14" x14ac:dyDescent="0.25">
      <c r="A174" s="19" t="s">
        <v>37</v>
      </c>
      <c r="B174" s="43">
        <v>42307.605555555558</v>
      </c>
      <c r="C174" s="43">
        <v>42318.948611111111</v>
      </c>
      <c r="D174" s="20">
        <v>42327</v>
      </c>
      <c r="E174" s="21" t="s">
        <v>13</v>
      </c>
      <c r="F174" s="21" t="s">
        <v>7</v>
      </c>
      <c r="G174" s="34">
        <v>1.7160036719706492E-2</v>
      </c>
      <c r="H174" s="7">
        <v>6.0000000000000001E-3</v>
      </c>
      <c r="I174" s="32">
        <v>2.5000000000000001E-2</v>
      </c>
      <c r="J174" s="11">
        <v>14.333333333333975</v>
      </c>
      <c r="K174" s="39">
        <v>11.666666666666099</v>
      </c>
      <c r="L174" s="30">
        <v>0.1852</v>
      </c>
      <c r="M174" s="11">
        <v>8.1488999999999994</v>
      </c>
      <c r="N174" s="11">
        <v>8.5</v>
      </c>
    </row>
    <row r="175" spans="1:14" x14ac:dyDescent="0.25">
      <c r="A175" s="19" t="s">
        <v>37</v>
      </c>
      <c r="B175" s="43">
        <v>42165.646527777775</v>
      </c>
      <c r="C175" s="43">
        <v>42167.121527777781</v>
      </c>
      <c r="D175" s="20">
        <v>42171</v>
      </c>
      <c r="E175" s="21" t="s">
        <v>18</v>
      </c>
      <c r="F175" s="21" t="s">
        <v>8</v>
      </c>
      <c r="G175" s="34">
        <v>0.10288094117647069</v>
      </c>
      <c r="H175" s="30">
        <v>0.316</v>
      </c>
      <c r="I175" s="32">
        <v>0.35199999999999998</v>
      </c>
      <c r="J175" s="11">
        <v>35.666666666666444</v>
      </c>
      <c r="K175" s="39">
        <v>25.333333333333506</v>
      </c>
      <c r="L175" s="7">
        <v>0.2019</v>
      </c>
      <c r="M175" s="39">
        <v>7.8772000000000002</v>
      </c>
      <c r="N175" s="11">
        <v>9.3000000000000007</v>
      </c>
    </row>
    <row r="176" spans="1:14" x14ac:dyDescent="0.25">
      <c r="A176" s="19" t="s">
        <v>37</v>
      </c>
      <c r="B176" s="43">
        <v>42199.536111111112</v>
      </c>
      <c r="C176" s="43">
        <v>42203.155555555553</v>
      </c>
      <c r="D176" s="20">
        <v>42206</v>
      </c>
      <c r="E176" s="21" t="s">
        <v>58</v>
      </c>
      <c r="F176" s="21" t="s">
        <v>8</v>
      </c>
      <c r="G176" s="34">
        <v>3.2054095530404822E-2</v>
      </c>
      <c r="H176" s="7">
        <v>2.8000000000000001E-2</v>
      </c>
      <c r="I176" s="32">
        <v>4.4999999999999998E-2</v>
      </c>
      <c r="J176" s="11">
        <v>74.666666666665847</v>
      </c>
      <c r="K176" s="39">
        <v>60.666666666665911</v>
      </c>
      <c r="L176" s="7">
        <v>0.31719999999999998</v>
      </c>
      <c r="M176" s="11">
        <v>1.7753000000000001</v>
      </c>
      <c r="N176" s="11">
        <v>4.3</v>
      </c>
    </row>
    <row r="177" spans="1:14" x14ac:dyDescent="0.25">
      <c r="A177" s="19" t="s">
        <v>37</v>
      </c>
      <c r="B177" s="43">
        <v>42232.25277777778</v>
      </c>
      <c r="C177" s="43">
        <v>42237.083333333336</v>
      </c>
      <c r="D177" s="20">
        <v>42234</v>
      </c>
      <c r="E177" s="21" t="s">
        <v>20</v>
      </c>
      <c r="F177" s="21" t="s">
        <v>8</v>
      </c>
      <c r="G177" s="34">
        <v>4.066724162713678E-2</v>
      </c>
      <c r="H177" s="7">
        <v>5.5E-2</v>
      </c>
      <c r="I177" s="32">
        <v>0.154</v>
      </c>
      <c r="J177" s="11">
        <v>17.000000000000348</v>
      </c>
      <c r="K177" s="39">
        <v>13.99999999999994</v>
      </c>
      <c r="L177" s="7">
        <v>0.17510000000000001</v>
      </c>
      <c r="M177" s="11">
        <v>3.3866000000000001</v>
      </c>
      <c r="N177" s="11">
        <v>4.5</v>
      </c>
    </row>
    <row r="178" spans="1:14" x14ac:dyDescent="0.25">
      <c r="A178" s="19" t="s">
        <v>37</v>
      </c>
      <c r="B178" s="43">
        <v>42237.207638888889</v>
      </c>
      <c r="C178" s="43">
        <v>42241.486111111109</v>
      </c>
      <c r="D178" s="20">
        <v>42241</v>
      </c>
      <c r="E178" s="21" t="s">
        <v>21</v>
      </c>
      <c r="F178" s="21" t="s">
        <v>8</v>
      </c>
      <c r="G178" s="34">
        <v>2.6084550470626928E-2</v>
      </c>
      <c r="H178" s="7">
        <v>3.0000000000000001E-3</v>
      </c>
      <c r="I178" s="32">
        <v>4.1000000000000002E-2</v>
      </c>
      <c r="J178" s="11">
        <v>11.333333333333567</v>
      </c>
      <c r="K178" s="39">
        <v>5.9999999999993401</v>
      </c>
      <c r="L178" s="7">
        <v>7.6300000000000007E-2</v>
      </c>
      <c r="M178" s="11">
        <v>5.5871000000000004</v>
      </c>
      <c r="N178" s="11">
        <v>6.7</v>
      </c>
    </row>
    <row r="179" spans="1:14" x14ac:dyDescent="0.25">
      <c r="A179" s="19" t="s">
        <v>37</v>
      </c>
      <c r="B179" s="43">
        <v>42243.957638888889</v>
      </c>
      <c r="C179" s="43">
        <v>42246.000694444447</v>
      </c>
      <c r="D179" s="20">
        <v>42248</v>
      </c>
      <c r="E179" s="21" t="s">
        <v>22</v>
      </c>
      <c r="F179" s="21" t="s">
        <v>8</v>
      </c>
      <c r="G179" s="34">
        <v>0.17255691471287646</v>
      </c>
      <c r="H179" s="7">
        <v>0.11799999999999999</v>
      </c>
      <c r="I179" s="32">
        <v>0.28399999999999997</v>
      </c>
      <c r="J179" s="11">
        <v>51.333333333333606</v>
      </c>
      <c r="K179" s="39">
        <v>43.999999999999595</v>
      </c>
      <c r="L179" s="7">
        <v>0.28560000000000002</v>
      </c>
      <c r="M179" s="11">
        <v>2.0190000000000001</v>
      </c>
      <c r="N179" s="11">
        <v>3</v>
      </c>
    </row>
    <row r="180" spans="1:14" x14ac:dyDescent="0.25">
      <c r="A180" s="19" t="s">
        <v>37</v>
      </c>
      <c r="B180" s="43">
        <v>42300.35833333333</v>
      </c>
      <c r="C180" s="43">
        <v>42302.447222222225</v>
      </c>
      <c r="D180" s="20">
        <v>42307</v>
      </c>
      <c r="E180" s="21" t="s">
        <v>23</v>
      </c>
      <c r="F180" s="21" t="s">
        <v>8</v>
      </c>
      <c r="G180" s="34">
        <v>1.7756218905472607E-2</v>
      </c>
      <c r="H180" s="24">
        <v>1E-3</v>
      </c>
      <c r="I180" s="32">
        <v>5.2999999999999999E-2</v>
      </c>
      <c r="J180" s="11">
        <v>6.666666666667413</v>
      </c>
      <c r="K180" s="39">
        <v>4.6666666666676333</v>
      </c>
      <c r="L180" s="30">
        <v>3.6799999999999999E-2</v>
      </c>
      <c r="M180" s="11">
        <v>7.3544</v>
      </c>
      <c r="N180" s="11">
        <v>7.5</v>
      </c>
    </row>
    <row r="181" spans="1:14" x14ac:dyDescent="0.25">
      <c r="A181" s="19" t="s">
        <v>37</v>
      </c>
      <c r="B181" s="43">
        <v>42305.066666666666</v>
      </c>
      <c r="C181" s="43">
        <v>42306.899305555555</v>
      </c>
      <c r="D181" s="20">
        <v>42307</v>
      </c>
      <c r="E181" s="21" t="s">
        <v>24</v>
      </c>
      <c r="F181" s="21" t="s">
        <v>8</v>
      </c>
      <c r="G181" s="34">
        <v>2.035349716446121E-2</v>
      </c>
      <c r="H181" s="24">
        <v>1E-3</v>
      </c>
      <c r="I181" s="32">
        <v>2.3E-2</v>
      </c>
      <c r="J181" s="11">
        <v>4.3333333333335968</v>
      </c>
      <c r="K181" s="39">
        <v>2.3333333333323365</v>
      </c>
      <c r="L181" s="24">
        <v>2E-3</v>
      </c>
      <c r="M181" s="11">
        <v>9.5995000000000008</v>
      </c>
      <c r="N181" s="49">
        <v>9.5995000000000008</v>
      </c>
    </row>
    <row r="182" spans="1:14" x14ac:dyDescent="0.25">
      <c r="A182" s="19" t="s">
        <v>37</v>
      </c>
      <c r="B182" s="43">
        <v>42319.083333333336</v>
      </c>
      <c r="C182" s="43">
        <v>42324.750694444447</v>
      </c>
      <c r="D182" s="20">
        <v>42327</v>
      </c>
      <c r="E182" s="21" t="s">
        <v>59</v>
      </c>
      <c r="F182" s="21" t="s">
        <v>8</v>
      </c>
      <c r="G182" s="34">
        <v>2.741396203306817E-2</v>
      </c>
      <c r="H182" s="7">
        <v>6.0000000000000001E-3</v>
      </c>
      <c r="I182" s="32">
        <v>5.0999999999999997E-2</v>
      </c>
      <c r="J182" s="11">
        <v>5.6666666666667833</v>
      </c>
      <c r="K182" s="39">
        <v>5.0000000000001901</v>
      </c>
      <c r="L182" s="30">
        <v>3.4500000000000003E-2</v>
      </c>
      <c r="M182" s="11">
        <v>11.170400000000001</v>
      </c>
      <c r="N182" s="11">
        <v>9.1999999999999993</v>
      </c>
    </row>
    <row r="183" spans="1:14" x14ac:dyDescent="0.25">
      <c r="A183" s="19" t="s">
        <v>37</v>
      </c>
      <c r="B183" s="43">
        <v>42324.85</v>
      </c>
      <c r="C183" s="43">
        <v>42326.086805555555</v>
      </c>
      <c r="D183" s="20">
        <v>42327</v>
      </c>
      <c r="E183" s="21" t="s">
        <v>60</v>
      </c>
      <c r="F183" s="21" t="s">
        <v>8</v>
      </c>
      <c r="G183" s="34">
        <v>6.18879551820729E-2</v>
      </c>
      <c r="H183" s="7">
        <v>1.2E-2</v>
      </c>
      <c r="I183" s="32">
        <v>4.2999999999999997E-2</v>
      </c>
      <c r="J183" s="11">
        <v>40.476190476191306</v>
      </c>
      <c r="K183" s="39">
        <v>34.761904761904105</v>
      </c>
      <c r="L183" s="24">
        <v>2E-3</v>
      </c>
      <c r="M183" s="11">
        <v>10.336600000000001</v>
      </c>
      <c r="N183" s="11">
        <v>9.1</v>
      </c>
    </row>
    <row r="184" spans="1:14" x14ac:dyDescent="0.25">
      <c r="A184" s="19" t="s">
        <v>37</v>
      </c>
      <c r="B184" s="43">
        <v>42326.111111111109</v>
      </c>
      <c r="C184" s="43">
        <v>42327.423611111109</v>
      </c>
      <c r="D184" s="20">
        <v>42327</v>
      </c>
      <c r="E184" s="21" t="s">
        <v>61</v>
      </c>
      <c r="F184" s="21" t="s">
        <v>8</v>
      </c>
      <c r="G184" s="34">
        <v>6.8485488126649063E-2</v>
      </c>
      <c r="H184" s="7">
        <v>6.0000000000000001E-3</v>
      </c>
      <c r="I184" s="32">
        <v>0.36499999999999999</v>
      </c>
      <c r="J184" s="11">
        <v>76.999999999999659</v>
      </c>
      <c r="K184" s="39">
        <v>43.333333333333002</v>
      </c>
      <c r="L184" s="30">
        <v>5.1999999999999998E-3</v>
      </c>
      <c r="M184" s="11">
        <v>9.673</v>
      </c>
      <c r="N184" s="11">
        <v>11.4</v>
      </c>
    </row>
    <row r="185" spans="1:14" x14ac:dyDescent="0.25">
      <c r="A185" s="19" t="s">
        <v>37</v>
      </c>
      <c r="B185" s="43">
        <v>42443.887499999997</v>
      </c>
      <c r="C185" s="43">
        <v>42460.193749999999</v>
      </c>
      <c r="D185" s="20">
        <v>42460</v>
      </c>
      <c r="E185" s="21" t="s">
        <v>13</v>
      </c>
      <c r="F185" s="21" t="s">
        <v>7</v>
      </c>
      <c r="G185" s="34">
        <v>8.2888299126856468E-3</v>
      </c>
      <c r="H185" s="24">
        <v>1E-3</v>
      </c>
      <c r="I185" s="32">
        <v>0.187</v>
      </c>
      <c r="J185" s="11">
        <v>22.666666666667133</v>
      </c>
      <c r="K185" s="11">
        <v>13.333333333334826</v>
      </c>
      <c r="L185" s="7">
        <v>6.1899999999999997E-2</v>
      </c>
      <c r="M185" s="11">
        <v>8.5473999999999997</v>
      </c>
      <c r="N185" s="11">
        <v>8.5091999999999999</v>
      </c>
    </row>
    <row r="186" spans="1:14" x14ac:dyDescent="0.25">
      <c r="A186" s="19" t="s">
        <v>37</v>
      </c>
      <c r="B186" s="43">
        <v>42461.003472222219</v>
      </c>
      <c r="C186" s="43">
        <v>42462.345833333333</v>
      </c>
      <c r="D186" s="20">
        <v>42474</v>
      </c>
      <c r="E186" s="21" t="s">
        <v>13</v>
      </c>
      <c r="F186" s="21" t="s">
        <v>7</v>
      </c>
      <c r="G186" s="34">
        <v>8.0999999999999996E-3</v>
      </c>
      <c r="H186" s="7">
        <v>1.0999999999999999E-2</v>
      </c>
      <c r="I186" s="32">
        <v>2.1999999999999999E-2</v>
      </c>
      <c r="J186" s="11">
        <v>9.3333333333352666</v>
      </c>
      <c r="K186" s="11">
        <v>9.3333333333352666</v>
      </c>
      <c r="L186" s="7">
        <v>4.0399999999999998E-2</v>
      </c>
      <c r="M186" s="11">
        <v>7.6966000000000001</v>
      </c>
      <c r="N186" s="11">
        <v>5.2542999999999997</v>
      </c>
    </row>
    <row r="187" spans="1:14" x14ac:dyDescent="0.25">
      <c r="A187" s="19" t="s">
        <v>37</v>
      </c>
      <c r="B187" s="43">
        <v>42474.71597222222</v>
      </c>
      <c r="C187" s="43">
        <v>42478.273611111108</v>
      </c>
      <c r="D187" s="20">
        <v>42488</v>
      </c>
      <c r="E187" s="21" t="s">
        <v>14</v>
      </c>
      <c r="F187" s="21" t="s">
        <v>7</v>
      </c>
      <c r="G187" s="34">
        <v>1.0391111111235288E-2</v>
      </c>
      <c r="H187" s="24">
        <v>1E-3</v>
      </c>
      <c r="I187" s="32">
        <v>3.9E-2</v>
      </c>
      <c r="J187" s="11">
        <v>6.0000000000008198</v>
      </c>
      <c r="K187" s="11">
        <v>3.3333333333344468</v>
      </c>
      <c r="L187" s="7">
        <v>4.5400000000000003E-2</v>
      </c>
      <c r="M187" s="11">
        <v>6.8853999999999997</v>
      </c>
      <c r="N187" s="11">
        <v>5.4192999999999998</v>
      </c>
    </row>
    <row r="188" spans="1:14" x14ac:dyDescent="0.25">
      <c r="A188" s="19" t="s">
        <v>37</v>
      </c>
      <c r="B188" s="43">
        <v>42481.563888888886</v>
      </c>
      <c r="C188" s="43">
        <v>42484.693749999999</v>
      </c>
      <c r="D188" s="20">
        <v>42488</v>
      </c>
      <c r="E188" s="21" t="s">
        <v>15</v>
      </c>
      <c r="F188" s="21" t="s">
        <v>7</v>
      </c>
      <c r="G188" s="34">
        <v>1.0391111111235288E-2</v>
      </c>
      <c r="H188" s="24">
        <v>1E-3</v>
      </c>
      <c r="I188" s="32">
        <v>3.9E-2</v>
      </c>
      <c r="J188" s="11">
        <v>6.0000000000008198</v>
      </c>
      <c r="K188" s="11">
        <v>3.3333333333344468</v>
      </c>
      <c r="L188" s="7">
        <v>4.5400000000000003E-2</v>
      </c>
      <c r="M188" s="11">
        <v>6.8853999999999997</v>
      </c>
      <c r="N188" s="11">
        <v>5.4192999999999998</v>
      </c>
    </row>
    <row r="189" spans="1:14" x14ac:dyDescent="0.25">
      <c r="A189" s="19" t="s">
        <v>37</v>
      </c>
      <c r="B189" s="43">
        <v>42491.820833333331</v>
      </c>
      <c r="C189" s="43">
        <v>42493.541666666664</v>
      </c>
      <c r="D189" s="20">
        <v>42493</v>
      </c>
      <c r="E189" s="21" t="s">
        <v>13</v>
      </c>
      <c r="F189" s="21" t="s">
        <v>7</v>
      </c>
      <c r="G189" s="34">
        <v>2.7550588235070114E-2</v>
      </c>
      <c r="H189" s="7">
        <v>3.1E-2</v>
      </c>
      <c r="I189" s="32">
        <v>5.5E-2</v>
      </c>
      <c r="J189" s="11">
        <v>4.3333333333335968</v>
      </c>
      <c r="K189" s="11">
        <v>2.9999999999989297</v>
      </c>
      <c r="L189" s="7">
        <v>0.1983</v>
      </c>
      <c r="M189" s="11">
        <v>7.0033000000000003</v>
      </c>
      <c r="N189" s="11">
        <v>7.2935999999999996</v>
      </c>
    </row>
    <row r="190" spans="1:14" x14ac:dyDescent="0.25">
      <c r="A190" s="19" t="s">
        <v>37</v>
      </c>
      <c r="B190" s="43">
        <v>42493.792361111111</v>
      </c>
      <c r="C190" s="43">
        <v>42499.200694444444</v>
      </c>
      <c r="D190" s="20">
        <v>42507</v>
      </c>
      <c r="E190" s="21" t="s">
        <v>14</v>
      </c>
      <c r="F190" s="21" t="s">
        <v>7</v>
      </c>
      <c r="G190" s="34">
        <v>1.2453333333369759E-2</v>
      </c>
      <c r="H190" s="24">
        <v>1E-3</v>
      </c>
      <c r="I190" s="32">
        <v>0.08</v>
      </c>
      <c r="J190" s="39">
        <v>15.333333333333126</v>
      </c>
      <c r="K190" s="39">
        <v>11.666666666666123</v>
      </c>
      <c r="L190" s="24">
        <v>2E-3</v>
      </c>
      <c r="M190" s="11">
        <v>3.4540000000000002</v>
      </c>
      <c r="N190" s="11">
        <v>1.2867999999999999</v>
      </c>
    </row>
    <row r="191" spans="1:14" x14ac:dyDescent="0.25">
      <c r="A191" s="19" t="s">
        <v>37</v>
      </c>
      <c r="B191" s="43">
        <v>42503.663888888892</v>
      </c>
      <c r="C191" s="43">
        <v>42507.509722222225</v>
      </c>
      <c r="D191" s="20">
        <v>42507</v>
      </c>
      <c r="E191" s="21" t="s">
        <v>15</v>
      </c>
      <c r="F191" s="21" t="s">
        <v>7</v>
      </c>
      <c r="G191" s="34">
        <v>1.2453333333369759E-2</v>
      </c>
      <c r="H191" s="24">
        <v>1E-3</v>
      </c>
      <c r="I191" s="32">
        <v>0.08</v>
      </c>
      <c r="J191" s="39">
        <v>15.333333333333126</v>
      </c>
      <c r="K191" s="39">
        <v>11.666666666666123</v>
      </c>
      <c r="L191" s="24">
        <v>2E-3</v>
      </c>
      <c r="M191" s="11">
        <v>3.4540000000000002</v>
      </c>
      <c r="N191" s="11">
        <v>1.2867999999999999</v>
      </c>
    </row>
    <row r="192" spans="1:14" x14ac:dyDescent="0.25">
      <c r="A192" s="19" t="s">
        <v>37</v>
      </c>
      <c r="B192" s="43">
        <v>42507.933333333334</v>
      </c>
      <c r="C192" s="43">
        <v>42521.265972222223</v>
      </c>
      <c r="D192" s="20">
        <v>42521</v>
      </c>
      <c r="E192" s="21" t="s">
        <v>13</v>
      </c>
      <c r="F192" s="21" t="s">
        <v>7</v>
      </c>
      <c r="G192" s="7">
        <v>1.2675163398729332E-2</v>
      </c>
      <c r="H192" s="24">
        <v>1E-3</v>
      </c>
      <c r="I192" s="32">
        <v>7.1999999999999995E-2</v>
      </c>
      <c r="J192" s="11">
        <v>7.3333333333340063</v>
      </c>
      <c r="K192" s="11">
        <v>3.6666666666670031</v>
      </c>
      <c r="L192" s="30">
        <v>0.1338</v>
      </c>
      <c r="M192" s="11">
        <v>1.4959</v>
      </c>
      <c r="N192" s="11">
        <v>0.25</v>
      </c>
    </row>
    <row r="193" spans="1:14" x14ac:dyDescent="0.25">
      <c r="A193" s="19" t="s">
        <v>37</v>
      </c>
      <c r="B193" s="43">
        <v>42521.676388888889</v>
      </c>
      <c r="C193" s="43">
        <v>42533.286111111112</v>
      </c>
      <c r="D193" s="20">
        <v>42533</v>
      </c>
      <c r="E193" s="21" t="s">
        <v>13</v>
      </c>
      <c r="F193" s="21" t="s">
        <v>7</v>
      </c>
      <c r="G193" s="7">
        <v>9.9347222222077348E-3</v>
      </c>
      <c r="H193" s="24">
        <v>1E-3</v>
      </c>
      <c r="I193" s="32">
        <v>6.8000000000000005E-2</v>
      </c>
      <c r="J193" s="11">
        <v>5.6666666666667833</v>
      </c>
      <c r="K193" s="11">
        <v>1.6666666666672234</v>
      </c>
      <c r="L193" s="30">
        <v>0.12609999999999999</v>
      </c>
      <c r="M193" s="11">
        <v>0.9708</v>
      </c>
      <c r="N193" s="11">
        <v>1.5501</v>
      </c>
    </row>
    <row r="194" spans="1:14" x14ac:dyDescent="0.25">
      <c r="A194" s="19" t="s">
        <v>37</v>
      </c>
      <c r="B194" s="43">
        <v>42533.658333333333</v>
      </c>
      <c r="C194" s="43">
        <v>42535.818055555559</v>
      </c>
      <c r="D194" s="20">
        <v>42549</v>
      </c>
      <c r="E194" s="21" t="s">
        <v>14</v>
      </c>
      <c r="F194" s="21" t="s">
        <v>7</v>
      </c>
      <c r="G194" s="7">
        <v>7.8203703705508401E-3</v>
      </c>
      <c r="H194" s="24">
        <v>1E-3</v>
      </c>
      <c r="I194" s="32">
        <v>4.3999999999999997E-2</v>
      </c>
      <c r="J194" s="11">
        <v>12.00000000000016</v>
      </c>
      <c r="K194" s="11">
        <v>9.3333333333337869</v>
      </c>
      <c r="L194" s="30">
        <v>3.3500000000000002E-2</v>
      </c>
      <c r="M194" s="11">
        <v>3.8102999999999998</v>
      </c>
      <c r="N194" s="11">
        <v>3.7888999999999999</v>
      </c>
    </row>
    <row r="195" spans="1:14" x14ac:dyDescent="0.25">
      <c r="A195" s="19" t="s">
        <v>37</v>
      </c>
      <c r="B195" s="43">
        <v>42536.603472222225</v>
      </c>
      <c r="C195" s="43">
        <v>42549.286111111112</v>
      </c>
      <c r="D195" s="20">
        <v>42549</v>
      </c>
      <c r="E195" s="21" t="s">
        <v>15</v>
      </c>
      <c r="F195" s="21" t="s">
        <v>7</v>
      </c>
      <c r="G195" s="7">
        <v>7.8203703705508401E-3</v>
      </c>
      <c r="H195" s="24">
        <v>1E-3</v>
      </c>
      <c r="I195" s="32">
        <v>4.3999999999999997E-2</v>
      </c>
      <c r="J195" s="11">
        <v>12.00000000000016</v>
      </c>
      <c r="K195" s="11">
        <v>9.3333333333337869</v>
      </c>
      <c r="L195" s="30">
        <v>3.3500000000000002E-2</v>
      </c>
      <c r="M195" s="11">
        <v>3.8102999999999998</v>
      </c>
      <c r="N195" s="11">
        <v>3.7888999999999999</v>
      </c>
    </row>
    <row r="196" spans="1:14" x14ac:dyDescent="0.25">
      <c r="A196" s="19" t="s">
        <v>37</v>
      </c>
      <c r="B196" s="43">
        <v>42549.547222222223</v>
      </c>
      <c r="C196" s="43">
        <v>42563.286111111112</v>
      </c>
      <c r="D196" s="20">
        <v>42563</v>
      </c>
      <c r="E196" s="21" t="s">
        <v>13</v>
      </c>
      <c r="F196" s="21" t="s">
        <v>7</v>
      </c>
      <c r="G196" s="7">
        <v>6.88040404025533E-3</v>
      </c>
      <c r="H196" s="24">
        <v>1E-3</v>
      </c>
      <c r="I196" s="32">
        <v>4.9000000000000002E-2</v>
      </c>
      <c r="J196" s="11">
        <v>13.000000000000789</v>
      </c>
      <c r="K196" s="11">
        <v>1.9999999999997797</v>
      </c>
      <c r="L196" s="30">
        <v>9.9299999999999999E-2</v>
      </c>
      <c r="M196" s="11">
        <v>1.4423999999999999</v>
      </c>
      <c r="N196" s="11">
        <v>1.9690000000000001</v>
      </c>
    </row>
    <row r="197" spans="1:14" x14ac:dyDescent="0.25">
      <c r="A197" s="19" t="s">
        <v>37</v>
      </c>
      <c r="B197" s="43">
        <v>42563.661111111112</v>
      </c>
      <c r="C197" s="43">
        <v>42570.524305555555</v>
      </c>
      <c r="D197" s="20">
        <v>42577</v>
      </c>
      <c r="E197" s="21" t="s">
        <v>14</v>
      </c>
      <c r="F197" s="21" t="s">
        <v>7</v>
      </c>
      <c r="G197" s="7">
        <v>5.4236467234950597E-3</v>
      </c>
      <c r="H197" s="24">
        <v>1E-3</v>
      </c>
      <c r="I197" s="32">
        <v>4.2000000000000003E-2</v>
      </c>
      <c r="J197" s="11">
        <v>22.999999999999687</v>
      </c>
      <c r="K197" s="11">
        <v>13.99999999999994</v>
      </c>
      <c r="L197" s="30">
        <v>1.17E-2</v>
      </c>
      <c r="M197" s="11">
        <v>1.3583000000000001</v>
      </c>
      <c r="N197" s="11">
        <v>2.0225</v>
      </c>
    </row>
    <row r="198" spans="1:14" x14ac:dyDescent="0.25">
      <c r="A198" s="19" t="s">
        <v>37</v>
      </c>
      <c r="B198" s="43">
        <v>42573.323611111111</v>
      </c>
      <c r="C198" s="43">
        <v>42576.967361111114</v>
      </c>
      <c r="D198" s="20">
        <v>42577</v>
      </c>
      <c r="E198" s="21" t="s">
        <v>15</v>
      </c>
      <c r="F198" s="21" t="s">
        <v>7</v>
      </c>
      <c r="G198" s="7">
        <v>5.4236467234950597E-3</v>
      </c>
      <c r="H198" s="24">
        <v>1E-3</v>
      </c>
      <c r="I198" s="32">
        <v>4.2000000000000003E-2</v>
      </c>
      <c r="J198" s="11">
        <v>22.999999999999687</v>
      </c>
      <c r="K198" s="11">
        <v>13.99999999999994</v>
      </c>
      <c r="L198" s="30">
        <v>1.17E-2</v>
      </c>
      <c r="M198" s="11">
        <v>1.3583000000000001</v>
      </c>
      <c r="N198" s="11">
        <v>2.0225</v>
      </c>
    </row>
    <row r="199" spans="1:14" x14ac:dyDescent="0.25">
      <c r="A199" s="19" t="s">
        <v>37</v>
      </c>
      <c r="B199" s="43">
        <v>42577.779166666667</v>
      </c>
      <c r="C199" s="43">
        <v>42583.634027777778</v>
      </c>
      <c r="D199" s="20">
        <v>42591</v>
      </c>
      <c r="E199" s="21" t="s">
        <v>14</v>
      </c>
      <c r="F199" s="21" t="s">
        <v>7</v>
      </c>
      <c r="G199" s="7">
        <v>1.2322222222429187E-2</v>
      </c>
      <c r="H199" s="7">
        <v>2.1000000000000001E-2</v>
      </c>
      <c r="I199" s="32">
        <v>1.048</v>
      </c>
      <c r="J199" s="11">
        <v>33.666666666666664</v>
      </c>
      <c r="K199" s="11">
        <v>28.333333333333915</v>
      </c>
      <c r="L199" s="30">
        <v>7.1400000000000005E-2</v>
      </c>
      <c r="M199" s="11">
        <v>3.7435</v>
      </c>
      <c r="N199" s="11">
        <v>4.8879000000000001</v>
      </c>
    </row>
    <row r="200" spans="1:14" x14ac:dyDescent="0.25">
      <c r="A200" s="19" t="s">
        <v>37</v>
      </c>
      <c r="B200" s="43">
        <v>42585.568055555559</v>
      </c>
      <c r="C200" s="43">
        <v>42588.506944444445</v>
      </c>
      <c r="D200" s="20">
        <v>42591</v>
      </c>
      <c r="E200" s="21" t="s">
        <v>15</v>
      </c>
      <c r="F200" s="21" t="s">
        <v>7</v>
      </c>
      <c r="G200" s="7">
        <v>1.2322222222429187E-2</v>
      </c>
      <c r="H200" s="7">
        <v>2.1000000000000001E-2</v>
      </c>
      <c r="I200" s="32">
        <v>1.048</v>
      </c>
      <c r="J200" s="11">
        <v>33.666666666666664</v>
      </c>
      <c r="K200" s="11">
        <v>28.333333333333915</v>
      </c>
      <c r="L200" s="30">
        <v>7.1400000000000005E-2</v>
      </c>
      <c r="M200" s="11">
        <v>3.7435</v>
      </c>
      <c r="N200" s="11">
        <v>4.8879000000000001</v>
      </c>
    </row>
    <row r="201" spans="1:14" x14ac:dyDescent="0.25">
      <c r="A201" s="19" t="s">
        <v>37</v>
      </c>
      <c r="B201" s="43">
        <v>42601.793055555558</v>
      </c>
      <c r="C201" s="43">
        <v>42608.316666666666</v>
      </c>
      <c r="D201" s="20">
        <v>42608</v>
      </c>
      <c r="E201" s="21" t="s">
        <v>13</v>
      </c>
      <c r="F201" s="21" t="s">
        <v>7</v>
      </c>
      <c r="G201" s="7">
        <v>3.8531746032739456E-3</v>
      </c>
      <c r="H201" s="24">
        <v>1E-3</v>
      </c>
      <c r="I201" s="32">
        <v>0.08</v>
      </c>
      <c r="J201" s="11">
        <v>15.999999999998238</v>
      </c>
      <c r="K201" s="11">
        <v>13.499999999999623</v>
      </c>
      <c r="L201" s="30">
        <v>2.1499999999999998E-2</v>
      </c>
      <c r="M201" s="11">
        <v>1.1597</v>
      </c>
      <c r="N201" s="11">
        <v>2.3092000000000001</v>
      </c>
    </row>
    <row r="202" spans="1:14" x14ac:dyDescent="0.25">
      <c r="A202" s="19" t="s">
        <v>37</v>
      </c>
      <c r="B202" s="43">
        <v>42608.935416666667</v>
      </c>
      <c r="C202" s="43">
        <v>42614.40902777778</v>
      </c>
      <c r="D202" s="20">
        <v>42622</v>
      </c>
      <c r="E202" s="21" t="s">
        <v>13</v>
      </c>
      <c r="F202" s="21" t="s">
        <v>7</v>
      </c>
      <c r="G202" s="7">
        <v>1.7000000000000001E-3</v>
      </c>
      <c r="H202" s="7">
        <v>2E-3</v>
      </c>
      <c r="I202" s="32">
        <v>0.16300000000000001</v>
      </c>
      <c r="J202" s="11">
        <v>33.499999999999638</v>
      </c>
      <c r="K202" s="11">
        <v>28.999999999999027</v>
      </c>
      <c r="L202" s="30">
        <v>8.1299999999999997E-2</v>
      </c>
      <c r="M202" s="70">
        <v>2.53E-2</v>
      </c>
      <c r="N202" s="11">
        <v>1.5323</v>
      </c>
    </row>
    <row r="203" spans="1:14" x14ac:dyDescent="0.25">
      <c r="A203" s="19" t="s">
        <v>37</v>
      </c>
      <c r="B203" s="43">
        <v>42641.262499999997</v>
      </c>
      <c r="C203" s="43">
        <v>42644.068055555559</v>
      </c>
      <c r="D203" s="20">
        <v>42650</v>
      </c>
      <c r="E203" s="21" t="s">
        <v>13</v>
      </c>
      <c r="F203" s="21" t="s">
        <v>7</v>
      </c>
      <c r="G203" s="7">
        <v>1.1380000000009933E-2</v>
      </c>
      <c r="H203" s="7">
        <v>8.9999999999999993E-3</v>
      </c>
      <c r="I203" s="32">
        <v>4.9000000000000002E-2</v>
      </c>
      <c r="J203" s="11">
        <v>29.666666666667101</v>
      </c>
      <c r="K203" s="11">
        <v>29.333333333334544</v>
      </c>
      <c r="L203" s="30">
        <v>2.3099999999999999E-2</v>
      </c>
      <c r="M203" s="11">
        <v>6.0217999999999998</v>
      </c>
      <c r="N203" s="11">
        <v>5.4408000000000003</v>
      </c>
    </row>
    <row r="204" spans="1:14" x14ac:dyDescent="0.25">
      <c r="A204" s="19" t="s">
        <v>37</v>
      </c>
      <c r="B204" s="43">
        <v>42650.6</v>
      </c>
      <c r="C204" s="43">
        <v>42665.356249999997</v>
      </c>
      <c r="D204" s="20">
        <v>42665</v>
      </c>
      <c r="E204" s="21" t="s">
        <v>13</v>
      </c>
      <c r="F204" s="21" t="s">
        <v>7</v>
      </c>
      <c r="G204" s="7">
        <v>1.7661428571398772E-2</v>
      </c>
      <c r="H204" s="24">
        <v>1E-3</v>
      </c>
      <c r="I204" s="32">
        <v>0.17100000000000001</v>
      </c>
      <c r="J204" s="11">
        <v>28.999999999999027</v>
      </c>
      <c r="K204" s="11">
        <v>24.500000000000632</v>
      </c>
      <c r="L204" s="24">
        <v>2E-3</v>
      </c>
      <c r="M204" s="11">
        <v>4.9394999999999998</v>
      </c>
      <c r="N204" s="11">
        <v>5.8608000000000002</v>
      </c>
    </row>
    <row r="205" spans="1:14" x14ac:dyDescent="0.25">
      <c r="A205" s="19" t="s">
        <v>37</v>
      </c>
      <c r="B205" s="43">
        <v>42665.859027777777</v>
      </c>
      <c r="C205" s="43">
        <v>42677.936805555553</v>
      </c>
      <c r="D205" s="20">
        <v>42678</v>
      </c>
      <c r="E205" s="21" t="s">
        <v>13</v>
      </c>
      <c r="F205" s="21" t="s">
        <v>7</v>
      </c>
      <c r="G205" s="7">
        <v>1.0156296296296293E-2</v>
      </c>
      <c r="H205" s="24">
        <v>1E-3</v>
      </c>
      <c r="I205" s="32">
        <v>4.2999999999999997E-2</v>
      </c>
      <c r="J205" s="11">
        <v>22.666666666667133</v>
      </c>
      <c r="K205" s="11">
        <v>19.000000000000128</v>
      </c>
      <c r="L205" s="24">
        <v>2E-3</v>
      </c>
      <c r="M205" s="11">
        <v>4.5734000000000004</v>
      </c>
      <c r="N205" s="11">
        <v>5.4020000000000001</v>
      </c>
    </row>
    <row r="206" spans="1:14" x14ac:dyDescent="0.25">
      <c r="A206" s="19" t="s">
        <v>37</v>
      </c>
      <c r="B206" s="43">
        <v>42678.754166666666</v>
      </c>
      <c r="C206" s="43">
        <v>42692.140972222223</v>
      </c>
      <c r="D206" s="20">
        <v>42692</v>
      </c>
      <c r="E206" s="21" t="s">
        <v>13</v>
      </c>
      <c r="F206" s="21" t="s">
        <v>7</v>
      </c>
      <c r="G206" s="7">
        <v>1.0488333333306014E-2</v>
      </c>
      <c r="H206" s="7">
        <v>4.0000000000000001E-3</v>
      </c>
      <c r="I206" s="32">
        <v>0.84599999999999997</v>
      </c>
      <c r="J206" s="11">
        <v>19.666666666666721</v>
      </c>
      <c r="K206" s="11">
        <v>14.333333333333975</v>
      </c>
      <c r="L206" s="24">
        <v>2E-3</v>
      </c>
      <c r="M206" s="11">
        <v>5.0194999999999999</v>
      </c>
      <c r="N206" s="11">
        <v>5.5705999999999998</v>
      </c>
    </row>
    <row r="207" spans="1:14" x14ac:dyDescent="0.25">
      <c r="A207" s="19" t="s">
        <v>37</v>
      </c>
      <c r="B207" s="43">
        <v>42478.559027777781</v>
      </c>
      <c r="C207" s="43">
        <v>42481.396527777775</v>
      </c>
      <c r="D207" s="20">
        <v>42488</v>
      </c>
      <c r="E207" s="21" t="s">
        <v>62</v>
      </c>
      <c r="F207" s="21" t="s">
        <v>8</v>
      </c>
      <c r="G207" s="7">
        <v>1.8344444444295435E-2</v>
      </c>
      <c r="H207" s="24">
        <v>1E-3</v>
      </c>
      <c r="I207" s="32">
        <v>1.6E-2</v>
      </c>
      <c r="J207" s="39">
        <v>4.0000000000025207</v>
      </c>
      <c r="K207" s="39">
        <v>6.6666666666688936</v>
      </c>
      <c r="L207" s="24">
        <v>2E-3</v>
      </c>
      <c r="M207" s="11">
        <v>8.2022999999999993</v>
      </c>
      <c r="N207" s="11">
        <v>5.9555999999999996</v>
      </c>
    </row>
    <row r="208" spans="1:14" x14ac:dyDescent="0.25">
      <c r="A208" s="19" t="s">
        <v>37</v>
      </c>
      <c r="B208" s="43">
        <v>42484.865972222222</v>
      </c>
      <c r="C208" s="43">
        <v>42490.466666666667</v>
      </c>
      <c r="D208" s="20">
        <v>42493</v>
      </c>
      <c r="E208" s="21" t="s">
        <v>63</v>
      </c>
      <c r="F208" s="21" t="s">
        <v>8</v>
      </c>
      <c r="G208" s="7">
        <v>2.4829629629673784E-2</v>
      </c>
      <c r="H208" s="7">
        <v>1.7000000000000001E-2</v>
      </c>
      <c r="I208" s="32">
        <v>5.6000000000000001E-2</v>
      </c>
      <c r="J208" s="11">
        <v>17.999999999999499</v>
      </c>
      <c r="K208" s="11">
        <v>15.666666666665682</v>
      </c>
      <c r="L208" s="7">
        <v>7.2800000000000004E-2</v>
      </c>
      <c r="M208" s="11">
        <v>7.9055999999999997</v>
      </c>
      <c r="N208" s="11">
        <v>8.1100999999999992</v>
      </c>
    </row>
    <row r="209" spans="1:14" x14ac:dyDescent="0.25">
      <c r="A209" s="19" t="s">
        <v>37</v>
      </c>
      <c r="B209" s="43">
        <v>42490.486805555556</v>
      </c>
      <c r="C209" s="43">
        <v>42491.765277777777</v>
      </c>
      <c r="D209" s="20">
        <v>42493</v>
      </c>
      <c r="E209" s="21" t="s">
        <v>25</v>
      </c>
      <c r="F209" s="21" t="s">
        <v>8</v>
      </c>
      <c r="G209" s="7">
        <v>0.1400111111111387</v>
      </c>
      <c r="H209" s="7">
        <v>0.14299999999999999</v>
      </c>
      <c r="I209" s="32">
        <v>0.36</v>
      </c>
      <c r="J209" s="11">
        <v>108.00000000000142</v>
      </c>
      <c r="K209" s="11">
        <v>93.000000000000853</v>
      </c>
      <c r="L209" s="7">
        <v>8.4900000000000003E-2</v>
      </c>
      <c r="M209" s="11">
        <v>4.6284999999999998</v>
      </c>
      <c r="N209" s="11">
        <v>7.7834000000000003</v>
      </c>
    </row>
    <row r="210" spans="1:14" x14ac:dyDescent="0.25">
      <c r="A210" s="19" t="s">
        <v>37</v>
      </c>
      <c r="B210" s="43">
        <v>42499.461111111108</v>
      </c>
      <c r="C210" s="43">
        <v>42503.290277777778</v>
      </c>
      <c r="D210" s="20">
        <v>42507</v>
      </c>
      <c r="E210" s="21" t="s">
        <v>26</v>
      </c>
      <c r="F210" s="21" t="s">
        <v>8</v>
      </c>
      <c r="G210" s="7">
        <v>2.07000000001159E-2</v>
      </c>
      <c r="H210" s="24">
        <v>1E-3</v>
      </c>
      <c r="I210" s="32">
        <v>0.05</v>
      </c>
      <c r="J210" s="39">
        <v>5.0000000000001901</v>
      </c>
      <c r="K210" s="39">
        <v>3.3333333333329662</v>
      </c>
      <c r="L210" s="30">
        <v>1.49E-2</v>
      </c>
      <c r="M210" s="11">
        <v>4.1055000000000001</v>
      </c>
      <c r="N210" s="11">
        <v>2.8418000000000001</v>
      </c>
    </row>
    <row r="211" spans="1:14" x14ac:dyDescent="0.25">
      <c r="A211" s="19" t="s">
        <v>37</v>
      </c>
      <c r="B211" s="43">
        <v>42535.875</v>
      </c>
      <c r="C211" s="43">
        <v>42536.470833333333</v>
      </c>
      <c r="D211" s="20">
        <v>42549</v>
      </c>
      <c r="E211" s="21" t="s">
        <v>64</v>
      </c>
      <c r="F211" s="21" t="s">
        <v>8</v>
      </c>
      <c r="G211" s="7">
        <v>1.1971428571258269E-2</v>
      </c>
      <c r="H211" s="24">
        <v>1E-3</v>
      </c>
      <c r="I211" s="32">
        <v>5.0999999999999997E-2</v>
      </c>
      <c r="J211" s="11">
        <v>1.666666666665743</v>
      </c>
      <c r="K211" s="11">
        <v>1.666666666665743</v>
      </c>
      <c r="L211" s="24">
        <v>2E-3</v>
      </c>
      <c r="M211" s="11">
        <v>6.8117000000000001</v>
      </c>
      <c r="N211" s="11">
        <v>6.1921999999999997</v>
      </c>
    </row>
    <row r="212" spans="1:14" x14ac:dyDescent="0.25">
      <c r="A212" s="19" t="s">
        <v>37</v>
      </c>
      <c r="B212" s="43">
        <v>42570.56527777778</v>
      </c>
      <c r="C212" s="43">
        <v>42573.058333333334</v>
      </c>
      <c r="D212" s="20">
        <v>42577</v>
      </c>
      <c r="E212" s="21" t="s">
        <v>65</v>
      </c>
      <c r="F212" s="21" t="s">
        <v>8</v>
      </c>
      <c r="G212" s="7">
        <v>9.0999999998509894E-3</v>
      </c>
      <c r="H212" s="24">
        <v>1E-3</v>
      </c>
      <c r="I212" s="32">
        <v>0.104</v>
      </c>
      <c r="J212" s="11">
        <v>27.999999999999879</v>
      </c>
      <c r="K212" s="11">
        <v>16.333333333333755</v>
      </c>
      <c r="L212" s="24">
        <v>2E-3</v>
      </c>
      <c r="M212" s="11">
        <v>0.34179999999999999</v>
      </c>
      <c r="N212" s="11">
        <v>1.0717000000000001</v>
      </c>
    </row>
    <row r="213" spans="1:14" x14ac:dyDescent="0.25">
      <c r="A213" s="19" t="s">
        <v>37</v>
      </c>
      <c r="B213" s="43">
        <v>42583.70416666667</v>
      </c>
      <c r="C213" s="43">
        <v>42585.438888888886</v>
      </c>
      <c r="D213" s="20">
        <v>42591</v>
      </c>
      <c r="E213" s="21" t="s">
        <v>66</v>
      </c>
      <c r="F213" s="21" t="s">
        <v>8</v>
      </c>
      <c r="G213" s="7">
        <v>1.6690652557391234E-2</v>
      </c>
      <c r="H213" s="7">
        <v>6.0000000000000001E-3</v>
      </c>
      <c r="I213" s="32">
        <v>0.67200000000000004</v>
      </c>
      <c r="J213" s="11">
        <v>22.499999999998632</v>
      </c>
      <c r="K213" s="11">
        <v>18.499999999999073</v>
      </c>
      <c r="L213" s="30">
        <v>8.2000000000000007E-3</v>
      </c>
      <c r="M213" s="11">
        <v>3.6606999999999998</v>
      </c>
      <c r="N213" s="11">
        <v>4.1059000000000001</v>
      </c>
    </row>
    <row r="214" spans="1:14" x14ac:dyDescent="0.25">
      <c r="A214" s="19" t="s">
        <v>37</v>
      </c>
      <c r="B214" s="43">
        <v>42591.775000000001</v>
      </c>
      <c r="C214" s="43">
        <v>42594.386805555558</v>
      </c>
      <c r="D214" s="20">
        <v>42608</v>
      </c>
      <c r="E214" s="21" t="s">
        <v>27</v>
      </c>
      <c r="F214" s="21" t="s">
        <v>8</v>
      </c>
      <c r="G214" s="7">
        <v>8.2211111111138713E-2</v>
      </c>
      <c r="H214" s="7">
        <v>0.11700000000000001</v>
      </c>
      <c r="I214" s="32">
        <v>0.22</v>
      </c>
      <c r="J214" s="11">
        <v>55.999999999999758</v>
      </c>
      <c r="K214" s="11">
        <v>51.333333333332121</v>
      </c>
      <c r="L214" s="30">
        <v>0.1103</v>
      </c>
      <c r="M214" s="11">
        <v>3.5316999999999998</v>
      </c>
      <c r="N214" s="11">
        <v>5.1151999999999997</v>
      </c>
    </row>
    <row r="215" spans="1:14" x14ac:dyDescent="0.25">
      <c r="A215" s="19" t="s">
        <v>37</v>
      </c>
      <c r="B215" s="43">
        <v>42628.953472222223</v>
      </c>
      <c r="C215" s="43">
        <v>42636.363888888889</v>
      </c>
      <c r="D215" s="20">
        <v>42636</v>
      </c>
      <c r="E215" s="21" t="s">
        <v>28</v>
      </c>
      <c r="F215" s="21" t="s">
        <v>8</v>
      </c>
      <c r="G215" s="7">
        <v>1.3572222222192421E-2</v>
      </c>
      <c r="H215" s="7">
        <v>3.0000000000000001E-3</v>
      </c>
      <c r="I215" s="32">
        <v>5.2999999999999999E-2</v>
      </c>
      <c r="J215" s="11">
        <v>14.333333333332495</v>
      </c>
      <c r="K215" s="11">
        <v>10.00000000000038</v>
      </c>
      <c r="L215" s="7">
        <v>0.1081</v>
      </c>
      <c r="M215" s="11">
        <v>2.5121000000000002</v>
      </c>
      <c r="N215" s="11">
        <v>2.0032999999999999</v>
      </c>
    </row>
    <row r="216" spans="1:14" x14ac:dyDescent="0.25">
      <c r="A216" s="19" t="s">
        <v>37</v>
      </c>
      <c r="B216" s="43">
        <v>42636.731944444444</v>
      </c>
      <c r="C216" s="43">
        <v>42641.166666666664</v>
      </c>
      <c r="D216" s="20">
        <v>42650</v>
      </c>
      <c r="E216" s="21" t="s">
        <v>29</v>
      </c>
      <c r="F216" s="21" t="s">
        <v>8</v>
      </c>
      <c r="G216" s="7">
        <v>2.3838333333348234E-2</v>
      </c>
      <c r="H216" s="7">
        <v>3.6999999999999998E-2</v>
      </c>
      <c r="I216" s="32">
        <v>0.751</v>
      </c>
      <c r="J216" s="11">
        <v>40.666666666666629</v>
      </c>
      <c r="K216" s="11">
        <v>40.666666666666629</v>
      </c>
      <c r="L216" s="30">
        <v>6.7900000000000002E-2</v>
      </c>
      <c r="M216" s="11">
        <v>5.9729999999999999</v>
      </c>
      <c r="N216" s="11">
        <v>6.7126000000000001</v>
      </c>
    </row>
    <row r="217" spans="1:14" x14ac:dyDescent="0.25">
      <c r="A217" s="19" t="s">
        <v>37</v>
      </c>
      <c r="B217" s="43">
        <v>42809</v>
      </c>
      <c r="C217" s="43">
        <v>42817</v>
      </c>
      <c r="D217" s="20">
        <v>42817</v>
      </c>
      <c r="E217" s="21" t="s">
        <v>12</v>
      </c>
      <c r="F217" s="21" t="s">
        <v>7</v>
      </c>
      <c r="G217" s="27">
        <v>1.663944192576461E-3</v>
      </c>
      <c r="H217" s="30">
        <v>4.4999999999999998E-2</v>
      </c>
      <c r="I217" s="32">
        <v>4.3999999999999997E-2</v>
      </c>
      <c r="J217" s="11">
        <v>1.9999999999997797</v>
      </c>
      <c r="K217" s="11">
        <v>1.6666666666672234</v>
      </c>
      <c r="L217" s="30">
        <v>4.7999999999999996E-3</v>
      </c>
      <c r="M217" s="11">
        <v>7.5590000000000002</v>
      </c>
      <c r="N217" s="11">
        <v>17.457999999999998</v>
      </c>
    </row>
    <row r="218" spans="1:14" x14ac:dyDescent="0.25">
      <c r="A218" s="19" t="s">
        <v>37</v>
      </c>
      <c r="B218" s="43">
        <v>42818.067361111112</v>
      </c>
      <c r="C218" s="43">
        <v>42823.334027777775</v>
      </c>
      <c r="D218" s="20">
        <v>42831</v>
      </c>
      <c r="E218" s="21" t="s">
        <v>13</v>
      </c>
      <c r="F218" s="21" t="s">
        <v>7</v>
      </c>
      <c r="G218" s="27">
        <v>7.4396030126457383E-4</v>
      </c>
      <c r="H218" s="30">
        <v>4.2000000000000003E-2</v>
      </c>
      <c r="I218" s="32">
        <v>9.0999999999999998E-2</v>
      </c>
      <c r="J218" s="11">
        <v>8.3333333333331563</v>
      </c>
      <c r="K218" s="11">
        <v>5.9999999999993392</v>
      </c>
      <c r="L218" s="30">
        <v>0.23319999999999999</v>
      </c>
      <c r="M218" s="11">
        <v>7.5349000000000004</v>
      </c>
      <c r="N218" s="11">
        <v>11.705</v>
      </c>
    </row>
    <row r="219" spans="1:14" x14ac:dyDescent="0.25">
      <c r="A219" s="19" t="s">
        <v>37</v>
      </c>
      <c r="B219" s="43">
        <v>42831.597222222219</v>
      </c>
      <c r="C219" s="43">
        <v>42840.439583333333</v>
      </c>
      <c r="D219" s="20">
        <v>42845</v>
      </c>
      <c r="E219" s="21" t="s">
        <v>14</v>
      </c>
      <c r="F219" s="21" t="s">
        <v>7</v>
      </c>
      <c r="G219" s="27">
        <v>8.5733732622938139E-3</v>
      </c>
      <c r="H219" s="30">
        <v>6.0000000000000001E-3</v>
      </c>
      <c r="I219" s="32">
        <v>3.2000000000000001E-2</v>
      </c>
      <c r="J219" s="11">
        <v>5.6666666666667833</v>
      </c>
      <c r="K219" s="11">
        <v>3.0000000000004099</v>
      </c>
      <c r="L219" s="30">
        <v>0.1193</v>
      </c>
      <c r="M219" s="11">
        <v>7.5993000000000004</v>
      </c>
      <c r="N219" s="11">
        <v>15.599</v>
      </c>
    </row>
    <row r="220" spans="1:14" x14ac:dyDescent="0.25">
      <c r="A220" s="19" t="s">
        <v>37</v>
      </c>
      <c r="B220" s="43">
        <v>42842.836805555555</v>
      </c>
      <c r="C220" s="43">
        <v>42844.586111111108</v>
      </c>
      <c r="D220" s="20">
        <v>42845</v>
      </c>
      <c r="E220" s="21" t="s">
        <v>15</v>
      </c>
      <c r="F220" s="21" t="s">
        <v>7</v>
      </c>
      <c r="G220" s="27">
        <v>1.4051789414278116E-2</v>
      </c>
      <c r="H220" s="30">
        <v>6.0000000000000001E-3</v>
      </c>
      <c r="I220" s="32">
        <v>3.2000000000000001E-2</v>
      </c>
      <c r="J220" s="11">
        <v>5.6666666666667833</v>
      </c>
      <c r="K220" s="11">
        <v>3.0000000000004099</v>
      </c>
      <c r="L220" s="30">
        <v>0.1193</v>
      </c>
      <c r="M220" s="11">
        <v>7.5993000000000004</v>
      </c>
      <c r="N220" s="11">
        <v>15.599</v>
      </c>
    </row>
    <row r="221" spans="1:14" x14ac:dyDescent="0.25">
      <c r="A221" s="19" t="s">
        <v>37</v>
      </c>
      <c r="B221" s="43">
        <v>42845.552777777775</v>
      </c>
      <c r="C221" s="43">
        <v>42855.704861111109</v>
      </c>
      <c r="D221" s="20">
        <v>42859</v>
      </c>
      <c r="E221" s="21" t="s">
        <v>13</v>
      </c>
      <c r="F221" s="21" t="s">
        <v>7</v>
      </c>
      <c r="G221" s="27">
        <v>9.1863837372585088E-3</v>
      </c>
      <c r="H221" s="30">
        <v>0.03</v>
      </c>
      <c r="I221" s="32">
        <v>0.13700000000000001</v>
      </c>
      <c r="J221" s="11">
        <v>23.000000000001169</v>
      </c>
      <c r="K221" s="11">
        <v>6.9999999999999698</v>
      </c>
      <c r="L221" s="30">
        <v>6.4100000000000004E-2</v>
      </c>
      <c r="M221" s="11">
        <v>6.5414000000000003</v>
      </c>
      <c r="N221" s="11">
        <v>10.784000000000001</v>
      </c>
    </row>
    <row r="222" spans="1:14" x14ac:dyDescent="0.25">
      <c r="A222" s="19" t="s">
        <v>37</v>
      </c>
      <c r="B222" s="43">
        <v>42859.661111111112</v>
      </c>
      <c r="C222" s="43">
        <v>42871.989583333336</v>
      </c>
      <c r="D222" s="20">
        <v>42872</v>
      </c>
      <c r="E222" s="21" t="s">
        <v>13</v>
      </c>
      <c r="F222" s="21" t="s">
        <v>7</v>
      </c>
      <c r="G222" s="27">
        <v>7.7640421825042145E-3</v>
      </c>
      <c r="H222" s="30">
        <v>5.0000000000000001E-3</v>
      </c>
      <c r="I222" s="32">
        <v>0.21199999999999999</v>
      </c>
      <c r="J222" s="11">
        <v>22.666666666667133</v>
      </c>
      <c r="K222" s="11">
        <v>12.00000000000016</v>
      </c>
      <c r="L222" s="30">
        <v>0.1022</v>
      </c>
      <c r="M222" s="11">
        <v>1.5549999999999999</v>
      </c>
      <c r="N222" s="11">
        <v>4.7553999999999998</v>
      </c>
    </row>
    <row r="223" spans="1:14" x14ac:dyDescent="0.25">
      <c r="A223" s="19" t="s">
        <v>37</v>
      </c>
      <c r="B223" s="43">
        <v>42872.526388888888</v>
      </c>
      <c r="C223" s="43">
        <v>42874.117361111108</v>
      </c>
      <c r="D223" s="20">
        <v>42886</v>
      </c>
      <c r="E223" s="21" t="s">
        <v>14</v>
      </c>
      <c r="F223" s="21" t="s">
        <v>7</v>
      </c>
      <c r="G223" s="27">
        <v>3.5540270867787542E-2</v>
      </c>
      <c r="H223" s="30">
        <v>8.0000000000000002E-3</v>
      </c>
      <c r="I223" s="32">
        <v>0.159</v>
      </c>
      <c r="J223" s="11">
        <v>125.99999999999945</v>
      </c>
      <c r="K223" s="11">
        <v>31.999999999999439</v>
      </c>
      <c r="L223" s="30">
        <v>8.9200000000000002E-2</v>
      </c>
      <c r="M223" s="11">
        <v>9.5917999999999992</v>
      </c>
      <c r="N223" s="11">
        <v>15.025</v>
      </c>
    </row>
    <row r="224" spans="1:14" x14ac:dyDescent="0.25">
      <c r="A224" s="19" t="s">
        <v>37</v>
      </c>
      <c r="B224" s="43">
        <v>42875.404166666667</v>
      </c>
      <c r="C224" s="43">
        <v>42885.974999999999</v>
      </c>
      <c r="D224" s="20">
        <v>42886</v>
      </c>
      <c r="E224" s="21" t="s">
        <v>15</v>
      </c>
      <c r="F224" s="21" t="s">
        <v>7</v>
      </c>
      <c r="G224" s="27">
        <v>1.7389204668220113E-2</v>
      </c>
      <c r="H224" s="30">
        <v>8.0000000000000002E-3</v>
      </c>
      <c r="I224" s="32">
        <v>0.159</v>
      </c>
      <c r="J224" s="11">
        <v>125.99999999999945</v>
      </c>
      <c r="K224" s="11">
        <v>31.999999999999439</v>
      </c>
      <c r="L224" s="30">
        <v>8.9200000000000002E-2</v>
      </c>
      <c r="M224" s="11">
        <v>9.5917999999999992</v>
      </c>
      <c r="N224" s="11">
        <v>15.025</v>
      </c>
    </row>
    <row r="225" spans="1:14" x14ac:dyDescent="0.25">
      <c r="A225" s="19" t="s">
        <v>37</v>
      </c>
      <c r="B225" s="43">
        <v>42886.744444444441</v>
      </c>
      <c r="C225" s="43">
        <v>42900.327777777777</v>
      </c>
      <c r="D225" s="20">
        <v>42900</v>
      </c>
      <c r="E225" s="21" t="s">
        <v>13</v>
      </c>
      <c r="F225" s="21" t="s">
        <v>7</v>
      </c>
      <c r="G225" s="27">
        <v>9.5072893923029839E-3</v>
      </c>
      <c r="H225" s="30">
        <v>0.154</v>
      </c>
      <c r="I225" s="32">
        <v>0.41099999999999998</v>
      </c>
      <c r="J225" s="11">
        <v>32.333333333333471</v>
      </c>
      <c r="K225" s="11">
        <v>7.666666666666563</v>
      </c>
      <c r="L225" s="30">
        <v>1.7633000000000001</v>
      </c>
      <c r="M225" s="11">
        <v>3.8676999999999997</v>
      </c>
      <c r="N225" s="11">
        <v>7.2377000000000002</v>
      </c>
    </row>
    <row r="226" spans="1:14" x14ac:dyDescent="0.25">
      <c r="A226" s="19" t="s">
        <v>37</v>
      </c>
      <c r="B226" s="43">
        <v>42900.757638888892</v>
      </c>
      <c r="C226" s="43">
        <v>42914.9</v>
      </c>
      <c r="D226" s="20">
        <v>42915</v>
      </c>
      <c r="E226" s="21" t="s">
        <v>13</v>
      </c>
      <c r="F226" s="21" t="s">
        <v>7</v>
      </c>
      <c r="G226" s="27">
        <v>9.5072893923029908E-3</v>
      </c>
      <c r="H226" s="30">
        <v>3.0000000000000001E-3</v>
      </c>
      <c r="I226" s="32">
        <v>2.8000000000000001E-2</v>
      </c>
      <c r="J226" s="11">
        <v>10.666666666666973</v>
      </c>
      <c r="K226" s="11">
        <v>6.666666666667413</v>
      </c>
      <c r="L226" s="30">
        <v>3.6700000000000003E-2</v>
      </c>
      <c r="M226" s="11">
        <v>6.2805</v>
      </c>
      <c r="N226" s="11">
        <v>5.3849</v>
      </c>
    </row>
    <row r="227" spans="1:14" x14ac:dyDescent="0.25">
      <c r="A227" s="19" t="s">
        <v>37</v>
      </c>
      <c r="B227" s="43">
        <v>42915.681944444441</v>
      </c>
      <c r="C227" s="43">
        <v>42923.103472222225</v>
      </c>
      <c r="D227" s="20">
        <v>42928</v>
      </c>
      <c r="E227" s="21" t="s">
        <v>13</v>
      </c>
      <c r="F227" s="21" t="s">
        <v>7</v>
      </c>
      <c r="G227" s="27">
        <v>9.5072893923028347E-3</v>
      </c>
      <c r="H227" s="7">
        <v>2E-3</v>
      </c>
      <c r="I227" s="32">
        <v>1.9E-2</v>
      </c>
      <c r="J227" s="11">
        <v>6.3333333333333766</v>
      </c>
      <c r="K227" s="11">
        <v>1.9999999999997797</v>
      </c>
      <c r="L227" s="30">
        <v>6.8500000000000005E-2</v>
      </c>
      <c r="M227" s="11">
        <v>9.3008000000000006</v>
      </c>
      <c r="N227" s="11">
        <v>6.8602999999999996</v>
      </c>
    </row>
    <row r="228" spans="1:14" x14ac:dyDescent="0.25">
      <c r="A228" s="19" t="s">
        <v>37</v>
      </c>
      <c r="B228" s="43">
        <v>42928.606249999997</v>
      </c>
      <c r="C228" s="43">
        <v>42929.550694444442</v>
      </c>
      <c r="D228" s="20">
        <v>42944</v>
      </c>
      <c r="E228" s="21" t="s">
        <v>13</v>
      </c>
      <c r="F228" s="21" t="s">
        <v>7</v>
      </c>
      <c r="G228" s="27">
        <v>9.5072893923024374E-3</v>
      </c>
      <c r="H228" s="7">
        <v>3.4000000000000002E-2</v>
      </c>
      <c r="I228" s="32">
        <v>5.7000000000000002E-2</v>
      </c>
      <c r="J228" s="11">
        <v>13.333333333333346</v>
      </c>
      <c r="K228" s="11">
        <v>12.666666666666753</v>
      </c>
      <c r="L228" s="30">
        <v>1.11E-2</v>
      </c>
      <c r="M228" s="11">
        <v>9.5526999999999997</v>
      </c>
      <c r="N228" s="11">
        <v>8.0277999999999992</v>
      </c>
    </row>
    <row r="229" spans="1:14" x14ac:dyDescent="0.25">
      <c r="A229" s="19" t="s">
        <v>37</v>
      </c>
      <c r="B229" s="43">
        <v>43017.696527777778</v>
      </c>
      <c r="C229" s="43">
        <v>43017.886805555558</v>
      </c>
      <c r="D229" s="20">
        <v>43027</v>
      </c>
      <c r="E229" s="21" t="s">
        <v>13</v>
      </c>
      <c r="F229" s="21" t="s">
        <v>7</v>
      </c>
      <c r="G229" s="27">
        <v>0.01</v>
      </c>
      <c r="H229" s="7">
        <v>3.5000000000000003E-2</v>
      </c>
      <c r="I229" s="32">
        <v>5.5E-2</v>
      </c>
      <c r="J229" s="61">
        <v>0.5</v>
      </c>
      <c r="K229" s="61">
        <v>0.5</v>
      </c>
      <c r="L229" s="7">
        <v>4.2099999999999999E-2</v>
      </c>
      <c r="M229" s="11">
        <v>6.4550000000000001</v>
      </c>
      <c r="N229" s="11">
        <v>4.8399000000000001</v>
      </c>
    </row>
    <row r="230" spans="1:14" x14ac:dyDescent="0.25">
      <c r="A230" s="19" t="s">
        <v>37</v>
      </c>
      <c r="B230" s="45">
        <v>43028</v>
      </c>
      <c r="C230" s="45">
        <v>43045</v>
      </c>
      <c r="D230" s="20">
        <v>43045</v>
      </c>
      <c r="E230" s="21" t="s">
        <v>12</v>
      </c>
      <c r="F230" s="21" t="s">
        <v>7</v>
      </c>
      <c r="G230" s="27">
        <v>9.7284444829741946E-3</v>
      </c>
      <c r="H230" s="7">
        <v>2.3E-2</v>
      </c>
      <c r="I230" s="32">
        <v>0.16200000000000001</v>
      </c>
      <c r="J230" s="59">
        <v>2</v>
      </c>
      <c r="K230" s="59">
        <v>0.5</v>
      </c>
      <c r="L230" s="7">
        <v>3.27E-2</v>
      </c>
      <c r="M230" s="11">
        <v>8.1</v>
      </c>
      <c r="N230" s="11">
        <v>9.3253000000000004</v>
      </c>
    </row>
    <row r="231" spans="1:14" x14ac:dyDescent="0.25">
      <c r="A231" s="19" t="s">
        <v>37</v>
      </c>
      <c r="B231" s="45">
        <v>43046</v>
      </c>
      <c r="C231" s="45">
        <v>43054</v>
      </c>
      <c r="D231" s="20">
        <v>43054</v>
      </c>
      <c r="E231" s="21" t="s">
        <v>12</v>
      </c>
      <c r="F231" s="21" t="s">
        <v>7</v>
      </c>
      <c r="G231" s="27">
        <v>6.2339788666323417E-3</v>
      </c>
      <c r="H231" s="7">
        <v>4.3999999999999997E-2</v>
      </c>
      <c r="I231" s="32">
        <v>5.8999999999999997E-2</v>
      </c>
      <c r="J231" s="11">
        <v>1.0000000000006302</v>
      </c>
      <c r="K231" s="61">
        <v>0.5</v>
      </c>
      <c r="L231" s="24">
        <v>2E-3</v>
      </c>
      <c r="M231" s="11">
        <v>7.6589999999999998</v>
      </c>
      <c r="N231" s="11">
        <v>7.1227999999999998</v>
      </c>
    </row>
    <row r="232" spans="1:14" x14ac:dyDescent="0.25">
      <c r="A232" s="19" t="s">
        <v>37</v>
      </c>
      <c r="B232" s="43">
        <v>42823.449305555558</v>
      </c>
      <c r="C232" s="43">
        <v>42827.122916666667</v>
      </c>
      <c r="D232" s="20">
        <v>42831</v>
      </c>
      <c r="E232" s="21" t="s">
        <v>67</v>
      </c>
      <c r="F232" s="21" t="s">
        <v>8</v>
      </c>
      <c r="G232" s="27">
        <v>2.7032093681062925E-2</v>
      </c>
      <c r="H232" s="30">
        <v>3.6999999999999998E-2</v>
      </c>
      <c r="I232" s="32">
        <v>6.8000000000000005E-2</v>
      </c>
      <c r="J232" s="11">
        <v>22.00000000000054</v>
      </c>
      <c r="K232" s="11">
        <v>18.000000000000981</v>
      </c>
      <c r="L232" s="30">
        <v>1.0200000000000001E-2</v>
      </c>
      <c r="M232" s="11">
        <v>9.6823999999999995</v>
      </c>
      <c r="N232" s="11">
        <v>10.468999999999999</v>
      </c>
    </row>
    <row r="233" spans="1:14" x14ac:dyDescent="0.25">
      <c r="A233" s="19" t="s">
        <v>37</v>
      </c>
      <c r="B233" s="43">
        <v>42840.523611111108</v>
      </c>
      <c r="C233" s="43">
        <v>42842.789583333331</v>
      </c>
      <c r="D233" s="20">
        <v>42845</v>
      </c>
      <c r="E233" s="21" t="s">
        <v>31</v>
      </c>
      <c r="F233" s="21" t="s">
        <v>8</v>
      </c>
      <c r="G233" s="27">
        <v>2.0676383050020813E-2</v>
      </c>
      <c r="H233" s="24">
        <v>1E-3</v>
      </c>
      <c r="I233" s="32">
        <v>2.5000000000000001E-2</v>
      </c>
      <c r="J233" s="11">
        <v>10.00000000000038</v>
      </c>
      <c r="K233" s="11">
        <v>7.666666666666563</v>
      </c>
      <c r="L233" s="30">
        <v>2.1999999999999999E-2</v>
      </c>
      <c r="M233" s="11">
        <v>7.1665000000000001</v>
      </c>
      <c r="N233" s="11">
        <v>14.176</v>
      </c>
    </row>
    <row r="234" spans="1:14" x14ac:dyDescent="0.25">
      <c r="A234" s="19" t="s">
        <v>37</v>
      </c>
      <c r="B234" s="43">
        <v>42844.615277777775</v>
      </c>
      <c r="C234" s="43">
        <v>42845.40347222222</v>
      </c>
      <c r="D234" s="20">
        <v>42845</v>
      </c>
      <c r="E234" s="21" t="s">
        <v>32</v>
      </c>
      <c r="F234" s="21" t="s">
        <v>8</v>
      </c>
      <c r="G234" s="27">
        <v>2.1750557472623649E-2</v>
      </c>
      <c r="H234" s="30">
        <v>3.0000000000000001E-3</v>
      </c>
      <c r="I234" s="32">
        <v>0.04</v>
      </c>
      <c r="J234" s="11">
        <v>13.99999999999994</v>
      </c>
      <c r="K234" s="11">
        <v>10.00000000000038</v>
      </c>
      <c r="L234" s="30">
        <v>2E-3</v>
      </c>
      <c r="M234" s="11">
        <v>7.9546999999999999</v>
      </c>
      <c r="N234" s="11">
        <v>14.819000000000001</v>
      </c>
    </row>
    <row r="235" spans="1:14" x14ac:dyDescent="0.25">
      <c r="A235" s="19" t="s">
        <v>37</v>
      </c>
      <c r="B235" s="43">
        <v>42855.785416666666</v>
      </c>
      <c r="C235" s="43">
        <v>42858.972916666666</v>
      </c>
      <c r="D235" s="20">
        <v>42859</v>
      </c>
      <c r="E235" s="21" t="s">
        <v>33</v>
      </c>
      <c r="F235" s="21" t="s">
        <v>8</v>
      </c>
      <c r="G235" s="27">
        <v>3.2343220082616531E-2</v>
      </c>
      <c r="H235" s="24">
        <v>1E-3</v>
      </c>
      <c r="I235" s="32">
        <v>0.113</v>
      </c>
      <c r="J235" s="11">
        <v>33.333333333334103</v>
      </c>
      <c r="K235" s="11">
        <v>22.666666666667133</v>
      </c>
      <c r="L235" s="30">
        <v>0.02</v>
      </c>
      <c r="M235" s="11">
        <v>7.6578999999999997</v>
      </c>
      <c r="N235" s="11">
        <v>16.786000000000001</v>
      </c>
    </row>
    <row r="236" spans="1:14" x14ac:dyDescent="0.25">
      <c r="A236" s="19" t="s">
        <v>37</v>
      </c>
      <c r="B236" s="43">
        <v>42874.244444444441</v>
      </c>
      <c r="C236" s="43">
        <v>42875.356249999997</v>
      </c>
      <c r="D236" s="20">
        <v>42886</v>
      </c>
      <c r="E236" s="21" t="s">
        <v>34</v>
      </c>
      <c r="F236" s="21" t="s">
        <v>8</v>
      </c>
      <c r="G236" s="27">
        <v>6.141867305574604E-2</v>
      </c>
      <c r="H236" s="30">
        <v>7.3999999999999996E-2</v>
      </c>
      <c r="I236" s="32">
        <v>0.51</v>
      </c>
      <c r="J236" s="11">
        <v>334.00000000000318</v>
      </c>
      <c r="K236" s="11">
        <v>279.00000000000256</v>
      </c>
      <c r="L236" s="30">
        <v>0.10050000000000001</v>
      </c>
      <c r="M236" s="11">
        <v>7.4892000000000003</v>
      </c>
      <c r="N236" s="11">
        <v>19.966999999999999</v>
      </c>
    </row>
    <row r="237" spans="1:14" x14ac:dyDescent="0.25">
      <c r="A237" s="19" t="s">
        <v>37</v>
      </c>
      <c r="B237" s="43">
        <v>43015.009722222225</v>
      </c>
      <c r="C237" s="43">
        <v>43016.966666666667</v>
      </c>
      <c r="D237" s="20">
        <v>43017</v>
      </c>
      <c r="E237" s="21" t="s">
        <v>35</v>
      </c>
      <c r="F237" s="21" t="s">
        <v>8</v>
      </c>
      <c r="G237" s="27">
        <v>0.15455600561816457</v>
      </c>
      <c r="H237" s="7">
        <v>2.8000000000000001E-2</v>
      </c>
      <c r="I237" s="32">
        <v>0.16200000000000001</v>
      </c>
      <c r="J237" s="11">
        <v>24.500000000000632</v>
      </c>
      <c r="K237" s="11">
        <v>19.000000000000128</v>
      </c>
      <c r="L237" s="24">
        <v>2E-3</v>
      </c>
      <c r="M237" s="11">
        <v>4.7560000000000002</v>
      </c>
      <c r="N237" s="11">
        <v>4.2488999999999999</v>
      </c>
    </row>
    <row r="238" spans="1:14" x14ac:dyDescent="0.25">
      <c r="A238" s="19" t="s">
        <v>37</v>
      </c>
      <c r="B238" s="43">
        <v>43174</v>
      </c>
      <c r="C238" s="43">
        <v>43186.999305555553</v>
      </c>
      <c r="D238" s="20">
        <v>43186</v>
      </c>
      <c r="E238" s="21" t="s">
        <v>38</v>
      </c>
      <c r="F238" s="21" t="s">
        <v>7</v>
      </c>
      <c r="G238" s="7">
        <v>1.1201266181225316E-2</v>
      </c>
      <c r="H238" s="7">
        <v>5.6000000000000001E-2</v>
      </c>
      <c r="I238" s="32">
        <v>4.7E-2</v>
      </c>
      <c r="J238" s="51">
        <v>1.9999999999997797</v>
      </c>
      <c r="K238" s="70">
        <v>1.6666666666672234</v>
      </c>
      <c r="L238" s="24">
        <v>2E-3</v>
      </c>
      <c r="M238" s="11">
        <v>7.5490000000000004</v>
      </c>
      <c r="N238" s="11">
        <v>7.6189999999999998</v>
      </c>
    </row>
    <row r="239" spans="1:14" x14ac:dyDescent="0.25">
      <c r="A239" s="19" t="s">
        <v>37</v>
      </c>
      <c r="B239" s="43">
        <v>43187</v>
      </c>
      <c r="C239" s="43">
        <v>43195.999305555553</v>
      </c>
      <c r="D239" s="20">
        <v>43195</v>
      </c>
      <c r="E239" s="21" t="s">
        <v>38</v>
      </c>
      <c r="F239" s="21" t="s">
        <v>7</v>
      </c>
      <c r="G239" s="7">
        <v>1.068383236288E-3</v>
      </c>
      <c r="H239" s="7">
        <v>4.4999999999999998E-2</v>
      </c>
      <c r="I239" s="32">
        <v>4.2000000000000003E-2</v>
      </c>
      <c r="J239" s="51">
        <v>2.3333333333338167</v>
      </c>
      <c r="K239" s="36">
        <v>0.5</v>
      </c>
      <c r="L239" s="24">
        <v>2E-3</v>
      </c>
      <c r="M239" s="11">
        <v>7.9770000000000003</v>
      </c>
      <c r="N239" s="11">
        <v>8.0409000000000006</v>
      </c>
    </row>
    <row r="240" spans="1:14" x14ac:dyDescent="0.25">
      <c r="A240" s="19" t="s">
        <v>37</v>
      </c>
      <c r="B240" s="43">
        <v>43196</v>
      </c>
      <c r="C240" s="43">
        <v>43201.999305555553</v>
      </c>
      <c r="D240" s="20">
        <v>43201</v>
      </c>
      <c r="E240" s="21" t="s">
        <v>38</v>
      </c>
      <c r="F240" s="21" t="s">
        <v>7</v>
      </c>
      <c r="G240" s="7">
        <v>2.8045059952559997E-3</v>
      </c>
      <c r="H240" s="7">
        <v>3.1E-2</v>
      </c>
      <c r="I240" s="32">
        <v>3.5999999999999997E-2</v>
      </c>
      <c r="J240" s="51">
        <v>1.3333333333331865</v>
      </c>
      <c r="K240" s="36">
        <v>0.5</v>
      </c>
      <c r="L240" s="24">
        <v>2E-3</v>
      </c>
      <c r="M240" s="11">
        <v>7.8150000000000004</v>
      </c>
      <c r="N240" s="11">
        <v>7.8791000000000002</v>
      </c>
    </row>
    <row r="241" spans="1:14" x14ac:dyDescent="0.25">
      <c r="A241" s="19" t="s">
        <v>37</v>
      </c>
      <c r="B241" s="43">
        <v>43201</v>
      </c>
      <c r="C241" s="43">
        <v>43213.999305555553</v>
      </c>
      <c r="D241" s="20">
        <v>43213</v>
      </c>
      <c r="E241" s="21" t="s">
        <v>13</v>
      </c>
      <c r="F241" s="21" t="s">
        <v>7</v>
      </c>
      <c r="G241" s="7">
        <v>2.4665717324735999E-3</v>
      </c>
      <c r="H241" s="7">
        <v>0.03</v>
      </c>
      <c r="I241" s="32">
        <v>3.4000000000000002E-2</v>
      </c>
      <c r="J241" s="36">
        <v>0.5</v>
      </c>
      <c r="K241" s="36">
        <v>0.5</v>
      </c>
      <c r="L241" s="24">
        <v>2E-3</v>
      </c>
      <c r="M241" s="11">
        <v>7.907</v>
      </c>
      <c r="N241" s="11">
        <v>7.2336999999999998</v>
      </c>
    </row>
    <row r="242" spans="1:14" x14ac:dyDescent="0.25">
      <c r="A242" s="19" t="s">
        <v>37</v>
      </c>
      <c r="B242" s="43">
        <v>43214.648611111108</v>
      </c>
      <c r="C242" s="43">
        <v>43223.265277777777</v>
      </c>
      <c r="D242" s="20">
        <v>43227</v>
      </c>
      <c r="E242" s="21" t="s">
        <v>13</v>
      </c>
      <c r="F242" s="21" t="s">
        <v>7</v>
      </c>
      <c r="G242" s="7">
        <v>1.3870370370425565E-2</v>
      </c>
      <c r="H242" s="7">
        <v>1.7000000000000001E-2</v>
      </c>
      <c r="I242" s="32">
        <v>3.4000000000000002E-2</v>
      </c>
      <c r="J242" s="39">
        <v>6.9999999999999698</v>
      </c>
      <c r="K242" s="39">
        <v>3.9999999999995595</v>
      </c>
      <c r="L242" s="7">
        <v>8.6099999999999996E-2</v>
      </c>
      <c r="M242" s="11">
        <v>7.609</v>
      </c>
      <c r="N242" s="11">
        <v>8.8808000000000007</v>
      </c>
    </row>
    <row r="243" spans="1:14" x14ac:dyDescent="0.25">
      <c r="A243" s="19" t="s">
        <v>37</v>
      </c>
      <c r="B243" s="43">
        <v>43227.592361111114</v>
      </c>
      <c r="C243" s="43">
        <v>43243.488194444442</v>
      </c>
      <c r="D243" s="20">
        <v>43243</v>
      </c>
      <c r="E243" s="21" t="s">
        <v>13</v>
      </c>
      <c r="F243" s="21" t="s">
        <v>7</v>
      </c>
      <c r="G243" s="7">
        <v>2.0851851851905204E-2</v>
      </c>
      <c r="H243" s="7">
        <v>0.155</v>
      </c>
      <c r="I243" s="32">
        <v>0.248</v>
      </c>
      <c r="J243" s="39">
        <v>10.333333333334416</v>
      </c>
      <c r="K243" s="11">
        <v>1.9999999999997797</v>
      </c>
      <c r="L243" s="7">
        <v>0.59209999999999996</v>
      </c>
      <c r="M243" s="11">
        <v>6.2389999999999999</v>
      </c>
      <c r="N243" s="11">
        <v>7.5590999999999999</v>
      </c>
    </row>
    <row r="244" spans="1:14" x14ac:dyDescent="0.25">
      <c r="A244" s="19" t="s">
        <v>37</v>
      </c>
      <c r="B244" s="43">
        <v>43243.718055555553</v>
      </c>
      <c r="C244" s="43">
        <v>43257.367361111108</v>
      </c>
      <c r="D244" s="20">
        <v>43257</v>
      </c>
      <c r="E244" s="21" t="s">
        <v>13</v>
      </c>
      <c r="F244" s="21" t="s">
        <v>7</v>
      </c>
      <c r="G244" s="7">
        <v>9.4902777778191703E-3</v>
      </c>
      <c r="H244" s="7">
        <v>8.0000000000000002E-3</v>
      </c>
      <c r="I244" s="32">
        <v>7.0999999999999994E-2</v>
      </c>
      <c r="J244" s="39">
        <v>17.666666666666941</v>
      </c>
      <c r="K244" s="39">
        <v>10.666666666666973</v>
      </c>
      <c r="L244" s="7">
        <v>0.10639999999999999</v>
      </c>
      <c r="M244" s="11">
        <v>6.2990000000000004</v>
      </c>
      <c r="N244" s="11">
        <v>8.1992999999999991</v>
      </c>
    </row>
    <row r="245" spans="1:14" x14ac:dyDescent="0.25">
      <c r="A245" s="19" t="s">
        <v>37</v>
      </c>
      <c r="B245" s="43">
        <v>43263.604166666664</v>
      </c>
      <c r="C245" s="43">
        <v>43270.112500000003</v>
      </c>
      <c r="D245" s="20">
        <v>43271</v>
      </c>
      <c r="E245" s="21" t="s">
        <v>14</v>
      </c>
      <c r="F245" s="21" t="s">
        <v>7</v>
      </c>
      <c r="G245" s="7">
        <v>2.1890277778237231E-2</v>
      </c>
      <c r="H245" s="7">
        <v>3.6999999999999998E-2</v>
      </c>
      <c r="I245" s="32">
        <v>0.16</v>
      </c>
      <c r="J245" s="11">
        <v>60.499999999998884</v>
      </c>
      <c r="K245" s="11">
        <v>48.500000000000206</v>
      </c>
      <c r="L245" s="7">
        <v>0.1144</v>
      </c>
      <c r="M245" s="11">
        <v>6.0780000000000003</v>
      </c>
      <c r="N245" s="11">
        <v>8.2536000000000005</v>
      </c>
    </row>
    <row r="246" spans="1:14" x14ac:dyDescent="0.25">
      <c r="A246" s="19" t="s">
        <v>37</v>
      </c>
      <c r="B246" s="43">
        <v>43271.347222222219</v>
      </c>
      <c r="C246" s="43">
        <v>43271.62222222222</v>
      </c>
      <c r="D246" s="20">
        <v>43271</v>
      </c>
      <c r="E246" s="21" t="s">
        <v>15</v>
      </c>
      <c r="F246" s="21" t="s">
        <v>7</v>
      </c>
      <c r="G246" s="7">
        <v>2.1890277778237231E-2</v>
      </c>
      <c r="H246" s="7">
        <v>3.6999999999999998E-2</v>
      </c>
      <c r="I246" s="32">
        <v>0.16</v>
      </c>
      <c r="J246" s="11">
        <v>60.499999999998884</v>
      </c>
      <c r="K246" s="11">
        <v>48.500000000000206</v>
      </c>
      <c r="L246" s="7">
        <v>0.1144</v>
      </c>
      <c r="M246" s="11">
        <v>6.0780000000000003</v>
      </c>
      <c r="N246" s="11">
        <v>8.2536000000000005</v>
      </c>
    </row>
    <row r="247" spans="1:14" x14ac:dyDescent="0.25">
      <c r="A247" s="19" t="s">
        <v>37</v>
      </c>
      <c r="B247" s="43">
        <v>43271.673611111109</v>
      </c>
      <c r="C247" s="43">
        <v>43274.747916666667</v>
      </c>
      <c r="D247" s="20">
        <v>43283</v>
      </c>
      <c r="E247" s="21" t="s">
        <v>13</v>
      </c>
      <c r="F247" s="21" t="s">
        <v>7</v>
      </c>
      <c r="G247" s="7">
        <v>3.5300000000016568E-2</v>
      </c>
      <c r="H247" s="7">
        <v>0.08</v>
      </c>
      <c r="I247" s="32">
        <v>0.155</v>
      </c>
      <c r="J247" s="11">
        <v>68.666666666666515</v>
      </c>
      <c r="K247" s="11">
        <v>57.999999999998053</v>
      </c>
      <c r="L247" s="7">
        <v>2.0899999999999998E-2</v>
      </c>
      <c r="M247" s="11">
        <v>5.8079999999999998</v>
      </c>
      <c r="N247" s="11">
        <v>7.1803999999999997</v>
      </c>
    </row>
    <row r="248" spans="1:14" x14ac:dyDescent="0.25">
      <c r="A248" s="19" t="s">
        <v>37</v>
      </c>
      <c r="B248" s="43">
        <v>43283.931250000001</v>
      </c>
      <c r="C248" s="43">
        <v>43298.301388888889</v>
      </c>
      <c r="D248" s="20">
        <v>43299</v>
      </c>
      <c r="E248" s="21" t="s">
        <v>13</v>
      </c>
      <c r="F248" s="21" t="s">
        <v>7</v>
      </c>
      <c r="G248" s="7">
        <v>2.6944444444444451E-3</v>
      </c>
      <c r="H248" s="7">
        <v>8.0000000000000002E-3</v>
      </c>
      <c r="I248" s="32">
        <v>0.11899999999999999</v>
      </c>
      <c r="J248" s="11">
        <v>35.000000000000583</v>
      </c>
      <c r="K248" s="11">
        <v>24.500000000000632</v>
      </c>
      <c r="L248" s="7">
        <v>0.2009</v>
      </c>
      <c r="M248" s="11">
        <v>3.4140000000000001</v>
      </c>
      <c r="N248" s="11">
        <v>4.3985000000000003</v>
      </c>
    </row>
    <row r="249" spans="1:14" x14ac:dyDescent="0.25">
      <c r="A249" s="19" t="s">
        <v>37</v>
      </c>
      <c r="B249" s="43">
        <v>43299.697222222225</v>
      </c>
      <c r="C249" s="43">
        <v>43312.693055555559</v>
      </c>
      <c r="D249" s="20">
        <v>43313</v>
      </c>
      <c r="E249" s="21" t="s">
        <v>13</v>
      </c>
      <c r="F249" s="21" t="s">
        <v>7</v>
      </c>
      <c r="G249" s="7">
        <v>5.3170940171022975E-3</v>
      </c>
      <c r="H249" s="7">
        <v>6.2E-2</v>
      </c>
      <c r="I249" s="32">
        <v>0.13600000000000001</v>
      </c>
      <c r="J249" s="11">
        <v>33.000000000000071</v>
      </c>
      <c r="K249" s="11">
        <v>25.333333333332025</v>
      </c>
      <c r="L249" s="7">
        <v>0.31080000000000002</v>
      </c>
      <c r="M249" s="11">
        <v>5.1909999999999998</v>
      </c>
      <c r="N249" s="11">
        <v>6.5719000000000003</v>
      </c>
    </row>
    <row r="250" spans="1:14" x14ac:dyDescent="0.25">
      <c r="A250" s="19" t="s">
        <v>37</v>
      </c>
      <c r="B250" s="43">
        <v>43313.931944444441</v>
      </c>
      <c r="C250" s="43">
        <v>43326.482638888891</v>
      </c>
      <c r="D250" s="20">
        <v>43327</v>
      </c>
      <c r="E250" s="21" t="s">
        <v>13</v>
      </c>
      <c r="F250" s="21" t="s">
        <v>7</v>
      </c>
      <c r="G250" s="7">
        <v>5.4666666667494528E-3</v>
      </c>
      <c r="H250" s="7">
        <v>8.8999999999999996E-2</v>
      </c>
      <c r="I250" s="32">
        <v>0.157</v>
      </c>
      <c r="J250" s="11">
        <v>52.333333333334231</v>
      </c>
      <c r="K250" s="11">
        <v>36.333333333334515</v>
      </c>
      <c r="L250" s="7">
        <v>0.68720000000000003</v>
      </c>
      <c r="M250" s="11">
        <v>4.2080000000000002</v>
      </c>
      <c r="N250" s="11">
        <v>6.5845000000000002</v>
      </c>
    </row>
    <row r="251" spans="1:14" x14ac:dyDescent="0.25">
      <c r="A251" s="19" t="s">
        <v>37</v>
      </c>
      <c r="B251" s="43">
        <v>43327.931944444441</v>
      </c>
      <c r="C251" s="43">
        <v>43332</v>
      </c>
      <c r="D251" s="20">
        <v>43340</v>
      </c>
      <c r="E251" s="21" t="s">
        <v>38</v>
      </c>
      <c r="F251" s="21" t="s">
        <v>7</v>
      </c>
      <c r="G251" s="7">
        <v>5.806430631999999E-5</v>
      </c>
      <c r="H251" s="7">
        <v>2.7E-2</v>
      </c>
      <c r="I251" s="32">
        <v>3.5000000000000003E-2</v>
      </c>
      <c r="J251" s="36">
        <v>0.5</v>
      </c>
      <c r="K251" s="36">
        <v>0.5</v>
      </c>
      <c r="L251" s="24">
        <v>2E-3</v>
      </c>
      <c r="M251" s="11">
        <v>7.76</v>
      </c>
      <c r="N251" s="11">
        <v>7.8731999999999998</v>
      </c>
    </row>
    <row r="252" spans="1:14" x14ac:dyDescent="0.25">
      <c r="A252" s="19" t="s">
        <v>37</v>
      </c>
      <c r="B252" s="43">
        <v>43349.587500000001</v>
      </c>
      <c r="C252" s="43">
        <v>43354.329861111109</v>
      </c>
      <c r="D252" s="20">
        <v>43354</v>
      </c>
      <c r="E252" s="21" t="s">
        <v>13</v>
      </c>
      <c r="F252" s="21" t="s">
        <v>7</v>
      </c>
      <c r="G252" s="7">
        <v>1.7250000000000005E-2</v>
      </c>
      <c r="H252" s="24">
        <v>1E-3</v>
      </c>
      <c r="I252" s="32">
        <v>0.04</v>
      </c>
      <c r="J252" s="11">
        <v>21.666666666666501</v>
      </c>
      <c r="K252" s="11">
        <v>12.00000000000016</v>
      </c>
      <c r="L252" s="7">
        <v>3.5200000000000002E-2</v>
      </c>
      <c r="M252" s="11">
        <v>7.7859999999999996</v>
      </c>
      <c r="N252" s="11">
        <v>6.3773</v>
      </c>
    </row>
    <row r="253" spans="1:14" x14ac:dyDescent="0.25">
      <c r="A253" s="19" t="s">
        <v>37</v>
      </c>
      <c r="B253" s="43">
        <v>43354.606944444444</v>
      </c>
      <c r="C253" s="43">
        <v>43360.85</v>
      </c>
      <c r="D253" s="20">
        <v>43369</v>
      </c>
      <c r="E253" s="21" t="s">
        <v>14</v>
      </c>
      <c r="F253" s="21" t="s">
        <v>7</v>
      </c>
      <c r="G253" s="7">
        <v>1.4094444444456865E-2</v>
      </c>
      <c r="H253" s="24">
        <v>1E-3</v>
      </c>
      <c r="I253" s="32">
        <v>3.5000000000000003E-2</v>
      </c>
      <c r="J253" s="11">
        <v>15.999999999998238</v>
      </c>
      <c r="K253" s="11">
        <v>10.999999999998789</v>
      </c>
      <c r="L253" s="24">
        <v>2E-3</v>
      </c>
      <c r="M253" s="11">
        <v>4.1079999999999997</v>
      </c>
      <c r="N253" s="11">
        <v>4.7205000000000004</v>
      </c>
    </row>
    <row r="254" spans="1:14" x14ac:dyDescent="0.25">
      <c r="A254" s="19" t="s">
        <v>37</v>
      </c>
      <c r="B254" s="43">
        <v>43365.713888888888</v>
      </c>
      <c r="C254" s="43">
        <v>43369.257638888892</v>
      </c>
      <c r="D254" s="20">
        <v>43369</v>
      </c>
      <c r="E254" s="21" t="s">
        <v>15</v>
      </c>
      <c r="F254" s="21" t="s">
        <v>7</v>
      </c>
      <c r="G254" s="7">
        <v>1.4094444444456865E-2</v>
      </c>
      <c r="H254" s="24">
        <v>1E-3</v>
      </c>
      <c r="I254" s="32">
        <v>3.5000000000000003E-2</v>
      </c>
      <c r="J254" s="11">
        <v>15.999999999998238</v>
      </c>
      <c r="K254" s="11">
        <v>10.999999999998789</v>
      </c>
      <c r="L254" s="24">
        <v>2E-3</v>
      </c>
      <c r="M254" s="11">
        <v>4.1079999999999997</v>
      </c>
      <c r="N254" s="11">
        <v>4.7205000000000004</v>
      </c>
    </row>
    <row r="255" spans="1:14" x14ac:dyDescent="0.25">
      <c r="A255" s="19" t="s">
        <v>37</v>
      </c>
      <c r="B255" s="43">
        <v>43369.593055555553</v>
      </c>
      <c r="C255" s="43">
        <v>43372.844444444447</v>
      </c>
      <c r="D255" s="20">
        <v>43384</v>
      </c>
      <c r="E255" s="21" t="s">
        <v>14</v>
      </c>
      <c r="F255" s="21" t="s">
        <v>7</v>
      </c>
      <c r="G255" s="7">
        <v>1.4792592592620189E-2</v>
      </c>
      <c r="H255" s="24">
        <v>1E-3</v>
      </c>
      <c r="I255" s="32">
        <v>0.02</v>
      </c>
      <c r="J255" s="11">
        <v>6.9999999999999698</v>
      </c>
      <c r="K255" s="11">
        <v>3.6666666666670031</v>
      </c>
      <c r="L255" s="7">
        <v>4.9599999999999998E-2</v>
      </c>
      <c r="M255" s="11">
        <v>5.5510000000000002</v>
      </c>
      <c r="N255" s="11">
        <v>6.9695999999999998</v>
      </c>
    </row>
    <row r="256" spans="1:14" x14ac:dyDescent="0.25">
      <c r="A256" s="19" t="s">
        <v>37</v>
      </c>
      <c r="B256" s="43">
        <v>43376.828472222223</v>
      </c>
      <c r="C256" s="43">
        <v>43381.820138888892</v>
      </c>
      <c r="D256" s="20">
        <v>43384</v>
      </c>
      <c r="E256" s="21" t="s">
        <v>15</v>
      </c>
      <c r="F256" s="21" t="s">
        <v>7</v>
      </c>
      <c r="G256" s="7">
        <v>1.4792592592620189E-2</v>
      </c>
      <c r="H256" s="24">
        <v>1E-3</v>
      </c>
      <c r="I256" s="32">
        <v>0.02</v>
      </c>
      <c r="J256" s="11">
        <v>6.9999999999999698</v>
      </c>
      <c r="K256" s="11">
        <v>3.6666666666670031</v>
      </c>
      <c r="L256" s="7">
        <v>4.9599999999999998E-2</v>
      </c>
      <c r="M256" s="11">
        <v>5.5510000000000002</v>
      </c>
      <c r="N256" s="11">
        <v>6.9695999999999998</v>
      </c>
    </row>
    <row r="257" spans="1:14" x14ac:dyDescent="0.25">
      <c r="A257" s="19" t="s">
        <v>37</v>
      </c>
      <c r="B257" s="43">
        <v>43384.561805555553</v>
      </c>
      <c r="C257" s="43">
        <v>43396.404166666667</v>
      </c>
      <c r="D257" s="20">
        <v>43396</v>
      </c>
      <c r="E257" s="21" t="s">
        <v>13</v>
      </c>
      <c r="F257" s="21" t="s">
        <v>7</v>
      </c>
      <c r="G257" s="7">
        <v>1.8081481481442851E-2</v>
      </c>
      <c r="H257" s="24">
        <v>1E-3</v>
      </c>
      <c r="I257" s="32">
        <v>2.1000000000000001E-2</v>
      </c>
      <c r="J257" s="11">
        <v>17.666666666666941</v>
      </c>
      <c r="K257" s="11">
        <v>13.000000000000789</v>
      </c>
      <c r="L257" s="7">
        <v>2.0400000000000001E-2</v>
      </c>
      <c r="M257" s="11">
        <v>5.5709999999999997</v>
      </c>
      <c r="N257" s="11">
        <v>6.1265999999999998</v>
      </c>
    </row>
    <row r="258" spans="1:14" x14ac:dyDescent="0.25">
      <c r="A258" s="19" t="s">
        <v>37</v>
      </c>
      <c r="B258" s="43">
        <v>43396.668055555558</v>
      </c>
      <c r="C258" s="43">
        <v>43403.092361111114</v>
      </c>
      <c r="D258" s="20">
        <v>43403</v>
      </c>
      <c r="E258" s="21" t="s">
        <v>13</v>
      </c>
      <c r="F258" s="21" t="s">
        <v>7</v>
      </c>
      <c r="G258" s="7">
        <v>8.2611111111359457E-3</v>
      </c>
      <c r="H258" s="24">
        <v>1E-3</v>
      </c>
      <c r="I258" s="32">
        <v>3.9E-2</v>
      </c>
      <c r="J258" s="11">
        <v>46.333333333333414</v>
      </c>
      <c r="K258" s="11">
        <v>31.000000000000288</v>
      </c>
      <c r="L258" s="7">
        <v>4.5999999999999999E-3</v>
      </c>
      <c r="M258" s="11">
        <v>4.165</v>
      </c>
      <c r="N258" s="59">
        <v>6.0928000000000004</v>
      </c>
    </row>
    <row r="259" spans="1:14" x14ac:dyDescent="0.25">
      <c r="A259" s="19" t="s">
        <v>37</v>
      </c>
      <c r="B259" s="43">
        <v>43403.750694444447</v>
      </c>
      <c r="C259" s="43">
        <v>43418.211111111108</v>
      </c>
      <c r="D259" s="20">
        <v>43418</v>
      </c>
      <c r="E259" s="21" t="s">
        <v>13</v>
      </c>
      <c r="F259" s="21" t="s">
        <v>7</v>
      </c>
      <c r="G259" s="7">
        <v>1.1427886710223097E-2</v>
      </c>
      <c r="H259" s="7">
        <v>1E-3</v>
      </c>
      <c r="I259" s="32">
        <v>0.13700000000000001</v>
      </c>
      <c r="J259" s="11">
        <v>427.49999999999841</v>
      </c>
      <c r="K259" s="11">
        <v>304.49999999999864</v>
      </c>
      <c r="L259" s="7">
        <v>8.5300000000000001E-2</v>
      </c>
      <c r="M259" s="11">
        <v>4.3550000000000004</v>
      </c>
      <c r="N259" s="11">
        <v>6.3442999999999996</v>
      </c>
    </row>
    <row r="260" spans="1:14" x14ac:dyDescent="0.25">
      <c r="A260" s="19" t="s">
        <v>37</v>
      </c>
      <c r="B260" s="43">
        <v>43223.431944444441</v>
      </c>
      <c r="C260" s="52">
        <v>43227.511805555558</v>
      </c>
      <c r="D260" s="20">
        <v>43227</v>
      </c>
      <c r="E260" s="21" t="s">
        <v>39</v>
      </c>
      <c r="F260" s="21" t="s">
        <v>8</v>
      </c>
      <c r="G260" s="7">
        <v>3.1249999999971027E-2</v>
      </c>
      <c r="H260" s="7">
        <v>1.2E-2</v>
      </c>
      <c r="I260" s="32">
        <v>0.161</v>
      </c>
      <c r="J260" s="39">
        <v>8.3333333333331563</v>
      </c>
      <c r="K260" s="39">
        <v>3.9999999999995595</v>
      </c>
      <c r="L260" s="7">
        <v>0.2394</v>
      </c>
      <c r="M260" s="11">
        <v>7.7919999999999998</v>
      </c>
      <c r="N260" s="11">
        <v>8.2805999999999997</v>
      </c>
    </row>
    <row r="261" spans="1:14" x14ac:dyDescent="0.25">
      <c r="A261" s="19" t="s">
        <v>37</v>
      </c>
      <c r="B261" s="43">
        <v>43262.443749999999</v>
      </c>
      <c r="C261" s="43">
        <v>43263.515277777777</v>
      </c>
      <c r="D261" s="20">
        <v>43271</v>
      </c>
      <c r="E261" s="21" t="s">
        <v>40</v>
      </c>
      <c r="F261" s="21" t="s">
        <v>8</v>
      </c>
      <c r="G261" s="7">
        <v>0.2314055555466645</v>
      </c>
      <c r="H261" s="7">
        <v>0.17699999999999999</v>
      </c>
      <c r="I261" s="32">
        <v>0.57299999999999995</v>
      </c>
      <c r="J261" s="11">
        <v>320.00000000000028</v>
      </c>
      <c r="K261" s="11">
        <v>278.00000000000045</v>
      </c>
      <c r="L261" s="7">
        <v>5.5E-2</v>
      </c>
      <c r="M261" s="11">
        <v>4.9119999999999999</v>
      </c>
      <c r="N261" s="11">
        <v>9.5664999999999996</v>
      </c>
    </row>
    <row r="262" spans="1:14" x14ac:dyDescent="0.25">
      <c r="A262" s="19" t="s">
        <v>37</v>
      </c>
      <c r="B262" s="43">
        <v>43270.118750000001</v>
      </c>
      <c r="C262" s="43">
        <v>43271.244444444441</v>
      </c>
      <c r="D262" s="20">
        <v>43271</v>
      </c>
      <c r="E262" s="21" t="s">
        <v>68</v>
      </c>
      <c r="F262" s="21" t="s">
        <v>8</v>
      </c>
      <c r="G262" s="7">
        <v>0.31150370369825098</v>
      </c>
      <c r="H262" s="7">
        <v>0.13400000000000001</v>
      </c>
      <c r="I262" s="32">
        <v>0.37</v>
      </c>
      <c r="J262" s="11">
        <v>135.00000000000065</v>
      </c>
      <c r="K262" s="11">
        <v>104.00000000000186</v>
      </c>
      <c r="L262" s="7">
        <v>3.7199999999999997E-2</v>
      </c>
      <c r="M262" s="11">
        <v>3.8780000000000001</v>
      </c>
      <c r="N262" s="11">
        <v>7.4493</v>
      </c>
    </row>
    <row r="263" spans="1:14" x14ac:dyDescent="0.25">
      <c r="A263" s="19" t="s">
        <v>37</v>
      </c>
      <c r="B263" s="43">
        <v>43274.898611111108</v>
      </c>
      <c r="C263" s="43">
        <v>43275.765277777777</v>
      </c>
      <c r="D263" s="20">
        <v>43283</v>
      </c>
      <c r="E263" s="21" t="s">
        <v>42</v>
      </c>
      <c r="F263" s="21" t="s">
        <v>8</v>
      </c>
      <c r="G263" s="7">
        <v>0.43897777777110536</v>
      </c>
      <c r="H263" s="7">
        <v>0.154</v>
      </c>
      <c r="I263" s="32">
        <v>1.9259999999999999</v>
      </c>
      <c r="J263" s="11">
        <v>2843.9999999999973</v>
      </c>
      <c r="K263" s="11">
        <v>2493.9999999999964</v>
      </c>
      <c r="L263" s="7">
        <v>0.30890000000000001</v>
      </c>
      <c r="M263" s="11">
        <v>0.20799999999999999</v>
      </c>
      <c r="N263" s="11">
        <v>20.905000000000001</v>
      </c>
    </row>
    <row r="264" spans="1:14" x14ac:dyDescent="0.25">
      <c r="A264" s="19" t="s">
        <v>37</v>
      </c>
      <c r="B264" s="43">
        <v>43361.067361111112</v>
      </c>
      <c r="C264" s="43">
        <v>43365.614583333336</v>
      </c>
      <c r="D264" s="20">
        <v>43369</v>
      </c>
      <c r="E264" s="21" t="s">
        <v>46</v>
      </c>
      <c r="F264" s="21" t="s">
        <v>8</v>
      </c>
      <c r="G264" s="7">
        <v>2.2594444444452726E-2</v>
      </c>
      <c r="H264" s="24">
        <v>1E-3</v>
      </c>
      <c r="I264" s="32">
        <v>5.6000000000000001E-2</v>
      </c>
      <c r="J264" s="11">
        <v>48.000000000000639</v>
      </c>
      <c r="K264" s="11">
        <v>29.333333333336025</v>
      </c>
      <c r="L264" s="24">
        <v>2E-3</v>
      </c>
      <c r="M264" s="11">
        <v>3.786</v>
      </c>
      <c r="N264" s="11">
        <v>4.4379</v>
      </c>
    </row>
    <row r="265" spans="1:14" x14ac:dyDescent="0.25">
      <c r="A265" s="19" t="s">
        <v>37</v>
      </c>
      <c r="B265" s="43">
        <v>43373.0625</v>
      </c>
      <c r="C265" s="43">
        <v>43376.710416666669</v>
      </c>
      <c r="D265" s="20">
        <v>43384</v>
      </c>
      <c r="E265" s="21" t="s">
        <v>47</v>
      </c>
      <c r="F265" s="21" t="s">
        <v>8</v>
      </c>
      <c r="G265" s="7">
        <v>2.4522222222222227E-2</v>
      </c>
      <c r="H265" s="24">
        <v>1E-3</v>
      </c>
      <c r="I265" s="32">
        <v>4.2000000000000003E-2</v>
      </c>
      <c r="J265" s="11">
        <v>11.666666666666123</v>
      </c>
      <c r="K265" s="11">
        <v>6.9999999999999698</v>
      </c>
      <c r="L265" s="7">
        <v>0.1144</v>
      </c>
      <c r="M265" s="11">
        <v>4.7279999999999998</v>
      </c>
      <c r="N265" s="11">
        <v>5.5328999999999997</v>
      </c>
    </row>
    <row r="266" spans="1:14" x14ac:dyDescent="0.25">
      <c r="A266" s="19" t="s">
        <v>37</v>
      </c>
      <c r="B266" s="43">
        <v>43381.872916666667</v>
      </c>
      <c r="C266" s="43">
        <v>43384.395833333336</v>
      </c>
      <c r="D266" s="20">
        <v>43384</v>
      </c>
      <c r="E266" s="21" t="s">
        <v>48</v>
      </c>
      <c r="F266" s="21" t="s">
        <v>8</v>
      </c>
      <c r="G266" s="7">
        <v>4.403915343915344E-2</v>
      </c>
      <c r="H266" s="7">
        <v>3.0000000000000001E-3</v>
      </c>
      <c r="I266" s="32">
        <v>0.04</v>
      </c>
      <c r="J266" s="11">
        <v>20.333333333333314</v>
      </c>
      <c r="K266" s="11">
        <v>16.333333333333755</v>
      </c>
      <c r="L266" s="24">
        <v>2E-3</v>
      </c>
      <c r="M266" s="11">
        <v>5.9219999999999997</v>
      </c>
      <c r="N266" s="11">
        <v>6.3647</v>
      </c>
    </row>
    <row r="267" spans="1:14" x14ac:dyDescent="0.25">
      <c r="A267" s="19" t="s">
        <v>37</v>
      </c>
      <c r="B267" s="46">
        <v>43539</v>
      </c>
      <c r="C267" s="46">
        <f>D267</f>
        <v>43543</v>
      </c>
      <c r="D267" s="20">
        <v>43543</v>
      </c>
      <c r="E267" s="21" t="s">
        <v>12</v>
      </c>
      <c r="F267" s="21" t="s">
        <v>7</v>
      </c>
      <c r="G267" s="42">
        <v>2.2645079464800003E-2</v>
      </c>
      <c r="H267" s="7">
        <v>0.17499999999999999</v>
      </c>
      <c r="I267" s="32">
        <v>0.28199999999999997</v>
      </c>
      <c r="J267" s="11">
        <v>6.0000000000008198</v>
      </c>
      <c r="K267" s="11">
        <v>5.3333333333342265</v>
      </c>
      <c r="L267" s="30">
        <v>1.47E-2</v>
      </c>
      <c r="M267" s="11">
        <v>2.4169999999999998</v>
      </c>
      <c r="N267" s="11">
        <v>2.3969999999999998</v>
      </c>
    </row>
    <row r="268" spans="1:14" x14ac:dyDescent="0.25">
      <c r="A268" s="19" t="s">
        <v>37</v>
      </c>
      <c r="B268" s="46">
        <f>C267</f>
        <v>43543</v>
      </c>
      <c r="C268" s="46">
        <f>D268</f>
        <v>43551</v>
      </c>
      <c r="D268" s="20">
        <v>43551</v>
      </c>
      <c r="E268" s="21" t="s">
        <v>12</v>
      </c>
      <c r="F268" s="21" t="s">
        <v>7</v>
      </c>
      <c r="G268" s="42">
        <v>3.8461796506367996E-2</v>
      </c>
      <c r="H268" s="7">
        <v>0.06</v>
      </c>
      <c r="I268" s="32">
        <v>7.2999999999999995E-2</v>
      </c>
      <c r="J268" s="36">
        <v>0.5</v>
      </c>
      <c r="K268" s="36">
        <v>0.5</v>
      </c>
      <c r="L268" s="30">
        <v>6.1000000000000004E-3</v>
      </c>
      <c r="M268" s="11">
        <v>4.7729999999999997</v>
      </c>
      <c r="N268" s="11">
        <v>4.5082000000000004</v>
      </c>
    </row>
    <row r="269" spans="1:14" x14ac:dyDescent="0.25">
      <c r="A269" s="19" t="s">
        <v>37</v>
      </c>
      <c r="B269" s="46">
        <f t="shared" ref="B269:B280" si="2">C268</f>
        <v>43551</v>
      </c>
      <c r="C269" s="46">
        <f t="shared" ref="C269:C280" si="3">D269</f>
        <v>43558</v>
      </c>
      <c r="D269" s="20">
        <v>43558</v>
      </c>
      <c r="E269" s="21" t="s">
        <v>12</v>
      </c>
      <c r="F269" s="21" t="s">
        <v>7</v>
      </c>
      <c r="G269" s="42">
        <v>3.07740823496E-3</v>
      </c>
      <c r="H269" s="7">
        <v>4.4999999999999998E-2</v>
      </c>
      <c r="I269" s="32">
        <v>4.7E-2</v>
      </c>
      <c r="J269" s="36">
        <v>0.5</v>
      </c>
      <c r="K269" s="36">
        <v>0.5</v>
      </c>
      <c r="L269" s="64">
        <v>2E-3</v>
      </c>
      <c r="M269" s="11">
        <v>4.8860000000000001</v>
      </c>
      <c r="N269" s="11">
        <v>6.1634000000000002</v>
      </c>
    </row>
    <row r="270" spans="1:14" x14ac:dyDescent="0.25">
      <c r="A270" s="19" t="s">
        <v>37</v>
      </c>
      <c r="B270" s="46">
        <f t="shared" si="2"/>
        <v>43558</v>
      </c>
      <c r="C270" s="46">
        <f t="shared" si="3"/>
        <v>43564</v>
      </c>
      <c r="D270" s="20">
        <v>43564</v>
      </c>
      <c r="E270" s="21" t="s">
        <v>12</v>
      </c>
      <c r="F270" s="21" t="s">
        <v>7</v>
      </c>
      <c r="G270" s="42">
        <v>7.9362293878176005E-3</v>
      </c>
      <c r="H270" s="7">
        <v>4.5999999999999999E-2</v>
      </c>
      <c r="I270" s="32">
        <v>5.1999999999999998E-2</v>
      </c>
      <c r="J270" s="36">
        <v>0.5</v>
      </c>
      <c r="K270" s="36">
        <v>0.5</v>
      </c>
      <c r="L270" s="64">
        <v>2E-3</v>
      </c>
      <c r="M270" s="11">
        <v>5.43</v>
      </c>
      <c r="N270" s="11">
        <v>4.0664999999999996</v>
      </c>
    </row>
    <row r="271" spans="1:14" x14ac:dyDescent="0.25">
      <c r="A271" s="19" t="s">
        <v>37</v>
      </c>
      <c r="B271" s="46">
        <f t="shared" si="2"/>
        <v>43564</v>
      </c>
      <c r="C271" s="46">
        <f t="shared" si="3"/>
        <v>43578</v>
      </c>
      <c r="D271" s="20">
        <v>43578</v>
      </c>
      <c r="E271" s="21" t="s">
        <v>12</v>
      </c>
      <c r="F271" s="21" t="s">
        <v>7</v>
      </c>
      <c r="G271" s="42">
        <v>8.1940349078783985E-3</v>
      </c>
      <c r="H271" s="7">
        <v>0.03</v>
      </c>
      <c r="I271" s="32">
        <v>4.3999999999999997E-2</v>
      </c>
      <c r="J271" s="36">
        <v>0.5</v>
      </c>
      <c r="K271" s="36">
        <v>0.5</v>
      </c>
      <c r="L271" s="30">
        <v>3.3300000000000003E-2</v>
      </c>
      <c r="M271" s="11">
        <v>5.7</v>
      </c>
      <c r="N271" s="11">
        <v>6.5917000000000003</v>
      </c>
    </row>
    <row r="272" spans="1:14" x14ac:dyDescent="0.25">
      <c r="A272" s="19" t="s">
        <v>37</v>
      </c>
      <c r="B272" s="46">
        <f t="shared" si="2"/>
        <v>43578</v>
      </c>
      <c r="C272" s="46">
        <f t="shared" si="3"/>
        <v>43592</v>
      </c>
      <c r="D272" s="20">
        <v>43592</v>
      </c>
      <c r="E272" s="21" t="s">
        <v>12</v>
      </c>
      <c r="F272" s="21" t="s">
        <v>7</v>
      </c>
      <c r="G272" s="42">
        <v>0</v>
      </c>
      <c r="H272" s="7">
        <v>3.1E-2</v>
      </c>
      <c r="I272" s="32">
        <v>3.7999999999999999E-2</v>
      </c>
      <c r="J272" s="11">
        <v>1.6666666666672234</v>
      </c>
      <c r="K272" s="39">
        <v>1.0000000000006302</v>
      </c>
      <c r="L272" s="64">
        <v>2E-3</v>
      </c>
      <c r="M272" s="11">
        <v>5.7469999999999999</v>
      </c>
      <c r="N272" s="11">
        <v>6.6365999999999996</v>
      </c>
    </row>
    <row r="273" spans="1:14" x14ac:dyDescent="0.25">
      <c r="A273" s="19" t="s">
        <v>37</v>
      </c>
      <c r="B273" s="46">
        <f t="shared" si="2"/>
        <v>43592</v>
      </c>
      <c r="C273" s="46">
        <f t="shared" si="3"/>
        <v>43607</v>
      </c>
      <c r="D273" s="20">
        <v>43607</v>
      </c>
      <c r="E273" s="21" t="s">
        <v>12</v>
      </c>
      <c r="F273" s="21" t="s">
        <v>7</v>
      </c>
      <c r="G273" s="42">
        <v>2.369023697856E-2</v>
      </c>
      <c r="H273" s="7">
        <v>5.8000000000000003E-2</v>
      </c>
      <c r="I273" s="32">
        <v>0.08</v>
      </c>
      <c r="J273" s="11">
        <v>7.666666666666563</v>
      </c>
      <c r="K273" s="11">
        <v>6.9999999999999698</v>
      </c>
      <c r="L273" s="30">
        <v>5.8500000000000003E-2</v>
      </c>
      <c r="M273" s="11">
        <v>8.5259999999999998</v>
      </c>
      <c r="N273" s="11">
        <v>9.4677000000000007</v>
      </c>
    </row>
    <row r="274" spans="1:14" x14ac:dyDescent="0.25">
      <c r="A274" s="19" t="s">
        <v>37</v>
      </c>
      <c r="B274" s="46">
        <f t="shared" si="2"/>
        <v>43607</v>
      </c>
      <c r="C274" s="46">
        <f t="shared" si="3"/>
        <v>43620</v>
      </c>
      <c r="D274" s="20">
        <v>43620</v>
      </c>
      <c r="E274" s="21" t="s">
        <v>12</v>
      </c>
      <c r="F274" s="21" t="s">
        <v>7</v>
      </c>
      <c r="G274" s="42">
        <v>3.2516011539200002E-3</v>
      </c>
      <c r="H274" s="7">
        <v>4.4999999999999998E-2</v>
      </c>
      <c r="I274" s="32">
        <v>4.8000000000000001E-2</v>
      </c>
      <c r="J274" s="11">
        <v>2.666666666666373</v>
      </c>
      <c r="K274" s="39">
        <v>1.3333333333331865</v>
      </c>
      <c r="L274" s="64">
        <v>2E-3</v>
      </c>
      <c r="M274" s="11">
        <v>10.340999999999999</v>
      </c>
      <c r="N274" s="11">
        <v>12.058</v>
      </c>
    </row>
    <row r="275" spans="1:14" x14ac:dyDescent="0.25">
      <c r="A275" s="19" t="s">
        <v>37</v>
      </c>
      <c r="B275" s="46">
        <f t="shared" si="2"/>
        <v>43620</v>
      </c>
      <c r="C275" s="46">
        <f t="shared" si="3"/>
        <v>43634</v>
      </c>
      <c r="D275" s="20">
        <v>43634</v>
      </c>
      <c r="E275" s="21" t="s">
        <v>12</v>
      </c>
      <c r="F275" s="21" t="s">
        <v>7</v>
      </c>
      <c r="G275" s="42">
        <v>0</v>
      </c>
      <c r="H275" s="7">
        <v>1.7999999999999999E-2</v>
      </c>
      <c r="I275" s="32">
        <v>0.06</v>
      </c>
      <c r="J275" s="36">
        <v>0.5</v>
      </c>
      <c r="K275" s="36">
        <v>0.5</v>
      </c>
      <c r="L275" s="64">
        <v>2E-3</v>
      </c>
      <c r="M275" s="11">
        <v>9.952</v>
      </c>
      <c r="N275" s="11">
        <v>11.805</v>
      </c>
    </row>
    <row r="276" spans="1:14" x14ac:dyDescent="0.25">
      <c r="A276" s="19" t="s">
        <v>37</v>
      </c>
      <c r="B276" s="46">
        <f t="shared" si="2"/>
        <v>43634</v>
      </c>
      <c r="C276" s="46">
        <f t="shared" si="3"/>
        <v>43648</v>
      </c>
      <c r="D276" s="20">
        <v>43648</v>
      </c>
      <c r="E276" s="21" t="s">
        <v>12</v>
      </c>
      <c r="F276" s="21" t="s">
        <v>7</v>
      </c>
      <c r="G276" s="42">
        <v>5.1647721092727018E-3</v>
      </c>
      <c r="H276" s="7">
        <v>4.9000000000000002E-2</v>
      </c>
      <c r="I276" s="32">
        <v>5.2999999999999999E-2</v>
      </c>
      <c r="J276" s="11">
        <v>1.9999999999997797</v>
      </c>
      <c r="K276" s="36">
        <v>0.5</v>
      </c>
      <c r="L276" s="64">
        <v>2E-3</v>
      </c>
      <c r="M276" s="11">
        <v>10.316000000000001</v>
      </c>
      <c r="N276" s="11">
        <v>11.888</v>
      </c>
    </row>
    <row r="277" spans="1:14" x14ac:dyDescent="0.25">
      <c r="A277" s="19" t="s">
        <v>37</v>
      </c>
      <c r="B277" s="46">
        <f t="shared" si="2"/>
        <v>43648</v>
      </c>
      <c r="C277" s="46">
        <f t="shared" si="3"/>
        <v>43662</v>
      </c>
      <c r="D277" s="20">
        <v>43662</v>
      </c>
      <c r="E277" s="21" t="s">
        <v>12</v>
      </c>
      <c r="F277" s="21" t="s">
        <v>7</v>
      </c>
      <c r="G277" s="42">
        <v>0</v>
      </c>
      <c r="H277" s="7">
        <v>4.9000000000000002E-2</v>
      </c>
      <c r="I277" s="32">
        <v>5.3999999999999999E-2</v>
      </c>
      <c r="J277" s="36">
        <v>0.5</v>
      </c>
      <c r="K277" s="36">
        <v>0.5</v>
      </c>
      <c r="L277" s="64">
        <v>2E-3</v>
      </c>
      <c r="M277" s="11">
        <v>13.823</v>
      </c>
      <c r="N277" s="11">
        <v>12.416</v>
      </c>
    </row>
    <row r="278" spans="1:14" x14ac:dyDescent="0.25">
      <c r="A278" s="19" t="s">
        <v>37</v>
      </c>
      <c r="B278" s="46">
        <f t="shared" si="2"/>
        <v>43662</v>
      </c>
      <c r="C278" s="46">
        <f t="shared" si="3"/>
        <v>43676</v>
      </c>
      <c r="D278" s="20">
        <v>43676</v>
      </c>
      <c r="E278" s="21" t="s">
        <v>12</v>
      </c>
      <c r="F278" s="21" t="s">
        <v>7</v>
      </c>
      <c r="G278" s="42">
        <v>0</v>
      </c>
      <c r="H278" s="7">
        <v>3.1E-2</v>
      </c>
      <c r="I278" s="32">
        <v>7.8E-2</v>
      </c>
      <c r="J278" s="11">
        <v>30.666666666666252</v>
      </c>
      <c r="K278" s="11">
        <v>23.999999999998838</v>
      </c>
      <c r="L278" s="7">
        <v>2.2499999999999999E-2</v>
      </c>
      <c r="M278" s="11">
        <v>10.067</v>
      </c>
      <c r="N278" s="11">
        <v>10.801</v>
      </c>
    </row>
    <row r="279" spans="1:14" x14ac:dyDescent="0.25">
      <c r="A279" s="19" t="s">
        <v>37</v>
      </c>
      <c r="B279" s="46">
        <v>44492</v>
      </c>
      <c r="C279" s="46">
        <f t="shared" si="3"/>
        <v>43775</v>
      </c>
      <c r="D279" s="20">
        <v>43775</v>
      </c>
      <c r="E279" s="21" t="s">
        <v>12</v>
      </c>
      <c r="F279" s="21" t="s">
        <v>7</v>
      </c>
      <c r="G279" s="42">
        <v>3.118092733112298E-2</v>
      </c>
      <c r="H279" s="7">
        <v>2E-3</v>
      </c>
      <c r="I279" s="32">
        <v>2.5000000000000001E-2</v>
      </c>
      <c r="J279" s="11">
        <v>11.999999999998678</v>
      </c>
      <c r="K279" s="11">
        <v>9.3333333333323054</v>
      </c>
      <c r="L279" s="64">
        <v>2E-3</v>
      </c>
      <c r="M279" s="11">
        <v>7.9589999999999996</v>
      </c>
      <c r="N279" s="11">
        <v>11.34</v>
      </c>
    </row>
    <row r="280" spans="1:14" x14ac:dyDescent="0.25">
      <c r="A280" s="19" t="s">
        <v>37</v>
      </c>
      <c r="B280" s="46">
        <f t="shared" si="2"/>
        <v>43775</v>
      </c>
      <c r="C280" s="46">
        <f t="shared" si="3"/>
        <v>43782</v>
      </c>
      <c r="D280" s="20">
        <v>43782</v>
      </c>
      <c r="E280" s="21" t="s">
        <v>12</v>
      </c>
      <c r="F280" s="21" t="s">
        <v>7</v>
      </c>
      <c r="G280" s="42">
        <v>2.9169254600082784E-2</v>
      </c>
      <c r="H280" s="7">
        <v>4.0000000000000001E-3</v>
      </c>
      <c r="I280" s="32">
        <v>9.9000000000000005E-2</v>
      </c>
      <c r="J280" s="11">
        <v>1.3333333333331865</v>
      </c>
      <c r="K280" s="39">
        <v>1.3333333333331865</v>
      </c>
      <c r="L280" s="64">
        <v>2E-3</v>
      </c>
      <c r="M280" s="11">
        <v>8.7620000000000005</v>
      </c>
      <c r="N280" s="11">
        <v>11.302</v>
      </c>
    </row>
    <row r="281" spans="1:14" x14ac:dyDescent="0.25">
      <c r="A281" s="19" t="s">
        <v>70</v>
      </c>
      <c r="B281" s="43">
        <v>42078</v>
      </c>
      <c r="C281" s="43">
        <v>42083</v>
      </c>
      <c r="D281" s="20">
        <v>42083</v>
      </c>
      <c r="E281" s="21" t="s">
        <v>12</v>
      </c>
      <c r="F281" s="21" t="s">
        <v>7</v>
      </c>
      <c r="G281" s="7">
        <v>5.0000000000000001E-3</v>
      </c>
      <c r="H281" s="7">
        <v>2.1999999999999999E-2</v>
      </c>
      <c r="I281" s="32">
        <v>8.0000000000000002E-3</v>
      </c>
      <c r="J281" s="36">
        <v>0.5</v>
      </c>
      <c r="K281" s="36">
        <v>0.5</v>
      </c>
      <c r="L281" s="24">
        <v>2E-3</v>
      </c>
      <c r="M281" s="11">
        <v>13.143000000000001</v>
      </c>
      <c r="N281" s="11">
        <v>9.9</v>
      </c>
    </row>
    <row r="282" spans="1:14" x14ac:dyDescent="0.25">
      <c r="A282" s="19" t="s">
        <v>70</v>
      </c>
      <c r="B282" s="43">
        <v>42083</v>
      </c>
      <c r="C282" s="43">
        <v>42090</v>
      </c>
      <c r="D282" s="20">
        <v>42090</v>
      </c>
      <c r="E282" s="21" t="s">
        <v>12</v>
      </c>
      <c r="F282" s="21" t="s">
        <v>7</v>
      </c>
      <c r="G282" s="7">
        <v>6.0000000000000001E-3</v>
      </c>
      <c r="H282" s="7">
        <v>2.1000000000000001E-2</v>
      </c>
      <c r="I282" s="32">
        <v>8.9999999999999993E-3</v>
      </c>
      <c r="J282" s="36">
        <v>0.5</v>
      </c>
      <c r="K282" s="36">
        <v>0.5</v>
      </c>
      <c r="L282" s="24">
        <v>2E-3</v>
      </c>
      <c r="M282" s="11">
        <v>12.898</v>
      </c>
      <c r="N282" s="11">
        <v>10.5</v>
      </c>
    </row>
    <row r="283" spans="1:14" x14ac:dyDescent="0.25">
      <c r="A283" s="19" t="s">
        <v>70</v>
      </c>
      <c r="B283" s="43">
        <v>42090</v>
      </c>
      <c r="C283" s="43">
        <v>42097</v>
      </c>
      <c r="D283" s="20">
        <v>42097</v>
      </c>
      <c r="E283" s="21" t="s">
        <v>12</v>
      </c>
      <c r="F283" s="21" t="s">
        <v>7</v>
      </c>
      <c r="G283" s="7">
        <v>1.0999999999999999E-2</v>
      </c>
      <c r="H283" s="30">
        <v>0.01</v>
      </c>
      <c r="I283" s="32">
        <v>1.0999999999999999E-2</v>
      </c>
      <c r="J283" s="36">
        <v>0.5</v>
      </c>
      <c r="K283" s="36">
        <v>0.5</v>
      </c>
      <c r="L283" s="24">
        <v>2E-3</v>
      </c>
      <c r="M283" s="11">
        <v>13.335000000000001</v>
      </c>
      <c r="N283" s="11">
        <v>12.1</v>
      </c>
    </row>
    <row r="284" spans="1:14" x14ac:dyDescent="0.25">
      <c r="A284" s="19" t="s">
        <v>70</v>
      </c>
      <c r="B284" s="43">
        <v>42105</v>
      </c>
      <c r="C284" s="43">
        <v>42111</v>
      </c>
      <c r="D284" s="20">
        <v>42111</v>
      </c>
      <c r="E284" s="21" t="s">
        <v>12</v>
      </c>
      <c r="F284" s="21" t="s">
        <v>7</v>
      </c>
      <c r="G284" s="7">
        <v>1.0999999999999999E-2</v>
      </c>
      <c r="H284" s="24">
        <v>1E-3</v>
      </c>
      <c r="I284" s="32">
        <v>8.9999999999999993E-3</v>
      </c>
      <c r="J284" s="39">
        <v>1.3671875000002831</v>
      </c>
      <c r="K284" s="36">
        <v>0.5</v>
      </c>
      <c r="L284" s="24">
        <v>2E-3</v>
      </c>
      <c r="M284" s="11">
        <v>14.0671</v>
      </c>
      <c r="N284" s="11">
        <v>12.9</v>
      </c>
    </row>
    <row r="285" spans="1:14" x14ac:dyDescent="0.25">
      <c r="A285" s="19" t="s">
        <v>70</v>
      </c>
      <c r="B285" s="43">
        <v>42119</v>
      </c>
      <c r="C285" s="43">
        <v>42125</v>
      </c>
      <c r="D285" s="20">
        <v>42125</v>
      </c>
      <c r="E285" s="21" t="s">
        <v>12</v>
      </c>
      <c r="F285" s="21" t="s">
        <v>7</v>
      </c>
      <c r="G285" s="7">
        <v>4.2999999999999997E-2</v>
      </c>
      <c r="H285" s="7">
        <v>1.0999999999999999E-2</v>
      </c>
      <c r="I285" s="23">
        <v>1.5E-3</v>
      </c>
      <c r="J285" s="36">
        <v>0.5</v>
      </c>
      <c r="K285" s="36">
        <v>0.5</v>
      </c>
      <c r="L285" s="7">
        <v>2.6499999999999999E-2</v>
      </c>
      <c r="M285" s="11">
        <v>14.707100000000001</v>
      </c>
      <c r="N285" s="11">
        <v>14</v>
      </c>
    </row>
    <row r="286" spans="1:14" x14ac:dyDescent="0.25">
      <c r="A286" s="19" t="s">
        <v>70</v>
      </c>
      <c r="B286" s="43">
        <v>42125</v>
      </c>
      <c r="C286" s="43">
        <v>42133</v>
      </c>
      <c r="D286" s="20">
        <v>42133</v>
      </c>
      <c r="E286" s="21" t="s">
        <v>12</v>
      </c>
      <c r="F286" s="21" t="s">
        <v>7</v>
      </c>
      <c r="G286" s="7">
        <v>5.8999999999999997E-2</v>
      </c>
      <c r="H286" s="24">
        <v>1E-3</v>
      </c>
      <c r="I286" s="23">
        <v>1.5E-3</v>
      </c>
      <c r="J286" s="36">
        <v>0.5</v>
      </c>
      <c r="K286" s="36">
        <v>0.5</v>
      </c>
      <c r="L286" s="7">
        <v>2.3400000000000001E-2</v>
      </c>
      <c r="M286" s="11">
        <v>15.4877</v>
      </c>
      <c r="N286" s="11">
        <v>14.7</v>
      </c>
    </row>
    <row r="287" spans="1:14" x14ac:dyDescent="0.25">
      <c r="A287" s="19" t="s">
        <v>70</v>
      </c>
      <c r="B287" s="43">
        <v>42133</v>
      </c>
      <c r="C287" s="43">
        <v>42136</v>
      </c>
      <c r="D287" s="20">
        <v>42136</v>
      </c>
      <c r="E287" s="21" t="s">
        <v>12</v>
      </c>
      <c r="F287" s="21" t="s">
        <v>7</v>
      </c>
      <c r="G287" s="7">
        <v>1.9E-2</v>
      </c>
      <c r="H287" s="24">
        <v>1E-3</v>
      </c>
      <c r="I287" s="22">
        <v>8.0000000000000002E-3</v>
      </c>
      <c r="J287" s="36">
        <v>0.5</v>
      </c>
      <c r="K287" s="36">
        <v>0.5</v>
      </c>
      <c r="L287" s="7">
        <v>5.8700000000000002E-2</v>
      </c>
      <c r="M287" s="11">
        <v>15.4072</v>
      </c>
      <c r="N287" s="11">
        <v>16.5</v>
      </c>
    </row>
    <row r="288" spans="1:14" x14ac:dyDescent="0.25">
      <c r="A288" s="19" t="s">
        <v>70</v>
      </c>
      <c r="B288" s="43">
        <v>42136</v>
      </c>
      <c r="C288" s="43">
        <v>42143</v>
      </c>
      <c r="D288" s="20">
        <v>42143</v>
      </c>
      <c r="E288" s="21" t="s">
        <v>12</v>
      </c>
      <c r="F288" s="21" t="s">
        <v>7</v>
      </c>
      <c r="G288" s="7">
        <v>6.6000000000000003E-2</v>
      </c>
      <c r="H288" s="7">
        <v>1.7999999999999999E-2</v>
      </c>
      <c r="I288" s="23">
        <v>1.5E-3</v>
      </c>
      <c r="J288" s="36">
        <v>0.5</v>
      </c>
      <c r="K288" s="36">
        <v>0.5</v>
      </c>
      <c r="L288" s="7">
        <v>2.2499999999999999E-2</v>
      </c>
      <c r="M288" s="11">
        <v>15.7056</v>
      </c>
      <c r="N288" s="11">
        <v>14.7</v>
      </c>
    </row>
    <row r="289" spans="1:14" x14ac:dyDescent="0.25">
      <c r="A289" s="19" t="s">
        <v>70</v>
      </c>
      <c r="B289" s="43">
        <v>42143</v>
      </c>
      <c r="C289" s="43">
        <v>42150</v>
      </c>
      <c r="D289" s="20">
        <v>42150</v>
      </c>
      <c r="E289" s="21" t="s">
        <v>12</v>
      </c>
      <c r="F289" s="21" t="s">
        <v>7</v>
      </c>
      <c r="G289" s="7">
        <v>3.5000000000000003E-2</v>
      </c>
      <c r="H289" s="7">
        <v>7.0000000000000001E-3</v>
      </c>
      <c r="I289" s="23">
        <v>1.5E-3</v>
      </c>
      <c r="J289" s="36">
        <v>0.5</v>
      </c>
      <c r="K289" s="36">
        <v>0.5</v>
      </c>
      <c r="L289" s="24">
        <v>2E-3</v>
      </c>
      <c r="M289" s="11">
        <v>16.8203</v>
      </c>
      <c r="N289" s="11">
        <v>14.9</v>
      </c>
    </row>
    <row r="290" spans="1:14" x14ac:dyDescent="0.25">
      <c r="A290" s="19" t="s">
        <v>70</v>
      </c>
      <c r="B290" s="43">
        <v>42150</v>
      </c>
      <c r="C290" s="43">
        <v>42157</v>
      </c>
      <c r="D290" s="20">
        <v>42157</v>
      </c>
      <c r="E290" s="21" t="s">
        <v>12</v>
      </c>
      <c r="F290" s="21" t="s">
        <v>7</v>
      </c>
      <c r="G290" s="7">
        <v>3.6999999999999998E-2</v>
      </c>
      <c r="H290" s="30">
        <v>7.0000000000000001E-3</v>
      </c>
      <c r="I290" s="22">
        <v>7.0000000000000001E-3</v>
      </c>
      <c r="J290" s="11">
        <v>1.0723860589823058</v>
      </c>
      <c r="K290" s="36">
        <v>0.5</v>
      </c>
      <c r="L290" s="24">
        <v>2E-3</v>
      </c>
      <c r="M290" s="11">
        <v>15.826599999999999</v>
      </c>
      <c r="N290" s="11">
        <v>15.2</v>
      </c>
    </row>
    <row r="291" spans="1:14" x14ac:dyDescent="0.25">
      <c r="A291" s="19" t="s">
        <v>70</v>
      </c>
      <c r="B291" s="43">
        <v>42164</v>
      </c>
      <c r="C291" s="43">
        <v>42171</v>
      </c>
      <c r="D291" s="20">
        <v>42171</v>
      </c>
      <c r="E291" s="21" t="s">
        <v>12</v>
      </c>
      <c r="F291" s="21" t="s">
        <v>7</v>
      </c>
      <c r="G291" s="7">
        <v>1.9E-2</v>
      </c>
      <c r="H291" s="7">
        <v>1.4E-2</v>
      </c>
      <c r="I291" s="23">
        <v>1.5E-3</v>
      </c>
      <c r="J291" s="11">
        <v>18.333333333333535</v>
      </c>
      <c r="K291" s="36">
        <v>0.5</v>
      </c>
      <c r="L291" s="24">
        <v>2E-3</v>
      </c>
      <c r="M291" s="11">
        <v>16.965699999999998</v>
      </c>
      <c r="N291" s="11">
        <v>15.7</v>
      </c>
    </row>
    <row r="292" spans="1:14" x14ac:dyDescent="0.25">
      <c r="A292" s="19" t="s">
        <v>70</v>
      </c>
      <c r="B292" s="43">
        <v>42171.03125</v>
      </c>
      <c r="C292" s="43">
        <v>42175.386111111111</v>
      </c>
      <c r="D292" s="20">
        <v>42177</v>
      </c>
      <c r="E292" s="21" t="s">
        <v>13</v>
      </c>
      <c r="F292" s="21" t="s">
        <v>7</v>
      </c>
      <c r="G292" s="7">
        <v>1.3999999999999999E-2</v>
      </c>
      <c r="H292" s="24">
        <v>1E-3</v>
      </c>
      <c r="I292" s="32">
        <v>1.9E-2</v>
      </c>
      <c r="J292" s="53"/>
      <c r="K292" s="53"/>
      <c r="L292" s="7">
        <v>0.30059999999999998</v>
      </c>
      <c r="M292" s="39">
        <v>18.106000000000002</v>
      </c>
      <c r="N292" s="11">
        <v>15.7</v>
      </c>
    </row>
    <row r="293" spans="1:14" x14ac:dyDescent="0.25">
      <c r="A293" s="19" t="s">
        <v>70</v>
      </c>
      <c r="B293" s="43">
        <v>42177</v>
      </c>
      <c r="C293" s="43">
        <v>42185</v>
      </c>
      <c r="D293" s="20">
        <v>42185</v>
      </c>
      <c r="E293" s="21" t="s">
        <v>12</v>
      </c>
      <c r="F293" s="21" t="s">
        <v>7</v>
      </c>
      <c r="G293" s="7">
        <v>7.6999999999999999E-2</v>
      </c>
      <c r="H293" s="7">
        <v>1.4999999999999999E-2</v>
      </c>
      <c r="I293" s="23">
        <v>1.5E-3</v>
      </c>
      <c r="J293" s="32">
        <v>4.6666666666661527</v>
      </c>
      <c r="K293" s="32">
        <v>1.6666666666672234</v>
      </c>
      <c r="L293" s="24">
        <v>2E-3</v>
      </c>
      <c r="M293" s="11">
        <v>15.518800000000001</v>
      </c>
      <c r="N293" s="11">
        <v>15.4</v>
      </c>
    </row>
    <row r="294" spans="1:14" x14ac:dyDescent="0.25">
      <c r="A294" s="19" t="s">
        <v>70</v>
      </c>
      <c r="B294" s="43">
        <v>42185</v>
      </c>
      <c r="C294" s="43">
        <v>42192</v>
      </c>
      <c r="D294" s="20">
        <v>42192</v>
      </c>
      <c r="E294" s="21" t="s">
        <v>12</v>
      </c>
      <c r="F294" s="21" t="s">
        <v>7</v>
      </c>
      <c r="G294" s="7">
        <v>2.8000000000000001E-2</v>
      </c>
      <c r="H294" s="7">
        <v>1.2999999999999999E-2</v>
      </c>
      <c r="I294" s="23">
        <v>1.5E-3</v>
      </c>
      <c r="J294" s="32">
        <v>3.6666666666670031</v>
      </c>
      <c r="K294" s="29">
        <v>0.5</v>
      </c>
      <c r="L294" s="24">
        <v>2E-3</v>
      </c>
      <c r="M294" s="11">
        <v>17.041399999999999</v>
      </c>
      <c r="N294" s="11">
        <v>15.5</v>
      </c>
    </row>
    <row r="295" spans="1:14" x14ac:dyDescent="0.25">
      <c r="A295" s="19" t="s">
        <v>70</v>
      </c>
      <c r="B295" s="43">
        <v>42192</v>
      </c>
      <c r="C295" s="43">
        <v>42199</v>
      </c>
      <c r="D295" s="20">
        <v>42199</v>
      </c>
      <c r="E295" s="21" t="s">
        <v>12</v>
      </c>
      <c r="F295" s="21" t="s">
        <v>7</v>
      </c>
      <c r="G295" s="7">
        <v>0.02</v>
      </c>
      <c r="H295" s="7">
        <v>1.6E-2</v>
      </c>
      <c r="I295" s="23">
        <v>1.5E-3</v>
      </c>
      <c r="J295" s="32">
        <v>1.0000000000006302</v>
      </c>
      <c r="K295" s="32">
        <v>1.0000000000006302</v>
      </c>
      <c r="L295" s="24">
        <v>2E-3</v>
      </c>
      <c r="M295" s="11">
        <v>17.2058</v>
      </c>
      <c r="N295" s="11">
        <v>17.3</v>
      </c>
    </row>
    <row r="296" spans="1:14" x14ac:dyDescent="0.25">
      <c r="A296" s="19" t="s">
        <v>70</v>
      </c>
      <c r="B296" s="43">
        <v>42199</v>
      </c>
      <c r="C296" s="43">
        <v>42206</v>
      </c>
      <c r="D296" s="20">
        <v>42206</v>
      </c>
      <c r="E296" s="21" t="s">
        <v>12</v>
      </c>
      <c r="F296" s="21" t="s">
        <v>7</v>
      </c>
      <c r="G296" s="7">
        <v>8.0000000000000002E-3</v>
      </c>
      <c r="H296" s="7">
        <v>1.7000000000000001E-2</v>
      </c>
      <c r="I296" s="32">
        <v>1.4E-2</v>
      </c>
      <c r="J296" s="29">
        <v>0.5</v>
      </c>
      <c r="K296" s="29">
        <v>0.5</v>
      </c>
      <c r="L296" s="24">
        <v>2E-3</v>
      </c>
      <c r="M296" s="11">
        <v>17.251200000000001</v>
      </c>
      <c r="N296" s="11">
        <v>16.5</v>
      </c>
    </row>
    <row r="297" spans="1:14" x14ac:dyDescent="0.25">
      <c r="A297" s="19" t="s">
        <v>70</v>
      </c>
      <c r="B297" s="43">
        <v>42206</v>
      </c>
      <c r="C297" s="43">
        <v>42213</v>
      </c>
      <c r="D297" s="20">
        <v>42213</v>
      </c>
      <c r="E297" s="21" t="s">
        <v>12</v>
      </c>
      <c r="F297" s="21" t="s">
        <v>7</v>
      </c>
      <c r="G297" s="7">
        <v>4.0000000000000001E-3</v>
      </c>
      <c r="H297" s="7">
        <v>2.1999999999999999E-2</v>
      </c>
      <c r="I297" s="32">
        <v>8.0000000000000002E-3</v>
      </c>
      <c r="J297" s="29">
        <v>0.5</v>
      </c>
      <c r="K297" s="29">
        <v>0.5</v>
      </c>
      <c r="L297" s="24">
        <v>2E-3</v>
      </c>
      <c r="M297" s="11">
        <v>14.462300000000001</v>
      </c>
      <c r="N297" s="11">
        <v>15.2</v>
      </c>
    </row>
    <row r="298" spans="1:14" x14ac:dyDescent="0.25">
      <c r="A298" s="19" t="s">
        <v>70</v>
      </c>
      <c r="B298" s="43">
        <v>42213</v>
      </c>
      <c r="C298" s="43">
        <v>42220</v>
      </c>
      <c r="D298" s="20">
        <v>42220</v>
      </c>
      <c r="E298" s="21" t="s">
        <v>12</v>
      </c>
      <c r="F298" s="21" t="s">
        <v>7</v>
      </c>
      <c r="G298" s="7">
        <v>1E-3</v>
      </c>
      <c r="H298" s="7">
        <v>0.02</v>
      </c>
      <c r="I298" s="23">
        <v>1.5E-3</v>
      </c>
      <c r="J298" s="29">
        <v>0.5</v>
      </c>
      <c r="K298" s="29">
        <v>0.5</v>
      </c>
      <c r="L298" s="24">
        <v>2E-3</v>
      </c>
      <c r="M298" s="11">
        <v>16.641500000000001</v>
      </c>
      <c r="N298" s="11">
        <v>13.7</v>
      </c>
    </row>
    <row r="299" spans="1:14" x14ac:dyDescent="0.25">
      <c r="A299" s="19" t="s">
        <v>70</v>
      </c>
      <c r="B299" s="43">
        <v>42234</v>
      </c>
      <c r="C299" s="43">
        <v>42241</v>
      </c>
      <c r="D299" s="20">
        <v>42241</v>
      </c>
      <c r="E299" s="21" t="s">
        <v>12</v>
      </c>
      <c r="F299" s="21" t="s">
        <v>7</v>
      </c>
      <c r="G299" s="7">
        <v>1.2E-2</v>
      </c>
      <c r="H299" s="7">
        <v>2.7E-2</v>
      </c>
      <c r="I299" s="32">
        <v>1.7999999999999999E-2</v>
      </c>
      <c r="J299" s="32">
        <v>15.000000000000568</v>
      </c>
      <c r="K299" s="32">
        <v>14.000000000001419</v>
      </c>
      <c r="L299" s="7">
        <v>1.1299999999999999E-2</v>
      </c>
      <c r="M299" s="11">
        <v>12.923500000000001</v>
      </c>
      <c r="N299" s="11">
        <v>12.4</v>
      </c>
    </row>
    <row r="300" spans="1:14" x14ac:dyDescent="0.25">
      <c r="A300" s="19" t="s">
        <v>70</v>
      </c>
      <c r="B300" s="43">
        <v>42241.628472222219</v>
      </c>
      <c r="C300" s="43">
        <v>42243.448611111111</v>
      </c>
      <c r="D300" s="20">
        <v>42248</v>
      </c>
      <c r="E300" s="21" t="s">
        <v>14</v>
      </c>
      <c r="F300" s="21" t="s">
        <v>7</v>
      </c>
      <c r="G300" s="7">
        <v>4.8333333333333336E-3</v>
      </c>
      <c r="H300" s="7">
        <v>2E-3</v>
      </c>
      <c r="I300" s="32">
        <v>1.2E-2</v>
      </c>
      <c r="J300" s="19">
        <v>4.750000000000032</v>
      </c>
      <c r="K300" s="32">
        <v>3.9999999999995595</v>
      </c>
      <c r="L300" s="7">
        <v>5.0900000000000001E-2</v>
      </c>
      <c r="M300" s="11">
        <v>11.794600000000001</v>
      </c>
      <c r="N300" s="11">
        <v>11.5</v>
      </c>
    </row>
    <row r="301" spans="1:14" x14ac:dyDescent="0.25">
      <c r="A301" s="19" t="s">
        <v>70</v>
      </c>
      <c r="B301" s="43">
        <v>42247.845138888886</v>
      </c>
      <c r="C301" s="43">
        <v>42248.588194444441</v>
      </c>
      <c r="D301" s="20">
        <v>42248</v>
      </c>
      <c r="E301" s="21" t="s">
        <v>15</v>
      </c>
      <c r="F301" s="21" t="s">
        <v>7</v>
      </c>
      <c r="G301" s="7">
        <v>4.8333333333333336E-3</v>
      </c>
      <c r="H301" s="7">
        <v>2E-3</v>
      </c>
      <c r="I301" s="32">
        <v>1.2E-2</v>
      </c>
      <c r="J301" s="19">
        <v>4.750000000000032</v>
      </c>
      <c r="K301" s="32">
        <v>3.9999999999995595</v>
      </c>
      <c r="L301" s="7">
        <v>5.0900000000000001E-2</v>
      </c>
      <c r="M301" s="11">
        <v>11.794600000000001</v>
      </c>
      <c r="N301" s="11">
        <v>11.5</v>
      </c>
    </row>
    <row r="302" spans="1:14" x14ac:dyDescent="0.25">
      <c r="A302" s="19" t="s">
        <v>70</v>
      </c>
      <c r="B302" s="43">
        <v>42248.977083333331</v>
      </c>
      <c r="C302" s="43">
        <v>42255.320138888892</v>
      </c>
      <c r="D302" s="20">
        <v>42255</v>
      </c>
      <c r="E302" s="21" t="s">
        <v>13</v>
      </c>
      <c r="F302" s="21" t="s">
        <v>7</v>
      </c>
      <c r="G302" s="7">
        <v>1.3692361111148365E-2</v>
      </c>
      <c r="H302" s="24">
        <v>1E-3</v>
      </c>
      <c r="I302" s="32">
        <v>1.7999999999999999E-2</v>
      </c>
      <c r="J302" s="32">
        <v>5.0000000000001901</v>
      </c>
      <c r="K302" s="32">
        <v>2.3333333333338167</v>
      </c>
      <c r="L302" s="7">
        <v>1.41E-2</v>
      </c>
      <c r="M302" s="11">
        <v>9.8201999999999998</v>
      </c>
      <c r="N302" s="11">
        <v>12.8</v>
      </c>
    </row>
    <row r="303" spans="1:14" x14ac:dyDescent="0.25">
      <c r="A303" s="19" t="s">
        <v>70</v>
      </c>
      <c r="B303" s="43">
        <v>42255.834722222222</v>
      </c>
      <c r="C303" s="43">
        <v>42261.611111111109</v>
      </c>
      <c r="D303" s="20">
        <v>42262</v>
      </c>
      <c r="E303" s="21" t="s">
        <v>13</v>
      </c>
      <c r="F303" s="21" t="s">
        <v>7</v>
      </c>
      <c r="G303" s="7">
        <v>7.9384615382093668E-3</v>
      </c>
      <c r="H303" s="7">
        <v>3.0000000000000001E-3</v>
      </c>
      <c r="I303" s="32">
        <v>0.01</v>
      </c>
      <c r="J303" s="32">
        <v>1.3333333333331865</v>
      </c>
      <c r="K303" s="29">
        <v>0.5</v>
      </c>
      <c r="L303" s="7">
        <v>2.18E-2</v>
      </c>
      <c r="M303" s="11">
        <v>9.3628999999999998</v>
      </c>
      <c r="N303" s="11">
        <v>15.6</v>
      </c>
    </row>
    <row r="304" spans="1:14" x14ac:dyDescent="0.25">
      <c r="A304" s="19" t="s">
        <v>70</v>
      </c>
      <c r="B304" s="43">
        <v>42263.67083333333</v>
      </c>
      <c r="C304" s="43">
        <v>42276.504861111112</v>
      </c>
      <c r="D304" s="20">
        <v>42276</v>
      </c>
      <c r="E304" s="21" t="s">
        <v>13</v>
      </c>
      <c r="F304" s="21" t="s">
        <v>7</v>
      </c>
      <c r="G304" s="7">
        <v>1.2724999999925494E-2</v>
      </c>
      <c r="H304" s="24">
        <v>1E-3</v>
      </c>
      <c r="I304" s="32">
        <v>2.1000000000000001E-2</v>
      </c>
      <c r="J304" s="29">
        <v>0.5</v>
      </c>
      <c r="K304" s="29">
        <v>0.5</v>
      </c>
      <c r="L304" s="24">
        <v>2E-3</v>
      </c>
      <c r="M304" s="11">
        <v>8.0273000000000003</v>
      </c>
      <c r="N304" s="11">
        <v>8.6</v>
      </c>
    </row>
    <row r="305" spans="1:14" x14ac:dyDescent="0.25">
      <c r="A305" s="19" t="s">
        <v>70</v>
      </c>
      <c r="B305" s="43">
        <v>42279.538888888892</v>
      </c>
      <c r="C305" s="43">
        <v>42283.296527777777</v>
      </c>
      <c r="D305" s="20">
        <v>42283</v>
      </c>
      <c r="E305" s="21" t="s">
        <v>13</v>
      </c>
      <c r="F305" s="21" t="s">
        <v>7</v>
      </c>
      <c r="G305" s="7">
        <v>1.1457777777691686E-2</v>
      </c>
      <c r="H305" s="7">
        <v>5.0000000000000001E-3</v>
      </c>
      <c r="I305" s="23">
        <v>1.5E-3</v>
      </c>
      <c r="J305" s="29">
        <v>0.5</v>
      </c>
      <c r="K305" s="29">
        <v>0.5</v>
      </c>
      <c r="L305" s="24">
        <v>2E-3</v>
      </c>
      <c r="M305" s="11">
        <v>11.160399999999999</v>
      </c>
      <c r="N305" s="11">
        <v>13.8</v>
      </c>
    </row>
    <row r="306" spans="1:14" x14ac:dyDescent="0.25">
      <c r="A306" s="19" t="s">
        <v>70</v>
      </c>
      <c r="B306" s="43">
        <v>42283.669444444444</v>
      </c>
      <c r="C306" s="43">
        <v>42297.154861111114</v>
      </c>
      <c r="D306" s="20">
        <v>42297</v>
      </c>
      <c r="E306" s="21" t="s">
        <v>13</v>
      </c>
      <c r="F306" s="21" t="s">
        <v>7</v>
      </c>
      <c r="G306" s="7">
        <v>8.3863247860299483E-3</v>
      </c>
      <c r="H306" s="24">
        <v>1E-3</v>
      </c>
      <c r="I306" s="32">
        <v>4.0000000000000001E-3</v>
      </c>
      <c r="J306" s="32">
        <v>1.33333333333319</v>
      </c>
      <c r="K306" s="32">
        <v>1.33333333333319</v>
      </c>
      <c r="L306" s="24">
        <v>2E-3</v>
      </c>
      <c r="M306" s="11">
        <v>10.1831</v>
      </c>
      <c r="N306" s="11">
        <v>11.1</v>
      </c>
    </row>
    <row r="307" spans="1:14" x14ac:dyDescent="0.25">
      <c r="A307" s="19" t="s">
        <v>70</v>
      </c>
      <c r="B307" s="43">
        <v>42302.382638888892</v>
      </c>
      <c r="C307" s="43">
        <v>42304.928472222222</v>
      </c>
      <c r="D307" s="20">
        <v>42307</v>
      </c>
      <c r="E307" s="21" t="s">
        <v>13</v>
      </c>
      <c r="F307" s="21" t="s">
        <v>7</v>
      </c>
      <c r="G307" s="7">
        <v>1.4934409270699341E-2</v>
      </c>
      <c r="H307" s="24">
        <v>1E-3</v>
      </c>
      <c r="I307" s="32">
        <v>8.0000000000000002E-3</v>
      </c>
      <c r="J307" s="32">
        <v>1.6666666666672234</v>
      </c>
      <c r="K307" s="29">
        <v>0.5</v>
      </c>
      <c r="L307" s="7">
        <v>7.6E-3</v>
      </c>
      <c r="M307" s="11">
        <v>10.493499999999999</v>
      </c>
      <c r="N307" s="11">
        <v>11.4</v>
      </c>
    </row>
    <row r="308" spans="1:14" x14ac:dyDescent="0.25">
      <c r="A308" s="19" t="s">
        <v>70</v>
      </c>
      <c r="B308" s="43">
        <v>42307.554861111108</v>
      </c>
      <c r="C308" s="43">
        <v>42319.939583333333</v>
      </c>
      <c r="D308" s="20">
        <v>42327</v>
      </c>
      <c r="E308" s="21" t="s">
        <v>13</v>
      </c>
      <c r="F308" s="21" t="s">
        <v>7</v>
      </c>
      <c r="G308" s="7">
        <v>1.4931111111054819E-2</v>
      </c>
      <c r="H308" s="7">
        <v>6.0000000000000001E-3</v>
      </c>
      <c r="I308" s="23">
        <v>1.5E-3</v>
      </c>
      <c r="J308" s="32">
        <v>2.666666666666373</v>
      </c>
      <c r="K308" s="32">
        <v>2.6666666666663699</v>
      </c>
      <c r="L308" s="24">
        <v>2E-3</v>
      </c>
      <c r="M308" s="11">
        <v>11.166499999999999</v>
      </c>
      <c r="N308" s="11">
        <v>11.9</v>
      </c>
    </row>
    <row r="309" spans="1:14" x14ac:dyDescent="0.25">
      <c r="A309" s="19" t="s">
        <v>70</v>
      </c>
      <c r="B309" s="43">
        <v>42243.565972222219</v>
      </c>
      <c r="C309" s="43">
        <v>42247.783333333333</v>
      </c>
      <c r="D309" s="20">
        <v>42248</v>
      </c>
      <c r="E309" s="21" t="s">
        <v>22</v>
      </c>
      <c r="F309" s="21" t="s">
        <v>8</v>
      </c>
      <c r="G309" s="7">
        <v>8.1907142857142873E-2</v>
      </c>
      <c r="H309" s="7">
        <v>6.7000000000000004E-2</v>
      </c>
      <c r="I309" s="32">
        <v>0.13300000000000001</v>
      </c>
      <c r="J309" s="19">
        <v>22.749999999999158</v>
      </c>
      <c r="K309" s="32">
        <v>16.999999999999236</v>
      </c>
      <c r="L309" s="7">
        <v>6.4699999999999994E-2</v>
      </c>
      <c r="M309" s="11">
        <v>8.8247999999999998</v>
      </c>
      <c r="N309" s="11">
        <v>8.8000000000000007</v>
      </c>
    </row>
    <row r="310" spans="1:14" x14ac:dyDescent="0.25">
      <c r="A310" s="19" t="s">
        <v>70</v>
      </c>
      <c r="B310" s="43">
        <v>42276.579861111109</v>
      </c>
      <c r="C310" s="43">
        <v>42279.504166666666</v>
      </c>
      <c r="D310" s="20">
        <v>42283</v>
      </c>
      <c r="E310" s="21" t="s">
        <v>69</v>
      </c>
      <c r="F310" s="21" t="s">
        <v>8</v>
      </c>
      <c r="G310" s="7">
        <v>1.812222222199043E-2</v>
      </c>
      <c r="H310" s="7">
        <v>5.0000000000000001E-3</v>
      </c>
      <c r="I310" s="23">
        <v>1.5E-3</v>
      </c>
      <c r="J310" s="29">
        <v>0.5</v>
      </c>
      <c r="K310" s="29">
        <v>0.5</v>
      </c>
      <c r="L310" s="7">
        <v>1.8599999999999998E-2</v>
      </c>
      <c r="M310" s="11">
        <v>10.886200000000001</v>
      </c>
      <c r="N310" s="11">
        <v>13.3</v>
      </c>
    </row>
    <row r="311" spans="1:14" x14ac:dyDescent="0.25">
      <c r="A311" s="19" t="s">
        <v>70</v>
      </c>
      <c r="B311" s="43">
        <v>42298.828472222223</v>
      </c>
      <c r="C311" s="43">
        <v>42302.175000000003</v>
      </c>
      <c r="D311" s="20">
        <v>42307</v>
      </c>
      <c r="E311" s="21" t="s">
        <v>23</v>
      </c>
      <c r="F311" s="21" t="s">
        <v>8</v>
      </c>
      <c r="G311" s="7">
        <v>1.2444444443732505E-2</v>
      </c>
      <c r="H311" s="24">
        <v>1E-3</v>
      </c>
      <c r="I311" s="32">
        <v>5.0000000000000001E-3</v>
      </c>
      <c r="J311" s="29">
        <v>0.5</v>
      </c>
      <c r="K311" s="29">
        <v>0.5</v>
      </c>
      <c r="L311" s="24">
        <v>2E-3</v>
      </c>
      <c r="M311" s="11">
        <v>10.6797</v>
      </c>
      <c r="N311" s="11">
        <v>12.8</v>
      </c>
    </row>
    <row r="312" spans="1:14" x14ac:dyDescent="0.25">
      <c r="A312" s="19" t="s">
        <v>70</v>
      </c>
      <c r="B312" s="43">
        <v>42304.979166666664</v>
      </c>
      <c r="C312" s="43">
        <v>42307.311111111114</v>
      </c>
      <c r="D312" s="20">
        <v>42307</v>
      </c>
      <c r="E312" s="21" t="s">
        <v>24</v>
      </c>
      <c r="F312" s="21" t="s">
        <v>8</v>
      </c>
      <c r="G312" s="7">
        <v>1.7955555555663177E-2</v>
      </c>
      <c r="H312" s="7">
        <v>3.0000000000000001E-3</v>
      </c>
      <c r="I312" s="32">
        <v>8.0000000000000002E-3</v>
      </c>
      <c r="J312" s="29">
        <v>0.5</v>
      </c>
      <c r="K312" s="29">
        <v>0.5</v>
      </c>
      <c r="L312" s="24">
        <v>2E-3</v>
      </c>
      <c r="M312" s="11">
        <v>11.3703</v>
      </c>
      <c r="N312" s="11">
        <v>13.8</v>
      </c>
    </row>
    <row r="313" spans="1:14" x14ac:dyDescent="0.25">
      <c r="A313" s="19" t="s">
        <v>70</v>
      </c>
      <c r="B313" s="43">
        <v>42319.970833333333</v>
      </c>
      <c r="C313" s="43">
        <v>42324.436805555553</v>
      </c>
      <c r="D313" s="20">
        <v>42327</v>
      </c>
      <c r="E313" s="21" t="s">
        <v>59</v>
      </c>
      <c r="F313" s="21" t="s">
        <v>8</v>
      </c>
      <c r="G313" s="7">
        <v>3.0730555556544831E-2</v>
      </c>
      <c r="H313" s="7">
        <v>5.0000000000000001E-3</v>
      </c>
      <c r="I313" s="32">
        <v>4.0000000000000001E-3</v>
      </c>
      <c r="J313" s="32">
        <v>3.9999999999995595</v>
      </c>
      <c r="K313" s="32">
        <v>2.666666666666373</v>
      </c>
      <c r="L313" s="24">
        <v>2E-3</v>
      </c>
      <c r="M313" s="11">
        <v>13.6646</v>
      </c>
      <c r="N313" s="11">
        <v>10.8</v>
      </c>
    </row>
    <row r="314" spans="1:14" x14ac:dyDescent="0.25">
      <c r="A314" s="19" t="s">
        <v>70</v>
      </c>
      <c r="B314" s="43">
        <v>42324.510416666664</v>
      </c>
      <c r="C314" s="43">
        <v>42325.652777777781</v>
      </c>
      <c r="D314" s="20">
        <v>42327</v>
      </c>
      <c r="E314" s="21" t="s">
        <v>60</v>
      </c>
      <c r="F314" s="21" t="s">
        <v>8</v>
      </c>
      <c r="G314" s="7">
        <v>4.7111111110904165E-2</v>
      </c>
      <c r="H314" s="7">
        <v>4.1000000000000002E-2</v>
      </c>
      <c r="I314" s="32">
        <v>0.104</v>
      </c>
      <c r="J314" s="32">
        <v>37.000000000001108</v>
      </c>
      <c r="K314" s="32">
        <v>30.66666666666773</v>
      </c>
      <c r="L314" s="24">
        <v>2E-3</v>
      </c>
      <c r="M314" s="11">
        <v>11.945</v>
      </c>
      <c r="N314" s="11">
        <v>10</v>
      </c>
    </row>
    <row r="315" spans="1:14" x14ac:dyDescent="0.25">
      <c r="A315" s="19" t="s">
        <v>70</v>
      </c>
      <c r="B315" s="43">
        <v>42325.670138888891</v>
      </c>
      <c r="C315" s="43">
        <v>42327.413888888892</v>
      </c>
      <c r="D315" s="20">
        <v>42327</v>
      </c>
      <c r="E315" s="21" t="s">
        <v>61</v>
      </c>
      <c r="F315" s="21" t="s">
        <v>8</v>
      </c>
      <c r="G315" s="7">
        <v>5.8326742712163107E-2</v>
      </c>
      <c r="H315" s="7">
        <v>4.5999999999999999E-2</v>
      </c>
      <c r="I315" s="32">
        <v>7.0000000000000007E-2</v>
      </c>
      <c r="J315" s="32">
        <v>5.0000000000001901</v>
      </c>
      <c r="K315" s="32">
        <v>4.3333333333335968</v>
      </c>
      <c r="L315" s="24">
        <v>2E-3</v>
      </c>
      <c r="M315" s="11">
        <v>10.834300000000001</v>
      </c>
      <c r="N315" s="11">
        <v>10.1</v>
      </c>
    </row>
    <row r="316" spans="1:14" x14ac:dyDescent="0.25">
      <c r="A316" s="19" t="s">
        <v>70</v>
      </c>
      <c r="B316" s="43">
        <v>42443.65625</v>
      </c>
      <c r="C316" s="43">
        <v>42450.938888888886</v>
      </c>
      <c r="D316" s="20">
        <v>42460</v>
      </c>
      <c r="E316" s="21" t="s">
        <v>13</v>
      </c>
      <c r="F316" s="21" t="s">
        <v>7</v>
      </c>
      <c r="G316" s="34">
        <v>5.8645531389856379E-3</v>
      </c>
      <c r="H316" s="24">
        <v>1E-3</v>
      </c>
      <c r="I316" s="22">
        <v>5.0000000000000001E-3</v>
      </c>
      <c r="J316" s="29">
        <v>0.5</v>
      </c>
      <c r="K316" s="36">
        <v>0.5</v>
      </c>
      <c r="L316" s="24">
        <v>2E-3</v>
      </c>
      <c r="M316" s="11">
        <v>10.8643</v>
      </c>
      <c r="N316" s="11">
        <v>12.481</v>
      </c>
    </row>
    <row r="317" spans="1:14" x14ac:dyDescent="0.25">
      <c r="A317" s="19" t="s">
        <v>70</v>
      </c>
      <c r="B317" s="43">
        <v>42460.652777777781</v>
      </c>
      <c r="C317" s="43">
        <v>42462.910416666666</v>
      </c>
      <c r="D317" s="20">
        <v>42474</v>
      </c>
      <c r="E317" s="21" t="s">
        <v>13</v>
      </c>
      <c r="F317" s="21" t="s">
        <v>7</v>
      </c>
      <c r="G317" s="34">
        <v>1.062648626493902E-2</v>
      </c>
      <c r="H317" s="7">
        <v>4.0000000000000001E-3</v>
      </c>
      <c r="I317" s="23">
        <v>1.5E-3</v>
      </c>
      <c r="J317" s="32">
        <v>3.9999999999995595</v>
      </c>
      <c r="K317" s="11">
        <v>3.3333333333314861</v>
      </c>
      <c r="L317" s="24">
        <v>2E-3</v>
      </c>
      <c r="M317" s="11">
        <v>10.5093</v>
      </c>
      <c r="N317" s="11">
        <v>8.2644000000000002</v>
      </c>
    </row>
    <row r="318" spans="1:14" x14ac:dyDescent="0.25">
      <c r="A318" s="19" t="s">
        <v>70</v>
      </c>
      <c r="B318" s="43">
        <v>42474.755555555559</v>
      </c>
      <c r="C318" s="43">
        <v>42478.123611111114</v>
      </c>
      <c r="D318" s="20">
        <v>42488</v>
      </c>
      <c r="E318" s="21" t="s">
        <v>13</v>
      </c>
      <c r="F318" s="21" t="s">
        <v>7</v>
      </c>
      <c r="G318" s="34">
        <v>6.2285714287417275E-3</v>
      </c>
      <c r="H318" s="24">
        <v>1E-3</v>
      </c>
      <c r="I318" s="23">
        <v>1.5E-3</v>
      </c>
      <c r="J318" s="32">
        <v>5.333333333332746</v>
      </c>
      <c r="K318" s="11">
        <v>3.3333333333344468</v>
      </c>
      <c r="L318" s="24">
        <v>2E-3</v>
      </c>
      <c r="M318" s="11">
        <v>10.4427</v>
      </c>
      <c r="N318" s="11">
        <v>7.9348000000000001</v>
      </c>
    </row>
    <row r="319" spans="1:14" x14ac:dyDescent="0.25">
      <c r="A319" s="19" t="s">
        <v>70</v>
      </c>
      <c r="B319" s="43">
        <v>42493.714583333334</v>
      </c>
      <c r="C319" s="43">
        <v>42497.92083333333</v>
      </c>
      <c r="D319" s="20">
        <v>42507</v>
      </c>
      <c r="E319" s="21" t="s">
        <v>13</v>
      </c>
      <c r="F319" s="21" t="s">
        <v>7</v>
      </c>
      <c r="G319" s="34">
        <v>2.6866666668388585E-2</v>
      </c>
      <c r="H319" s="24">
        <v>1E-3</v>
      </c>
      <c r="I319" s="22">
        <v>8.0000000000000002E-3</v>
      </c>
      <c r="J319" s="32">
        <v>4.3333333333321162</v>
      </c>
      <c r="K319" s="11">
        <v>3.9999999999995595</v>
      </c>
      <c r="L319" s="24">
        <v>2E-3</v>
      </c>
      <c r="M319" s="11">
        <v>10.541700000000001</v>
      </c>
      <c r="N319" s="11">
        <v>9.8204999999999991</v>
      </c>
    </row>
    <row r="320" spans="1:14" x14ac:dyDescent="0.25">
      <c r="A320" s="19" t="s">
        <v>70</v>
      </c>
      <c r="B320" s="43">
        <v>42507.775694444441</v>
      </c>
      <c r="C320" s="43">
        <v>42516.30972222222</v>
      </c>
      <c r="D320" s="20">
        <v>42521</v>
      </c>
      <c r="E320" s="21" t="s">
        <v>13</v>
      </c>
      <c r="F320" s="21" t="s">
        <v>7</v>
      </c>
      <c r="G320" s="34">
        <v>1.9461111111003491E-2</v>
      </c>
      <c r="H320" s="24">
        <v>1E-3</v>
      </c>
      <c r="I320" s="22">
        <v>3.0000000000000001E-3</v>
      </c>
      <c r="J320" s="32">
        <v>29.666666666667101</v>
      </c>
      <c r="K320" s="11">
        <v>24.666666666666913</v>
      </c>
      <c r="L320" s="24">
        <v>2E-3</v>
      </c>
      <c r="M320" s="11">
        <v>10.6358</v>
      </c>
      <c r="N320" s="11">
        <v>10.77</v>
      </c>
    </row>
    <row r="321" spans="1:14" x14ac:dyDescent="0.25">
      <c r="A321" s="19" t="s">
        <v>70</v>
      </c>
      <c r="B321" s="43">
        <v>42521.625694444447</v>
      </c>
      <c r="C321" s="43">
        <v>42533.502083333333</v>
      </c>
      <c r="D321" s="20">
        <v>42533</v>
      </c>
      <c r="E321" s="21" t="s">
        <v>13</v>
      </c>
      <c r="F321" s="21" t="s">
        <v>7</v>
      </c>
      <c r="G321" s="34">
        <v>2.3230707070647168E-2</v>
      </c>
      <c r="H321" s="24">
        <v>1E-3</v>
      </c>
      <c r="I321" s="23">
        <v>1.5E-3</v>
      </c>
      <c r="J321" s="32">
        <v>8.3333333333331563</v>
      </c>
      <c r="K321" s="11">
        <v>3.9999999999995595</v>
      </c>
      <c r="L321" s="24">
        <v>2E-3</v>
      </c>
      <c r="M321" s="11">
        <v>11.6754</v>
      </c>
      <c r="N321" s="11">
        <v>11.425000000000001</v>
      </c>
    </row>
    <row r="322" spans="1:14" x14ac:dyDescent="0.25">
      <c r="A322" s="19" t="s">
        <v>70</v>
      </c>
      <c r="B322" s="43">
        <v>42536.618750000001</v>
      </c>
      <c r="C322" s="43">
        <v>42549.332638888889</v>
      </c>
      <c r="D322" s="20">
        <v>42549</v>
      </c>
      <c r="E322" s="21" t="s">
        <v>13</v>
      </c>
      <c r="F322" s="21" t="s">
        <v>7</v>
      </c>
      <c r="G322" s="34">
        <v>1.9810042735506329E-2</v>
      </c>
      <c r="H322" s="24">
        <v>1E-3</v>
      </c>
      <c r="I322" s="22">
        <v>5.0000000000000001E-3</v>
      </c>
      <c r="J322" s="32">
        <v>5.3333333333342265</v>
      </c>
      <c r="K322" s="11">
        <v>4.3333333333335968</v>
      </c>
      <c r="L322" s="24">
        <v>2E-3</v>
      </c>
      <c r="M322" s="11">
        <v>12.0611</v>
      </c>
      <c r="N322" s="11">
        <v>12.06</v>
      </c>
    </row>
    <row r="323" spans="1:14" x14ac:dyDescent="0.25">
      <c r="A323" s="19" t="s">
        <v>70</v>
      </c>
      <c r="B323" s="43">
        <v>42549.710416666669</v>
      </c>
      <c r="C323" s="43">
        <v>42563.309027777781</v>
      </c>
      <c r="D323" s="20">
        <v>42563</v>
      </c>
      <c r="E323" s="21" t="s">
        <v>13</v>
      </c>
      <c r="F323" s="21" t="s">
        <v>7</v>
      </c>
      <c r="G323" s="34">
        <v>1.9808061002088071E-2</v>
      </c>
      <c r="H323" s="24">
        <v>1E-3</v>
      </c>
      <c r="I323" s="22">
        <v>2.1000000000000001E-2</v>
      </c>
      <c r="J323" s="32">
        <v>20.999999999999908</v>
      </c>
      <c r="K323" s="11">
        <v>15.000000000000568</v>
      </c>
      <c r="L323" s="7">
        <v>5.0999999999999997E-2</v>
      </c>
      <c r="M323" s="11">
        <v>11.6105</v>
      </c>
      <c r="N323" s="11">
        <v>11.32</v>
      </c>
    </row>
    <row r="324" spans="1:14" x14ac:dyDescent="0.25">
      <c r="A324" s="19" t="s">
        <v>70</v>
      </c>
      <c r="B324" s="43">
        <v>42563.713888888888</v>
      </c>
      <c r="C324" s="43">
        <v>42570.38958333333</v>
      </c>
      <c r="D324" s="20">
        <v>42577</v>
      </c>
      <c r="E324" s="21" t="s">
        <v>14</v>
      </c>
      <c r="F324" s="21" t="s">
        <v>7</v>
      </c>
      <c r="G324" s="34">
        <v>1.5354814814888767E-2</v>
      </c>
      <c r="H324" s="24">
        <v>1E-3</v>
      </c>
      <c r="I324" s="22">
        <v>1.0999999999999999E-2</v>
      </c>
      <c r="J324" s="32">
        <v>11.666666666666123</v>
      </c>
      <c r="K324" s="11">
        <v>5.333333333332746</v>
      </c>
      <c r="L324" s="24">
        <v>2E-3</v>
      </c>
      <c r="M324" s="11">
        <v>11.289099999999999</v>
      </c>
      <c r="N324" s="11">
        <v>11.664999999999999</v>
      </c>
    </row>
    <row r="325" spans="1:14" x14ac:dyDescent="0.25">
      <c r="A325" s="19" t="s">
        <v>70</v>
      </c>
      <c r="B325" s="43">
        <v>42572.082638888889</v>
      </c>
      <c r="C325" s="43">
        <v>42576.847222222219</v>
      </c>
      <c r="D325" s="20">
        <v>42577</v>
      </c>
      <c r="E325" s="21" t="s">
        <v>15</v>
      </c>
      <c r="F325" s="21" t="s">
        <v>7</v>
      </c>
      <c r="G325" s="34">
        <v>1.5354814814888767E-2</v>
      </c>
      <c r="H325" s="24">
        <v>1E-3</v>
      </c>
      <c r="I325" s="22">
        <v>1.0999999999999999E-2</v>
      </c>
      <c r="J325" s="32">
        <v>11.666666666666123</v>
      </c>
      <c r="K325" s="11">
        <v>5.333333333332746</v>
      </c>
      <c r="L325" s="24">
        <v>2E-3</v>
      </c>
      <c r="M325" s="11">
        <v>11.289099999999999</v>
      </c>
      <c r="N325" s="11">
        <v>11.664999999999999</v>
      </c>
    </row>
    <row r="326" spans="1:14" x14ac:dyDescent="0.25">
      <c r="A326" s="19" t="s">
        <v>70</v>
      </c>
      <c r="B326" s="43">
        <v>42578.203472222223</v>
      </c>
      <c r="C326" s="43">
        <v>42582.254861111112</v>
      </c>
      <c r="D326" s="20">
        <v>42591</v>
      </c>
      <c r="E326" s="21" t="s">
        <v>14</v>
      </c>
      <c r="F326" s="21" t="s">
        <v>7</v>
      </c>
      <c r="G326" s="34">
        <v>3.5530666665728891E-2</v>
      </c>
      <c r="H326" s="7">
        <v>7.0000000000000001E-3</v>
      </c>
      <c r="I326" s="22">
        <v>1.4E-2</v>
      </c>
      <c r="J326" s="19">
        <v>3.6666666666670031</v>
      </c>
      <c r="K326" s="11">
        <v>3.6666666666670031</v>
      </c>
      <c r="L326" s="24">
        <v>2E-3</v>
      </c>
      <c r="M326" s="11">
        <v>10.321300000000001</v>
      </c>
      <c r="N326" s="11">
        <v>10.715999999999999</v>
      </c>
    </row>
    <row r="327" spans="1:14" x14ac:dyDescent="0.25">
      <c r="A327" s="19" t="s">
        <v>70</v>
      </c>
      <c r="B327" s="43">
        <v>42586.444444444445</v>
      </c>
      <c r="C327" s="43">
        <v>42591.434027777781</v>
      </c>
      <c r="D327" s="20">
        <v>42591</v>
      </c>
      <c r="E327" s="21" t="s">
        <v>15</v>
      </c>
      <c r="F327" s="21" t="s">
        <v>7</v>
      </c>
      <c r="G327" s="34">
        <v>3.5530666665728891E-2</v>
      </c>
      <c r="H327" s="7">
        <v>7.0000000000000001E-3</v>
      </c>
      <c r="I327" s="22">
        <v>1.4E-2</v>
      </c>
      <c r="J327" s="19">
        <v>3.6666666666670031</v>
      </c>
      <c r="K327" s="11">
        <v>3.6666666666670031</v>
      </c>
      <c r="L327" s="24">
        <v>2E-3</v>
      </c>
      <c r="M327" s="11">
        <v>10.321300000000001</v>
      </c>
      <c r="N327" s="11">
        <v>10.715999999999999</v>
      </c>
    </row>
    <row r="328" spans="1:14" x14ac:dyDescent="0.25">
      <c r="A328" s="19" t="s">
        <v>70</v>
      </c>
      <c r="B328" s="43">
        <v>42592</v>
      </c>
      <c r="C328" s="43">
        <v>42608</v>
      </c>
      <c r="D328" s="20">
        <v>42608</v>
      </c>
      <c r="E328" s="21" t="s">
        <v>12</v>
      </c>
      <c r="F328" s="21" t="s">
        <v>7</v>
      </c>
      <c r="G328" s="34">
        <v>7.8885901206048152E-3</v>
      </c>
      <c r="H328" s="7">
        <v>1.2999999999999999E-2</v>
      </c>
      <c r="I328" s="22">
        <v>1.4999999999999999E-2</v>
      </c>
      <c r="J328" s="23">
        <v>0.5</v>
      </c>
      <c r="K328" s="36">
        <v>0.5</v>
      </c>
      <c r="L328" s="24">
        <v>2E-3</v>
      </c>
      <c r="M328" s="11">
        <v>9.3786000000000005</v>
      </c>
      <c r="N328" s="11">
        <v>8.4223999999999997</v>
      </c>
    </row>
    <row r="329" spans="1:14" x14ac:dyDescent="0.25">
      <c r="A329" s="19" t="s">
        <v>70</v>
      </c>
      <c r="B329" s="43">
        <v>42609</v>
      </c>
      <c r="C329" s="43">
        <v>42622</v>
      </c>
      <c r="D329" s="20">
        <v>42622</v>
      </c>
      <c r="E329" s="21" t="s">
        <v>12</v>
      </c>
      <c r="F329" s="21" t="s">
        <v>7</v>
      </c>
      <c r="G329" s="34">
        <v>1.3624365687011245E-3</v>
      </c>
      <c r="H329" s="7">
        <v>1.0999999999999999E-2</v>
      </c>
      <c r="I329" s="22">
        <v>1.4999999999999999E-2</v>
      </c>
      <c r="J329" s="23">
        <v>0.5</v>
      </c>
      <c r="K329" s="36">
        <v>0.5</v>
      </c>
      <c r="L329" s="24">
        <v>2E-3</v>
      </c>
      <c r="M329" s="11">
        <v>8.0350000000000001</v>
      </c>
      <c r="N329" s="11">
        <v>8.4879999999999995</v>
      </c>
    </row>
    <row r="330" spans="1:14" x14ac:dyDescent="0.25">
      <c r="A330" s="19" t="s">
        <v>70</v>
      </c>
      <c r="B330" s="43">
        <v>42650.601388888892</v>
      </c>
      <c r="C330" s="43">
        <v>42664.704861111109</v>
      </c>
      <c r="D330" s="20">
        <v>42665</v>
      </c>
      <c r="E330" s="21" t="s">
        <v>13</v>
      </c>
      <c r="F330" s="21" t="s">
        <v>7</v>
      </c>
      <c r="G330" s="34">
        <v>3.742999999962747E-2</v>
      </c>
      <c r="H330" s="7">
        <v>2E-3</v>
      </c>
      <c r="I330" s="22">
        <v>7.0000000000000001E-3</v>
      </c>
      <c r="J330" s="32">
        <v>2.0000000000006679</v>
      </c>
      <c r="K330" s="11">
        <v>2.0000000000006679</v>
      </c>
      <c r="L330" s="7">
        <v>9.1999999999999998E-3</v>
      </c>
      <c r="M330" s="11">
        <v>10.177099999999999</v>
      </c>
      <c r="N330" s="11">
        <v>8.8132000000000001</v>
      </c>
    </row>
    <row r="331" spans="1:14" x14ac:dyDescent="0.25">
      <c r="A331" s="19" t="s">
        <v>70</v>
      </c>
      <c r="B331" s="43">
        <v>42667.208333333336</v>
      </c>
      <c r="C331" s="43">
        <v>42667.208333333336</v>
      </c>
      <c r="D331" s="20">
        <v>42678</v>
      </c>
      <c r="E331" s="21" t="s">
        <v>13</v>
      </c>
      <c r="F331" s="21" t="s">
        <v>7</v>
      </c>
      <c r="G331" s="34">
        <v>3.5999999999999999E-3</v>
      </c>
      <c r="H331" s="24">
        <v>1E-3</v>
      </c>
      <c r="I331" s="22">
        <v>8.0000000000000002E-3</v>
      </c>
      <c r="J331" s="29">
        <v>0.5</v>
      </c>
      <c r="K331" s="36">
        <v>0.5</v>
      </c>
      <c r="L331" s="7">
        <v>8.8200000000000001E-2</v>
      </c>
      <c r="M331" s="11">
        <v>8.3793000000000006</v>
      </c>
      <c r="N331" s="11">
        <v>7.5910000000000002</v>
      </c>
    </row>
    <row r="332" spans="1:14" x14ac:dyDescent="0.25">
      <c r="A332" s="19" t="s">
        <v>70</v>
      </c>
      <c r="B332" s="43">
        <v>42478.552777777775</v>
      </c>
      <c r="C332" s="43">
        <v>42487.351388888892</v>
      </c>
      <c r="D332" s="20">
        <v>42488</v>
      </c>
      <c r="E332" s="21" t="s">
        <v>62</v>
      </c>
      <c r="F332" s="21" t="s">
        <v>8</v>
      </c>
      <c r="G332" s="34">
        <v>2.0566928104352913E-2</v>
      </c>
      <c r="H332" s="7">
        <v>4.0000000000000001E-3</v>
      </c>
      <c r="I332" s="22">
        <v>1.6E-2</v>
      </c>
      <c r="J332" s="32">
        <v>4.6666666666676333</v>
      </c>
      <c r="K332" s="11">
        <v>4.6666666666676333</v>
      </c>
      <c r="L332" s="7">
        <v>5.4000000000000003E-3</v>
      </c>
      <c r="M332" s="11">
        <v>10.7699</v>
      </c>
      <c r="N332" s="11">
        <v>9.4802999999999997</v>
      </c>
    </row>
    <row r="333" spans="1:14" x14ac:dyDescent="0.25">
      <c r="A333" s="19" t="s">
        <v>70</v>
      </c>
      <c r="B333" s="43">
        <v>42487.409722222219</v>
      </c>
      <c r="C333" s="43">
        <v>42488.46875</v>
      </c>
      <c r="D333" s="20">
        <v>42493</v>
      </c>
      <c r="E333" s="21" t="s">
        <v>63</v>
      </c>
      <c r="F333" s="21" t="s">
        <v>8</v>
      </c>
      <c r="G333" s="34">
        <v>3.9099999999834441E-2</v>
      </c>
      <c r="H333" s="7">
        <v>2.1999999999999999E-2</v>
      </c>
      <c r="I333" s="22">
        <v>5.8000000000000003E-2</v>
      </c>
      <c r="J333" s="32">
        <v>26.000000000000099</v>
      </c>
      <c r="K333" s="11">
        <v>22.666666666667133</v>
      </c>
      <c r="L333" s="7">
        <v>2.0400000000000001E-2</v>
      </c>
      <c r="M333" s="11">
        <v>10.936500000000001</v>
      </c>
      <c r="N333" s="11">
        <v>11.255000000000001</v>
      </c>
    </row>
    <row r="334" spans="1:14" x14ac:dyDescent="0.25">
      <c r="A334" s="19" t="s">
        <v>70</v>
      </c>
      <c r="B334" s="43">
        <v>42498.509722222225</v>
      </c>
      <c r="C334" s="43">
        <v>42507.40902777778</v>
      </c>
      <c r="D334" s="20">
        <v>42507</v>
      </c>
      <c r="E334" s="21" t="s">
        <v>26</v>
      </c>
      <c r="F334" s="21" t="s">
        <v>8</v>
      </c>
      <c r="G334" s="34">
        <v>3.2039259258519713E-2</v>
      </c>
      <c r="H334" s="24">
        <v>1E-3</v>
      </c>
      <c r="I334" s="22">
        <v>2.4E-2</v>
      </c>
      <c r="J334" s="32">
        <v>12.999999999999309</v>
      </c>
      <c r="K334" s="11">
        <v>12.00000000000016</v>
      </c>
      <c r="L334" s="24">
        <v>2E-3</v>
      </c>
      <c r="M334" s="11">
        <v>10.7927</v>
      </c>
      <c r="N334" s="59">
        <v>10.7927</v>
      </c>
    </row>
    <row r="335" spans="1:14" x14ac:dyDescent="0.25">
      <c r="A335" s="19" t="s">
        <v>70</v>
      </c>
      <c r="B335" s="43">
        <v>42516.487500000003</v>
      </c>
      <c r="C335" s="43">
        <v>42519.31527777778</v>
      </c>
      <c r="D335" s="20">
        <v>42521</v>
      </c>
      <c r="E335" s="21" t="s">
        <v>73</v>
      </c>
      <c r="F335" s="21" t="s">
        <v>8</v>
      </c>
      <c r="G335" s="34">
        <v>3.243333333412806E-2</v>
      </c>
      <c r="H335" s="24">
        <v>1E-3</v>
      </c>
      <c r="I335" s="22">
        <v>7.4999999999999997E-2</v>
      </c>
      <c r="J335" s="32">
        <v>10.666666666665492</v>
      </c>
      <c r="K335" s="11">
        <v>4.666666666664673</v>
      </c>
      <c r="L335" s="24">
        <v>2E-3</v>
      </c>
      <c r="M335" s="11">
        <v>11.583299999999999</v>
      </c>
      <c r="N335" s="59">
        <v>11.583299999999999</v>
      </c>
    </row>
    <row r="336" spans="1:14" x14ac:dyDescent="0.25">
      <c r="A336" s="19" t="s">
        <v>70</v>
      </c>
      <c r="B336" s="43">
        <v>42519.415972222225</v>
      </c>
      <c r="C336" s="43">
        <v>42521.311111111114</v>
      </c>
      <c r="D336" s="20">
        <v>42521</v>
      </c>
      <c r="E336" s="21" t="s">
        <v>74</v>
      </c>
      <c r="F336" s="21" t="s">
        <v>8</v>
      </c>
      <c r="G336" s="34">
        <v>3.0299999999795123E-2</v>
      </c>
      <c r="H336" s="24">
        <v>1E-3</v>
      </c>
      <c r="I336" s="22">
        <v>2.3E-2</v>
      </c>
      <c r="J336" s="32">
        <v>0.99999999999914979</v>
      </c>
      <c r="K336" s="11">
        <v>1</v>
      </c>
      <c r="L336" s="24">
        <v>2E-3</v>
      </c>
      <c r="M336" s="11">
        <v>12.4521</v>
      </c>
      <c r="N336" s="11">
        <v>9.7836999999999996</v>
      </c>
    </row>
    <row r="337" spans="1:14" x14ac:dyDescent="0.25">
      <c r="A337" s="19" t="s">
        <v>70</v>
      </c>
      <c r="B337" s="43">
        <v>42533.737500000003</v>
      </c>
      <c r="C337" s="43">
        <v>42536.095138888886</v>
      </c>
      <c r="D337" s="20">
        <v>42536</v>
      </c>
      <c r="E337" s="21" t="s">
        <v>64</v>
      </c>
      <c r="F337" s="21" t="s">
        <v>8</v>
      </c>
      <c r="G337" s="34">
        <v>3.8777777777843997E-2</v>
      </c>
      <c r="H337" s="24">
        <v>1E-3</v>
      </c>
      <c r="I337" s="22">
        <v>0.113</v>
      </c>
      <c r="J337" s="32">
        <v>34.666666666665812</v>
      </c>
      <c r="K337" s="11">
        <v>31.999999999999439</v>
      </c>
      <c r="L337" s="24">
        <v>2E-3</v>
      </c>
      <c r="M337" s="11">
        <v>11.847</v>
      </c>
      <c r="N337" s="11">
        <v>12.689</v>
      </c>
    </row>
    <row r="338" spans="1:14" x14ac:dyDescent="0.25">
      <c r="A338" s="19" t="s">
        <v>70</v>
      </c>
      <c r="B338" s="43">
        <v>42570.461111111108</v>
      </c>
      <c r="C338" s="43">
        <v>42571.943055555559</v>
      </c>
      <c r="D338" s="20">
        <v>42577</v>
      </c>
      <c r="E338" s="21" t="s">
        <v>65</v>
      </c>
      <c r="F338" s="21" t="s">
        <v>8</v>
      </c>
      <c r="G338" s="34">
        <v>3.3877777777148628E-2</v>
      </c>
      <c r="H338" s="24">
        <v>1E-3</v>
      </c>
      <c r="I338" s="22">
        <v>4.1000000000000002E-2</v>
      </c>
      <c r="J338" s="32">
        <v>17.999999999999499</v>
      </c>
      <c r="K338" s="11">
        <v>12.333333333332716</v>
      </c>
      <c r="L338" s="24">
        <v>2E-3</v>
      </c>
      <c r="M338" s="11">
        <v>11.405200000000001</v>
      </c>
      <c r="N338" s="11">
        <v>11.385999999999999</v>
      </c>
    </row>
    <row r="339" spans="1:14" x14ac:dyDescent="0.25">
      <c r="A339" s="19" t="s">
        <v>70</v>
      </c>
      <c r="B339" s="43">
        <v>42582.406944444447</v>
      </c>
      <c r="C339" s="43">
        <v>42584.253472222219</v>
      </c>
      <c r="D339" s="20">
        <v>42591</v>
      </c>
      <c r="E339" s="21" t="s">
        <v>75</v>
      </c>
      <c r="F339" s="21" t="s">
        <v>8</v>
      </c>
      <c r="G339" s="34">
        <v>9.0461111112087975E-2</v>
      </c>
      <c r="H339" s="24">
        <v>1E-3</v>
      </c>
      <c r="I339" s="22">
        <v>4.7E-2</v>
      </c>
      <c r="J339" s="19">
        <v>16.99999999999887</v>
      </c>
      <c r="K339" s="11">
        <v>15.999999999999719</v>
      </c>
      <c r="L339" s="7">
        <v>1.3899999999999999E-2</v>
      </c>
      <c r="M339" s="11">
        <v>9.3376000000000001</v>
      </c>
      <c r="N339" s="11">
        <v>9.4198000000000004</v>
      </c>
    </row>
    <row r="340" spans="1:14" x14ac:dyDescent="0.25">
      <c r="A340" s="19" t="s">
        <v>70</v>
      </c>
      <c r="B340" s="43">
        <v>42584.270138888889</v>
      </c>
      <c r="C340" s="43">
        <v>42586.402083333334</v>
      </c>
      <c r="D340" s="20">
        <v>42591</v>
      </c>
      <c r="E340" s="21" t="s">
        <v>66</v>
      </c>
      <c r="F340" s="21" t="s">
        <v>8</v>
      </c>
      <c r="G340" s="34">
        <v>9.418222222067249E-2</v>
      </c>
      <c r="H340" s="7">
        <v>5.0000000000000001E-3</v>
      </c>
      <c r="I340" s="22">
        <v>2.9000000000000001E-2</v>
      </c>
      <c r="J340" s="19">
        <v>6.5000000000003944</v>
      </c>
      <c r="K340" s="11">
        <v>6.5000000000003944</v>
      </c>
      <c r="L340" s="24">
        <v>2E-3</v>
      </c>
      <c r="M340" s="11">
        <v>10.3802</v>
      </c>
      <c r="N340" s="11">
        <v>10.76</v>
      </c>
    </row>
    <row r="341" spans="1:14" x14ac:dyDescent="0.25">
      <c r="A341" s="19" t="s">
        <v>70</v>
      </c>
      <c r="B341" s="43">
        <v>42628.884027777778</v>
      </c>
      <c r="C341" s="43">
        <v>42636.436805555553</v>
      </c>
      <c r="D341" s="20">
        <v>42636</v>
      </c>
      <c r="E341" s="21" t="s">
        <v>28</v>
      </c>
      <c r="F341" s="21" t="s">
        <v>8</v>
      </c>
      <c r="G341" s="34">
        <v>5.3002916666508977E-2</v>
      </c>
      <c r="H341" s="7">
        <v>1.9E-2</v>
      </c>
      <c r="I341" s="22">
        <v>3.5000000000000003E-2</v>
      </c>
      <c r="J341" s="32">
        <v>6.3333333333333766</v>
      </c>
      <c r="K341" s="11">
        <v>6.0000000000008198</v>
      </c>
      <c r="L341" s="7">
        <v>1.2500000000000001E-2</v>
      </c>
      <c r="M341" s="11">
        <v>9.1752000000000002</v>
      </c>
      <c r="N341" s="11">
        <v>7.2873999999999999</v>
      </c>
    </row>
    <row r="342" spans="1:14" x14ac:dyDescent="0.25">
      <c r="A342" s="19" t="s">
        <v>70</v>
      </c>
      <c r="B342" s="43">
        <v>42637.207638888889</v>
      </c>
      <c r="C342" s="43">
        <v>42648.034722222219</v>
      </c>
      <c r="D342" s="20">
        <v>42650</v>
      </c>
      <c r="E342" s="21" t="s">
        <v>29</v>
      </c>
      <c r="F342" s="21" t="s">
        <v>8</v>
      </c>
      <c r="G342" s="34">
        <v>7.2242500000178803E-2</v>
      </c>
      <c r="H342" s="7">
        <v>1.9E-2</v>
      </c>
      <c r="I342" s="22">
        <v>3.4000000000000002E-2</v>
      </c>
      <c r="J342" s="32">
        <v>3.0000000000004099</v>
      </c>
      <c r="K342" s="11">
        <v>3.0000000000004099</v>
      </c>
      <c r="L342" s="7">
        <v>2.3400000000000001E-2</v>
      </c>
      <c r="M342" s="11">
        <v>9.2398000000000007</v>
      </c>
      <c r="N342" s="11">
        <v>9.4954000000000001</v>
      </c>
    </row>
    <row r="343" spans="1:14" x14ac:dyDescent="0.25">
      <c r="A343" s="19" t="s">
        <v>70</v>
      </c>
      <c r="B343" s="43">
        <v>42648.084027777775</v>
      </c>
      <c r="C343" s="43">
        <v>42650.419444444444</v>
      </c>
      <c r="D343" s="20">
        <v>42650</v>
      </c>
      <c r="E343" s="21" t="s">
        <v>30</v>
      </c>
      <c r="F343" s="21" t="s">
        <v>8</v>
      </c>
      <c r="G343" s="34">
        <v>8.6666666666936065E-2</v>
      </c>
      <c r="H343" s="7">
        <v>1.4999999999999999E-2</v>
      </c>
      <c r="I343" s="22">
        <v>0.03</v>
      </c>
      <c r="J343" s="23">
        <v>0.5</v>
      </c>
      <c r="K343" s="36">
        <v>0.5</v>
      </c>
      <c r="L343" s="24">
        <v>2E-3</v>
      </c>
      <c r="M343" s="11">
        <v>9.9735999999999994</v>
      </c>
      <c r="N343" s="11">
        <v>9.5972000000000008</v>
      </c>
    </row>
    <row r="344" spans="1:14" x14ac:dyDescent="0.25">
      <c r="A344" s="19" t="s">
        <v>70</v>
      </c>
      <c r="B344" s="43">
        <v>42809</v>
      </c>
      <c r="C344" s="43">
        <v>42817</v>
      </c>
      <c r="D344" s="20">
        <v>42817</v>
      </c>
      <c r="E344" s="21" t="s">
        <v>12</v>
      </c>
      <c r="F344" s="21" t="s">
        <v>7</v>
      </c>
      <c r="G344" s="7">
        <v>1.1960523137841393E-2</v>
      </c>
      <c r="H344" s="7">
        <v>8.0000000000000002E-3</v>
      </c>
      <c r="I344" s="32">
        <v>1.2999999999999999E-2</v>
      </c>
      <c r="J344" s="41">
        <v>0.5</v>
      </c>
      <c r="K344" s="41">
        <v>0.5</v>
      </c>
      <c r="L344" s="64">
        <v>2E-3</v>
      </c>
      <c r="M344" s="11">
        <v>10.9038</v>
      </c>
      <c r="N344" s="11">
        <v>12.3</v>
      </c>
    </row>
    <row r="345" spans="1:14" x14ac:dyDescent="0.25">
      <c r="A345" s="19" t="s">
        <v>70</v>
      </c>
      <c r="B345" s="43">
        <v>42818.168055555558</v>
      </c>
      <c r="C345" s="43">
        <v>42823.722916666666</v>
      </c>
      <c r="D345" s="20">
        <v>42831</v>
      </c>
      <c r="E345" s="21" t="s">
        <v>13</v>
      </c>
      <c r="F345" s="21" t="s">
        <v>7</v>
      </c>
      <c r="G345" s="7">
        <v>2.9720000000104305E-2</v>
      </c>
      <c r="H345" s="7">
        <v>5.0000000000000001E-3</v>
      </c>
      <c r="I345" s="32">
        <v>2.8000000000000001E-2</v>
      </c>
      <c r="J345" s="32">
        <v>14.333333333333975</v>
      </c>
      <c r="K345" s="32">
        <v>12.666666666666753</v>
      </c>
      <c r="L345" s="7">
        <v>1.3599999999999999E-2</v>
      </c>
      <c r="M345" s="11">
        <v>11.0609</v>
      </c>
      <c r="N345" s="11">
        <v>12.85</v>
      </c>
    </row>
    <row r="346" spans="1:14" x14ac:dyDescent="0.25">
      <c r="A346" s="19" t="s">
        <v>70</v>
      </c>
      <c r="B346" s="43">
        <v>42831.591666666667</v>
      </c>
      <c r="C346" s="43">
        <v>42840.038888888892</v>
      </c>
      <c r="D346" s="20">
        <v>42845</v>
      </c>
      <c r="E346" s="21" t="s">
        <v>14</v>
      </c>
      <c r="F346" s="21" t="s">
        <v>7</v>
      </c>
      <c r="G346" s="7">
        <v>5.8625882353065657E-2</v>
      </c>
      <c r="H346" s="64">
        <v>1E-3</v>
      </c>
      <c r="I346" s="32">
        <v>4.0000000000000001E-3</v>
      </c>
      <c r="J346" s="32">
        <v>2.3333333333323365</v>
      </c>
      <c r="K346" s="32">
        <v>2.3333333333323365</v>
      </c>
      <c r="L346" s="7">
        <v>1.6500000000000001E-2</v>
      </c>
      <c r="M346" s="11">
        <v>10.6759</v>
      </c>
      <c r="N346" s="11">
        <v>14.74</v>
      </c>
    </row>
    <row r="347" spans="1:14" x14ac:dyDescent="0.25">
      <c r="A347" s="19" t="s">
        <v>70</v>
      </c>
      <c r="B347" s="43">
        <v>42842.15</v>
      </c>
      <c r="C347" s="43">
        <v>42844.513888888891</v>
      </c>
      <c r="D347" s="20">
        <v>42845</v>
      </c>
      <c r="E347" s="21" t="s">
        <v>15</v>
      </c>
      <c r="F347" s="21" t="s">
        <v>7</v>
      </c>
      <c r="G347" s="7">
        <v>5.8625882353065657E-2</v>
      </c>
      <c r="H347" s="64">
        <v>1E-3</v>
      </c>
      <c r="I347" s="32">
        <v>4.0000000000000001E-3</v>
      </c>
      <c r="J347" s="32">
        <v>2.3333333333323365</v>
      </c>
      <c r="K347" s="32">
        <v>2.3333333333323365</v>
      </c>
      <c r="L347" s="7">
        <v>1.6500000000000001E-2</v>
      </c>
      <c r="M347" s="11">
        <v>10.6759</v>
      </c>
      <c r="N347" s="11">
        <v>14.74</v>
      </c>
    </row>
    <row r="348" spans="1:14" x14ac:dyDescent="0.25">
      <c r="A348" s="19" t="s">
        <v>70</v>
      </c>
      <c r="B348" s="43">
        <v>42845.059027777781</v>
      </c>
      <c r="C348" s="43">
        <v>42849.458333333336</v>
      </c>
      <c r="D348" s="20">
        <v>42859</v>
      </c>
      <c r="E348" s="21" t="s">
        <v>14</v>
      </c>
      <c r="F348" s="21" t="s">
        <v>7</v>
      </c>
      <c r="G348" s="7">
        <v>6.2143181818039579E-2</v>
      </c>
      <c r="H348" s="7">
        <v>1E-3</v>
      </c>
      <c r="I348" s="32">
        <v>0.01</v>
      </c>
      <c r="J348" s="32">
        <v>2.3333333333323365</v>
      </c>
      <c r="K348" s="32">
        <v>2.666666666666373</v>
      </c>
      <c r="L348" s="7">
        <v>2E-3</v>
      </c>
      <c r="M348" s="11">
        <v>11.2468</v>
      </c>
      <c r="N348" s="11">
        <v>15.742000000000001</v>
      </c>
    </row>
    <row r="349" spans="1:14" x14ac:dyDescent="0.25">
      <c r="A349" s="19" t="s">
        <v>70</v>
      </c>
      <c r="B349" s="43">
        <v>42858.036805555559</v>
      </c>
      <c r="C349" s="43">
        <v>42858.802777777775</v>
      </c>
      <c r="D349" s="20">
        <v>42859</v>
      </c>
      <c r="E349" s="21" t="s">
        <v>15</v>
      </c>
      <c r="F349" s="21" t="s">
        <v>7</v>
      </c>
      <c r="G349" s="7">
        <v>6.2143181818039579E-2</v>
      </c>
      <c r="H349" s="7">
        <v>1E-3</v>
      </c>
      <c r="I349" s="32">
        <v>0.01</v>
      </c>
      <c r="J349" s="32">
        <v>2.3333333333323365</v>
      </c>
      <c r="K349" s="32">
        <v>2.666666666666373</v>
      </c>
      <c r="L349" s="7">
        <v>2E-3</v>
      </c>
      <c r="M349" s="11">
        <v>11.2468</v>
      </c>
      <c r="N349" s="11">
        <v>15.742000000000001</v>
      </c>
    </row>
    <row r="350" spans="1:14" x14ac:dyDescent="0.25">
      <c r="A350" s="19" t="s">
        <v>70</v>
      </c>
      <c r="B350" s="43">
        <v>42859.892361111109</v>
      </c>
      <c r="C350" s="43">
        <v>42871.82916666667</v>
      </c>
      <c r="D350" s="20">
        <v>42872</v>
      </c>
      <c r="E350" s="21" t="s">
        <v>13</v>
      </c>
      <c r="F350" s="21" t="s">
        <v>7</v>
      </c>
      <c r="G350" s="7">
        <v>9.906593406315032E-3</v>
      </c>
      <c r="H350" s="64">
        <v>1E-3</v>
      </c>
      <c r="I350" s="32">
        <v>0.20300000000000001</v>
      </c>
      <c r="J350" s="32">
        <v>185.99999999999952</v>
      </c>
      <c r="K350" s="32">
        <v>158.49999999999918</v>
      </c>
      <c r="L350" s="7">
        <v>1.0500000000000001E-2</v>
      </c>
      <c r="M350" s="11">
        <v>11.6424</v>
      </c>
      <c r="N350" s="11">
        <v>18.414999999999999</v>
      </c>
    </row>
    <row r="351" spans="1:14" x14ac:dyDescent="0.25">
      <c r="A351" s="19" t="s">
        <v>70</v>
      </c>
      <c r="B351" s="43">
        <v>42872.549305555556</v>
      </c>
      <c r="C351" s="43">
        <v>42874.938194444447</v>
      </c>
      <c r="D351" s="25">
        <v>42886</v>
      </c>
      <c r="E351" s="26" t="s">
        <v>13</v>
      </c>
      <c r="F351" s="21" t="s">
        <v>7</v>
      </c>
      <c r="G351" s="34">
        <v>7.299309090864585E-2</v>
      </c>
      <c r="H351" s="34">
        <v>1.4E-2</v>
      </c>
      <c r="I351" s="54">
        <v>0.10199999999999999</v>
      </c>
      <c r="J351" s="54">
        <v>185.00000000000404</v>
      </c>
      <c r="K351" s="54">
        <v>159.00000000000247</v>
      </c>
      <c r="L351" s="34">
        <v>2.0199999999999999E-2</v>
      </c>
      <c r="M351" s="28">
        <v>12.180999999999999</v>
      </c>
      <c r="N351" s="28">
        <v>20.646999999999998</v>
      </c>
    </row>
    <row r="352" spans="1:14" x14ac:dyDescent="0.25">
      <c r="A352" s="19" t="s">
        <v>70</v>
      </c>
      <c r="B352" s="43">
        <v>42877.277083333334</v>
      </c>
      <c r="C352" s="43">
        <v>42886.426388888889</v>
      </c>
      <c r="D352" s="25">
        <v>42886</v>
      </c>
      <c r="E352" s="26" t="s">
        <v>13</v>
      </c>
      <c r="F352" s="21" t="s">
        <v>7</v>
      </c>
      <c r="G352" s="34">
        <v>7.299309090864585E-2</v>
      </c>
      <c r="H352" s="34">
        <v>1.4E-2</v>
      </c>
      <c r="I352" s="54">
        <v>0.10199999999999999</v>
      </c>
      <c r="J352" s="54">
        <v>185.00000000000404</v>
      </c>
      <c r="K352" s="54">
        <v>159.00000000000247</v>
      </c>
      <c r="L352" s="34">
        <v>2.0199999999999999E-2</v>
      </c>
      <c r="M352" s="28">
        <v>12.180999999999999</v>
      </c>
      <c r="N352" s="28">
        <v>20.646999999999998</v>
      </c>
    </row>
    <row r="353" spans="1:14" x14ac:dyDescent="0.25">
      <c r="A353" s="19" t="s">
        <v>70</v>
      </c>
      <c r="B353" s="43">
        <v>42887</v>
      </c>
      <c r="C353" s="43">
        <v>42900</v>
      </c>
      <c r="D353" s="20">
        <v>42900</v>
      </c>
      <c r="E353" s="21" t="s">
        <v>12</v>
      </c>
      <c r="F353" s="21" t="s">
        <v>7</v>
      </c>
      <c r="G353" s="7">
        <v>7.1621014045076994E-2</v>
      </c>
      <c r="H353" s="7">
        <v>6.0000000000000001E-3</v>
      </c>
      <c r="I353" s="32">
        <v>1.2E-2</v>
      </c>
      <c r="J353" s="32">
        <v>0.99999999999914979</v>
      </c>
      <c r="K353" s="41">
        <v>0.5</v>
      </c>
      <c r="L353" s="64">
        <v>2E-3</v>
      </c>
      <c r="M353" s="11">
        <v>14.322100000000001</v>
      </c>
      <c r="N353" s="11">
        <v>12.611000000000001</v>
      </c>
    </row>
    <row r="354" spans="1:14" x14ac:dyDescent="0.25">
      <c r="A354" s="19" t="s">
        <v>70</v>
      </c>
      <c r="B354" s="43">
        <v>42902.765277777777</v>
      </c>
      <c r="C354" s="43">
        <v>42914.816666666666</v>
      </c>
      <c r="D354" s="20">
        <v>42915</v>
      </c>
      <c r="E354" s="21" t="s">
        <v>13</v>
      </c>
      <c r="F354" s="21" t="s">
        <v>7</v>
      </c>
      <c r="G354" s="7">
        <v>3.4499999997019771E-3</v>
      </c>
      <c r="H354" s="7">
        <v>1.7000000000000001E-2</v>
      </c>
      <c r="I354" s="32">
        <v>2.4E-2</v>
      </c>
      <c r="J354" s="32">
        <v>17.000000000000348</v>
      </c>
      <c r="K354" s="32">
        <v>11.999999999998678</v>
      </c>
      <c r="L354" s="7">
        <v>4.1000000000000003E-3</v>
      </c>
      <c r="M354" s="11">
        <v>11.794600000000001</v>
      </c>
      <c r="N354" s="11">
        <v>10.173999999999999</v>
      </c>
    </row>
    <row r="355" spans="1:14" x14ac:dyDescent="0.25">
      <c r="A355" s="19" t="s">
        <v>70</v>
      </c>
      <c r="B355" s="43">
        <v>42915</v>
      </c>
      <c r="C355" s="43">
        <v>42928</v>
      </c>
      <c r="D355" s="20">
        <v>42928</v>
      </c>
      <c r="E355" s="21" t="s">
        <v>12</v>
      </c>
      <c r="F355" s="21" t="s">
        <v>7</v>
      </c>
      <c r="G355" s="7">
        <v>2.3333333333333335E-3</v>
      </c>
      <c r="H355" s="7">
        <v>1.2999999999999999E-2</v>
      </c>
      <c r="I355" s="32">
        <v>1.7000000000000001E-2</v>
      </c>
      <c r="J355" s="32">
        <v>2.6666666666663699</v>
      </c>
      <c r="K355" s="32">
        <v>1.6666666666672234</v>
      </c>
      <c r="L355" s="64">
        <v>2E-3</v>
      </c>
      <c r="M355" s="11">
        <v>14.7623</v>
      </c>
      <c r="N355" s="11">
        <v>11.173999999999999</v>
      </c>
    </row>
    <row r="356" spans="1:14" x14ac:dyDescent="0.25">
      <c r="A356" s="19" t="s">
        <v>70</v>
      </c>
      <c r="B356" s="43">
        <v>42929</v>
      </c>
      <c r="C356" s="43">
        <v>42944</v>
      </c>
      <c r="D356" s="20">
        <v>42944</v>
      </c>
      <c r="E356" s="21" t="s">
        <v>12</v>
      </c>
      <c r="F356" s="21" t="s">
        <v>7</v>
      </c>
      <c r="G356" s="7">
        <v>4.0000000000000002E-4</v>
      </c>
      <c r="H356" s="7">
        <v>2.3E-2</v>
      </c>
      <c r="I356" s="32">
        <v>2.4E-2</v>
      </c>
      <c r="J356" s="32">
        <v>1.3333333333331865</v>
      </c>
      <c r="K356" s="32">
        <v>1.0000000000006302</v>
      </c>
      <c r="L356" s="64">
        <v>2E-3</v>
      </c>
      <c r="M356" s="11">
        <v>9.8376999999999999</v>
      </c>
      <c r="N356" s="11">
        <v>6.9215999999999998</v>
      </c>
    </row>
    <row r="357" spans="1:14" x14ac:dyDescent="0.25">
      <c r="A357" s="19" t="s">
        <v>70</v>
      </c>
      <c r="B357" s="43">
        <v>42945</v>
      </c>
      <c r="C357" s="43">
        <v>42956</v>
      </c>
      <c r="D357" s="20">
        <v>42956</v>
      </c>
      <c r="E357" s="21" t="s">
        <v>12</v>
      </c>
      <c r="F357" s="21" t="s">
        <v>7</v>
      </c>
      <c r="G357" s="74">
        <v>5.5000000000000002E-5</v>
      </c>
      <c r="H357" s="7">
        <v>2.5000000000000001E-2</v>
      </c>
      <c r="I357" s="32">
        <v>0.04</v>
      </c>
      <c r="J357" s="19">
        <v>0.5</v>
      </c>
      <c r="K357" s="19">
        <v>0.5</v>
      </c>
      <c r="L357" s="7">
        <v>2E-3</v>
      </c>
      <c r="M357" s="11">
        <v>4.6970000000000001</v>
      </c>
      <c r="N357" s="11">
        <v>3.5348000000000002</v>
      </c>
    </row>
    <row r="358" spans="1:14" x14ac:dyDescent="0.25">
      <c r="A358" s="19" t="s">
        <v>70</v>
      </c>
      <c r="B358" s="43">
        <v>43015</v>
      </c>
      <c r="C358" s="43">
        <v>43017</v>
      </c>
      <c r="D358" s="20">
        <v>43017</v>
      </c>
      <c r="E358" s="21" t="s">
        <v>12</v>
      </c>
      <c r="F358" s="21" t="s">
        <v>7</v>
      </c>
      <c r="G358" s="7">
        <v>7.928525540045421E-2</v>
      </c>
      <c r="H358" s="7">
        <v>2.8000000000000001E-2</v>
      </c>
      <c r="I358" s="32">
        <v>0.03</v>
      </c>
      <c r="J358" s="41">
        <v>0.5</v>
      </c>
      <c r="K358" s="41">
        <v>0.5</v>
      </c>
      <c r="L358" s="64">
        <v>2E-3</v>
      </c>
      <c r="M358" s="11">
        <v>9.0850000000000009</v>
      </c>
      <c r="N358" s="11">
        <v>7.6464999999999996</v>
      </c>
    </row>
    <row r="359" spans="1:14" x14ac:dyDescent="0.25">
      <c r="A359" s="19" t="s">
        <v>70</v>
      </c>
      <c r="B359" s="43">
        <v>43018</v>
      </c>
      <c r="C359" s="43">
        <v>43027</v>
      </c>
      <c r="D359" s="20">
        <v>43027</v>
      </c>
      <c r="E359" s="21" t="s">
        <v>12</v>
      </c>
      <c r="F359" s="21" t="s">
        <v>7</v>
      </c>
      <c r="G359" s="7">
        <v>2.5994822399999999E-2</v>
      </c>
      <c r="H359" s="7">
        <v>2.7E-2</v>
      </c>
      <c r="I359" s="32">
        <v>0.03</v>
      </c>
      <c r="J359" s="32">
        <v>1.6666666666672234</v>
      </c>
      <c r="K359" s="41">
        <v>0.5</v>
      </c>
      <c r="L359" s="64">
        <v>2E-3</v>
      </c>
      <c r="M359" s="11">
        <v>8.6199999999999992</v>
      </c>
      <c r="N359" s="11">
        <v>7.9888000000000003</v>
      </c>
    </row>
    <row r="360" spans="1:14" x14ac:dyDescent="0.25">
      <c r="A360" s="19" t="s">
        <v>70</v>
      </c>
      <c r="B360" s="43">
        <v>43028</v>
      </c>
      <c r="C360" s="43">
        <v>43045</v>
      </c>
      <c r="D360" s="20">
        <v>43045</v>
      </c>
      <c r="E360" s="21" t="s">
        <v>12</v>
      </c>
      <c r="F360" s="21" t="s">
        <v>7</v>
      </c>
      <c r="G360" s="7">
        <v>1.3180515759312319E-3</v>
      </c>
      <c r="H360" s="7">
        <v>2.1999999999999999E-2</v>
      </c>
      <c r="I360" s="32">
        <v>3.1E-2</v>
      </c>
      <c r="J360" s="32">
        <v>1.6666666666672234</v>
      </c>
      <c r="K360" s="41">
        <v>0.5</v>
      </c>
      <c r="L360" s="64">
        <v>2E-3</v>
      </c>
      <c r="M360" s="11">
        <v>7.899</v>
      </c>
      <c r="N360" s="11">
        <v>7.1563999999999997</v>
      </c>
    </row>
    <row r="361" spans="1:14" x14ac:dyDescent="0.25">
      <c r="A361" s="19" t="s">
        <v>70</v>
      </c>
      <c r="B361" s="43">
        <v>43046</v>
      </c>
      <c r="C361" s="43">
        <v>43054</v>
      </c>
      <c r="D361" s="20">
        <v>43054</v>
      </c>
      <c r="E361" s="21" t="s">
        <v>12</v>
      </c>
      <c r="F361" s="21" t="s">
        <v>7</v>
      </c>
      <c r="G361" s="7">
        <v>5.6400000000000005E-4</v>
      </c>
      <c r="H361" s="7">
        <v>2.8000000000000001E-2</v>
      </c>
      <c r="I361" s="32">
        <v>0.03</v>
      </c>
      <c r="J361" s="32">
        <v>2.666666666666373</v>
      </c>
      <c r="K361" s="41">
        <v>0.5</v>
      </c>
      <c r="L361" s="64">
        <v>2E-3</v>
      </c>
      <c r="M361" s="11">
        <v>7.5119999999999996</v>
      </c>
      <c r="N361" s="11">
        <v>7.9649999999999999</v>
      </c>
    </row>
    <row r="362" spans="1:14" x14ac:dyDescent="0.25">
      <c r="A362" s="19" t="s">
        <v>70</v>
      </c>
      <c r="B362" s="43">
        <v>42840.129861111112</v>
      </c>
      <c r="C362" s="43">
        <v>42842.111805555556</v>
      </c>
      <c r="D362" s="20">
        <v>42845</v>
      </c>
      <c r="E362" s="21" t="s">
        <v>31</v>
      </c>
      <c r="F362" s="21" t="s">
        <v>8</v>
      </c>
      <c r="G362" s="7">
        <v>8.7483999999636408E-2</v>
      </c>
      <c r="H362" s="7">
        <v>8.0000000000000002E-3</v>
      </c>
      <c r="I362" s="32">
        <v>1.4E-2</v>
      </c>
      <c r="J362" s="32">
        <v>2.0000000000012603</v>
      </c>
      <c r="K362" s="32">
        <v>1.3333333333346669</v>
      </c>
      <c r="L362" s="7">
        <v>3.78E-2</v>
      </c>
      <c r="M362" s="11">
        <v>10.394600000000001</v>
      </c>
      <c r="N362" s="11">
        <v>16.396000000000001</v>
      </c>
    </row>
    <row r="363" spans="1:14" x14ac:dyDescent="0.25">
      <c r="A363" s="19" t="s">
        <v>70</v>
      </c>
      <c r="B363" s="43">
        <v>42844.538888888892</v>
      </c>
      <c r="C363" s="43">
        <v>42844.982638888891</v>
      </c>
      <c r="D363" s="20">
        <v>42845</v>
      </c>
      <c r="E363" s="21" t="s">
        <v>32</v>
      </c>
      <c r="F363" s="21" t="s">
        <v>8</v>
      </c>
      <c r="G363" s="7">
        <v>0.12598249999997019</v>
      </c>
      <c r="H363" s="7">
        <v>1.4999999999999999E-2</v>
      </c>
      <c r="I363" s="32">
        <v>3.5000000000000003E-2</v>
      </c>
      <c r="J363" s="32">
        <v>8.0000000000006004</v>
      </c>
      <c r="K363" s="32">
        <v>3.3333333333329662</v>
      </c>
      <c r="L363" s="64">
        <v>2E-3</v>
      </c>
      <c r="M363" s="11">
        <v>10.2324</v>
      </c>
      <c r="N363" s="11">
        <v>18.844000000000001</v>
      </c>
    </row>
    <row r="364" spans="1:14" x14ac:dyDescent="0.25">
      <c r="A364" s="19" t="s">
        <v>70</v>
      </c>
      <c r="B364" s="43">
        <v>42855.611111111109</v>
      </c>
      <c r="C364" s="43">
        <v>42857.827777777777</v>
      </c>
      <c r="D364" s="20">
        <v>42859</v>
      </c>
      <c r="E364" s="21" t="s">
        <v>33</v>
      </c>
      <c r="F364" s="21" t="s">
        <v>8</v>
      </c>
      <c r="G364" s="7">
        <v>0.10617833333397657</v>
      </c>
      <c r="H364" s="7">
        <v>2.1999999999999999E-2</v>
      </c>
      <c r="I364" s="32">
        <v>5.5E-2</v>
      </c>
      <c r="J364" s="32">
        <v>6.6666666666659324</v>
      </c>
      <c r="K364" s="32">
        <v>6.3333333333333766</v>
      </c>
      <c r="L364" s="7">
        <v>7.7999999999999996E-3</v>
      </c>
      <c r="M364" s="11">
        <v>11.5984</v>
      </c>
      <c r="N364" s="11">
        <v>15.491</v>
      </c>
    </row>
    <row r="365" spans="1:14" x14ac:dyDescent="0.25">
      <c r="A365" s="19" t="s">
        <v>70</v>
      </c>
      <c r="B365" s="43">
        <v>42875.031944444447</v>
      </c>
      <c r="C365" s="43">
        <v>42877.165972222225</v>
      </c>
      <c r="D365" s="20">
        <v>42886</v>
      </c>
      <c r="E365" s="21" t="s">
        <v>34</v>
      </c>
      <c r="F365" s="21" t="s">
        <v>8</v>
      </c>
      <c r="G365" s="7">
        <v>0.15137333333294589</v>
      </c>
      <c r="H365" s="7">
        <v>0.10299999999999999</v>
      </c>
      <c r="I365" s="32">
        <v>0.308</v>
      </c>
      <c r="J365" s="32">
        <v>148.00000000000145</v>
      </c>
      <c r="K365" s="32">
        <v>127.99999999999922</v>
      </c>
      <c r="L365" s="7">
        <v>6.7599999999999993E-2</v>
      </c>
      <c r="M365" s="11">
        <v>10.8292</v>
      </c>
      <c r="N365" s="11">
        <v>20.937999999999999</v>
      </c>
    </row>
    <row r="366" spans="1:14" x14ac:dyDescent="0.25">
      <c r="A366" s="19" t="s">
        <v>70</v>
      </c>
      <c r="B366" s="43">
        <v>43174</v>
      </c>
      <c r="C366" s="43">
        <v>43186.999305555553</v>
      </c>
      <c r="D366" s="20">
        <v>43186</v>
      </c>
      <c r="E366" s="21" t="s">
        <v>38</v>
      </c>
      <c r="F366" s="21" t="s">
        <v>7</v>
      </c>
      <c r="G366" s="37">
        <v>1.1108730158734891E-2</v>
      </c>
      <c r="H366" s="30">
        <v>1.7999999999999999E-2</v>
      </c>
      <c r="I366" s="22">
        <v>1.2999999999999999E-2</v>
      </c>
      <c r="J366" s="11">
        <v>1.9999999999997797</v>
      </c>
      <c r="K366" s="36">
        <v>0.5</v>
      </c>
      <c r="L366" s="24">
        <v>2E-3</v>
      </c>
      <c r="M366" s="11">
        <v>9.1259999999999994</v>
      </c>
      <c r="N366" s="11">
        <v>9.5065000000000008</v>
      </c>
    </row>
    <row r="367" spans="1:14" x14ac:dyDescent="0.25">
      <c r="A367" s="19" t="s">
        <v>70</v>
      </c>
      <c r="B367" s="43">
        <v>43187</v>
      </c>
      <c r="C367" s="43">
        <v>43195.999305555553</v>
      </c>
      <c r="D367" s="20">
        <v>43195</v>
      </c>
      <c r="E367" s="21" t="s">
        <v>38</v>
      </c>
      <c r="F367" s="21" t="s">
        <v>7</v>
      </c>
      <c r="G367" s="37">
        <v>1.1108730158734891E-2</v>
      </c>
      <c r="H367" s="30">
        <v>1.6E-2</v>
      </c>
      <c r="I367" s="22">
        <v>1.0999999999999999E-2</v>
      </c>
      <c r="J367" s="11">
        <v>1.9999999999997797</v>
      </c>
      <c r="K367" s="36">
        <v>0.5</v>
      </c>
      <c r="L367" s="24">
        <v>2E-3</v>
      </c>
      <c r="M367" s="11">
        <v>8.9179999999999993</v>
      </c>
      <c r="N367" s="11">
        <v>8.5330999999999992</v>
      </c>
    </row>
    <row r="368" spans="1:14" x14ac:dyDescent="0.25">
      <c r="A368" s="19" t="s">
        <v>70</v>
      </c>
      <c r="B368" s="43">
        <v>43196</v>
      </c>
      <c r="C368" s="43">
        <v>43201.999305555553</v>
      </c>
      <c r="D368" s="20">
        <v>43201</v>
      </c>
      <c r="E368" s="21" t="s">
        <v>38</v>
      </c>
      <c r="F368" s="21" t="s">
        <v>7</v>
      </c>
      <c r="G368" s="37">
        <v>1.1108730158734891E-2</v>
      </c>
      <c r="H368" s="30">
        <v>1.4999999999999999E-2</v>
      </c>
      <c r="I368" s="22">
        <v>1.4999999999999999E-2</v>
      </c>
      <c r="J368" s="11">
        <v>0.99999999999914979</v>
      </c>
      <c r="K368" s="36">
        <v>0.5</v>
      </c>
      <c r="L368" s="24">
        <v>2E-3</v>
      </c>
      <c r="M368" s="11">
        <v>9.1479999999999997</v>
      </c>
      <c r="N368" s="11">
        <v>8.3102</v>
      </c>
    </row>
    <row r="369" spans="1:14" x14ac:dyDescent="0.25">
      <c r="A369" s="19" t="s">
        <v>70</v>
      </c>
      <c r="B369" s="43">
        <v>43202.656944444447</v>
      </c>
      <c r="C369" s="43">
        <v>43214.531944444447</v>
      </c>
      <c r="D369" s="20">
        <v>43214</v>
      </c>
      <c r="E369" s="21" t="s">
        <v>13</v>
      </c>
      <c r="F369" s="21" t="s">
        <v>7</v>
      </c>
      <c r="G369" s="7">
        <v>1.1108730158734891E-2</v>
      </c>
      <c r="H369" s="30">
        <v>4.0000000000000001E-3</v>
      </c>
      <c r="I369" s="22">
        <v>0.01</v>
      </c>
      <c r="J369" s="11">
        <v>4.6666666666676333</v>
      </c>
      <c r="K369" s="36">
        <v>0.5</v>
      </c>
      <c r="L369" s="7">
        <v>9.1000000000000004E-3</v>
      </c>
      <c r="M369" s="11">
        <v>9.0429999999999993</v>
      </c>
      <c r="N369" s="11">
        <v>10.564</v>
      </c>
    </row>
    <row r="370" spans="1:14" x14ac:dyDescent="0.25">
      <c r="A370" s="19" t="s">
        <v>70</v>
      </c>
      <c r="B370" s="43">
        <v>43214.659722222219</v>
      </c>
      <c r="C370" s="43">
        <v>43224.074305555558</v>
      </c>
      <c r="D370" s="20">
        <v>43227</v>
      </c>
      <c r="E370" s="21" t="s">
        <v>13</v>
      </c>
      <c r="F370" s="21" t="s">
        <v>7</v>
      </c>
      <c r="G370" s="7">
        <v>9.4722222222925895E-3</v>
      </c>
      <c r="H370" s="30">
        <v>4.0000000000000001E-3</v>
      </c>
      <c r="I370" s="22">
        <v>4.7E-2</v>
      </c>
      <c r="J370" s="11">
        <v>1.6666666666672234</v>
      </c>
      <c r="K370" s="11">
        <v>1.0000000000006302</v>
      </c>
      <c r="L370" s="7">
        <v>7.1800000000000003E-2</v>
      </c>
      <c r="M370" s="11">
        <v>9.2100000000000009</v>
      </c>
      <c r="N370" s="11">
        <v>8.7018000000000004</v>
      </c>
    </row>
    <row r="371" spans="1:14" x14ac:dyDescent="0.25">
      <c r="A371" s="19" t="s">
        <v>70</v>
      </c>
      <c r="B371" s="43">
        <v>43227.618750000001</v>
      </c>
      <c r="C371" s="43">
        <v>43243.509027777778</v>
      </c>
      <c r="D371" s="20">
        <v>43243</v>
      </c>
      <c r="E371" s="21" t="s">
        <v>13</v>
      </c>
      <c r="F371" s="21" t="s">
        <v>7</v>
      </c>
      <c r="G371" s="7">
        <v>9.2527777777384572E-3</v>
      </c>
      <c r="H371" s="24">
        <v>1E-3</v>
      </c>
      <c r="I371" s="22">
        <v>6.0000000000000001E-3</v>
      </c>
      <c r="J371" s="11">
        <v>6.9999999999999698</v>
      </c>
      <c r="K371" s="11">
        <v>6.9999999999999698</v>
      </c>
      <c r="L371" s="7">
        <v>9.1000000000000004E-3</v>
      </c>
      <c r="M371" s="11">
        <v>9.4629999999999992</v>
      </c>
      <c r="N371" s="11">
        <v>10.127000000000001</v>
      </c>
    </row>
    <row r="372" spans="1:14" x14ac:dyDescent="0.25">
      <c r="A372" s="19" t="s">
        <v>70</v>
      </c>
      <c r="B372" s="43">
        <v>43243.656944444447</v>
      </c>
      <c r="C372" s="43">
        <v>43254.313194444447</v>
      </c>
      <c r="D372" s="20">
        <v>43257</v>
      </c>
      <c r="E372" s="21" t="s">
        <v>13</v>
      </c>
      <c r="F372" s="21" t="s">
        <v>7</v>
      </c>
      <c r="G372" s="7">
        <v>7.7444444443078514E-3</v>
      </c>
      <c r="H372" s="24">
        <v>1E-3</v>
      </c>
      <c r="I372" s="22">
        <v>3.0000000000000001E-3</v>
      </c>
      <c r="J372" s="11">
        <v>3.0000000000004099</v>
      </c>
      <c r="K372" s="36">
        <v>0.5</v>
      </c>
      <c r="L372" s="7">
        <v>6.8999999999999999E-3</v>
      </c>
      <c r="M372" s="11">
        <v>10.039999999999999</v>
      </c>
      <c r="N372" s="11">
        <v>11.21</v>
      </c>
    </row>
    <row r="373" spans="1:14" x14ac:dyDescent="0.25">
      <c r="A373" s="19" t="s">
        <v>70</v>
      </c>
      <c r="B373" s="43">
        <v>43257.746527777781</v>
      </c>
      <c r="C373" s="43">
        <v>43262.57708333333</v>
      </c>
      <c r="D373" s="20">
        <v>43271</v>
      </c>
      <c r="E373" s="21" t="s">
        <v>14</v>
      </c>
      <c r="F373" s="21" t="s">
        <v>7</v>
      </c>
      <c r="G373" s="7">
        <v>1.6771428571543772E-2</v>
      </c>
      <c r="H373" s="7">
        <v>8.9999999999999993E-3</v>
      </c>
      <c r="I373" s="32">
        <v>4.9000000000000002E-2</v>
      </c>
      <c r="J373" s="11">
        <v>36.666666666665591</v>
      </c>
      <c r="K373" s="11">
        <v>31.333333333332845</v>
      </c>
      <c r="L373" s="7">
        <v>2.87E-2</v>
      </c>
      <c r="M373" s="11">
        <v>12.318</v>
      </c>
      <c r="N373" s="11">
        <v>14.615</v>
      </c>
    </row>
    <row r="374" spans="1:14" x14ac:dyDescent="0.25">
      <c r="A374" s="19" t="s">
        <v>70</v>
      </c>
      <c r="B374" s="43">
        <v>43264.681944444441</v>
      </c>
      <c r="C374" s="43">
        <v>43270.043055555558</v>
      </c>
      <c r="D374" s="20">
        <v>43271</v>
      </c>
      <c r="E374" s="21" t="s">
        <v>15</v>
      </c>
      <c r="F374" s="21" t="s">
        <v>7</v>
      </c>
      <c r="G374" s="7">
        <v>1.6771428571543772E-2</v>
      </c>
      <c r="H374" s="7">
        <v>8.9999999999999993E-3</v>
      </c>
      <c r="I374" s="32">
        <v>4.9000000000000002E-2</v>
      </c>
      <c r="J374" s="11">
        <v>36.666666666665591</v>
      </c>
      <c r="K374" s="11">
        <v>31.333333333332845</v>
      </c>
      <c r="L374" s="7">
        <v>2.87E-2</v>
      </c>
      <c r="M374" s="11">
        <v>12.318</v>
      </c>
      <c r="N374" s="11">
        <v>14.615</v>
      </c>
    </row>
    <row r="375" spans="1:14" x14ac:dyDescent="0.25">
      <c r="A375" s="19" t="s">
        <v>70</v>
      </c>
      <c r="B375" s="43">
        <v>43273.066666666666</v>
      </c>
      <c r="C375" s="43">
        <v>43275.496527777781</v>
      </c>
      <c r="D375" s="20">
        <v>43278</v>
      </c>
      <c r="E375" s="21" t="s">
        <v>13</v>
      </c>
      <c r="F375" s="21" t="s">
        <v>7</v>
      </c>
      <c r="G375" s="7">
        <v>4.9475925926113579E-2</v>
      </c>
      <c r="H375" s="7">
        <v>4.0000000000000001E-3</v>
      </c>
      <c r="I375" s="32">
        <v>6.0000000000000001E-3</v>
      </c>
      <c r="J375" s="36">
        <v>0.5</v>
      </c>
      <c r="K375" s="36">
        <v>0.5</v>
      </c>
      <c r="L375" s="7">
        <v>1.11E-2</v>
      </c>
      <c r="M375" s="11">
        <v>14.367000000000001</v>
      </c>
      <c r="N375" s="11">
        <v>14.750999999999999</v>
      </c>
    </row>
    <row r="376" spans="1:14" x14ac:dyDescent="0.25">
      <c r="A376" s="19" t="s">
        <v>70</v>
      </c>
      <c r="B376" s="43">
        <v>43278.646527777775</v>
      </c>
      <c r="C376" s="43">
        <v>43283.475694444445</v>
      </c>
      <c r="D376" s="20">
        <v>43284</v>
      </c>
      <c r="E376" s="21" t="s">
        <v>13</v>
      </c>
      <c r="F376" s="21" t="s">
        <v>7</v>
      </c>
      <c r="G376" s="7">
        <v>4.8700264550294504E-2</v>
      </c>
      <c r="H376" s="7">
        <v>5.0000000000000001E-3</v>
      </c>
      <c r="I376" s="32">
        <v>1.4E-2</v>
      </c>
      <c r="J376" s="11">
        <v>8.9999999999997495</v>
      </c>
      <c r="K376" s="11">
        <v>6.6666666666659324</v>
      </c>
      <c r="L376" s="7">
        <v>4.7000000000000002E-3</v>
      </c>
      <c r="M376" s="11">
        <v>13.714</v>
      </c>
      <c r="N376" s="11">
        <v>13.648999999999999</v>
      </c>
    </row>
    <row r="377" spans="1:14" x14ac:dyDescent="0.25">
      <c r="A377" s="19" t="s">
        <v>70</v>
      </c>
      <c r="B377" s="43">
        <v>43283.652083333334</v>
      </c>
      <c r="C377" s="43">
        <v>43299.191666666666</v>
      </c>
      <c r="D377" s="20">
        <v>43299</v>
      </c>
      <c r="E377" s="21" t="s">
        <v>13</v>
      </c>
      <c r="F377" s="21" t="s">
        <v>7</v>
      </c>
      <c r="G377" s="7">
        <v>1.7035521885580083E-2</v>
      </c>
      <c r="H377" s="24">
        <v>1E-3</v>
      </c>
      <c r="I377" s="32">
        <v>0.01</v>
      </c>
      <c r="J377" s="11">
        <v>7.9999999999991189</v>
      </c>
      <c r="K377" s="11">
        <v>5.0000000000001901</v>
      </c>
      <c r="L377" s="7">
        <v>7.6700000000000004E-2</v>
      </c>
      <c r="M377" s="11">
        <v>11.728</v>
      </c>
      <c r="N377" s="11">
        <v>12.872</v>
      </c>
    </row>
    <row r="378" spans="1:14" x14ac:dyDescent="0.25">
      <c r="A378" s="19" t="s">
        <v>70</v>
      </c>
      <c r="B378" s="43">
        <v>43299.731944444444</v>
      </c>
      <c r="C378" s="43">
        <v>43312.328472222223</v>
      </c>
      <c r="D378" s="20">
        <v>43313</v>
      </c>
      <c r="E378" s="21" t="s">
        <v>13</v>
      </c>
      <c r="F378" s="21" t="s">
        <v>7</v>
      </c>
      <c r="G378" s="7">
        <v>7.066666666484543E-3</v>
      </c>
      <c r="H378" s="24">
        <v>1E-3</v>
      </c>
      <c r="I378" s="32">
        <v>1.4E-2</v>
      </c>
      <c r="J378" s="11">
        <v>5.9999999999993392</v>
      </c>
      <c r="K378" s="11">
        <v>5.0000000000001901</v>
      </c>
      <c r="L378" s="24">
        <v>2E-3</v>
      </c>
      <c r="M378" s="11">
        <v>10.457000000000001</v>
      </c>
      <c r="N378" s="11">
        <v>11.991</v>
      </c>
    </row>
    <row r="379" spans="1:14" x14ac:dyDescent="0.25">
      <c r="A379" s="19" t="s">
        <v>70</v>
      </c>
      <c r="B379" s="43">
        <v>43318.238888888889</v>
      </c>
      <c r="C379" s="43">
        <v>43326.447222222225</v>
      </c>
      <c r="D379" s="20">
        <v>43327</v>
      </c>
      <c r="E379" s="21" t="s">
        <v>13</v>
      </c>
      <c r="F379" s="21" t="s">
        <v>7</v>
      </c>
      <c r="G379" s="7">
        <v>1.665555555552244E-2</v>
      </c>
      <c r="H379" s="24">
        <v>1E-3</v>
      </c>
      <c r="I379" s="32">
        <v>3.5999999999999997E-2</v>
      </c>
      <c r="J379" s="11">
        <v>17.000000000000348</v>
      </c>
      <c r="K379" s="11">
        <v>14.333333333333975</v>
      </c>
      <c r="L379" s="7">
        <v>4.8399999999999999E-2</v>
      </c>
      <c r="M379" s="11">
        <v>8.5500000000000007</v>
      </c>
      <c r="N379" s="11">
        <v>9.3803999999999998</v>
      </c>
    </row>
    <row r="380" spans="1:14" x14ac:dyDescent="0.25">
      <c r="A380" s="19" t="s">
        <v>70</v>
      </c>
      <c r="B380" s="43">
        <v>43334.274305555555</v>
      </c>
      <c r="C380" s="43">
        <v>43340.078472222223</v>
      </c>
      <c r="D380" s="20">
        <v>43341</v>
      </c>
      <c r="E380" s="21" t="s">
        <v>13</v>
      </c>
      <c r="F380" s="21" t="s">
        <v>7</v>
      </c>
      <c r="G380" s="7">
        <v>1.2042222222157655E-2</v>
      </c>
      <c r="H380" s="7">
        <v>2E-3</v>
      </c>
      <c r="I380" s="32">
        <v>1.4E-2</v>
      </c>
      <c r="J380" s="11">
        <v>8.6666666666671937</v>
      </c>
      <c r="K380" s="11">
        <v>2.3333333333338167</v>
      </c>
      <c r="L380" s="24">
        <v>2E-3</v>
      </c>
      <c r="M380" s="11">
        <v>9.8119999999999994</v>
      </c>
      <c r="N380" s="11">
        <v>9.9181000000000008</v>
      </c>
    </row>
    <row r="381" spans="1:14" x14ac:dyDescent="0.25">
      <c r="A381" s="19" t="s">
        <v>70</v>
      </c>
      <c r="B381" s="43">
        <v>43343.124305555553</v>
      </c>
      <c r="C381" s="43">
        <v>43347.768055555556</v>
      </c>
      <c r="D381" s="20">
        <v>43354</v>
      </c>
      <c r="E381" s="21" t="s">
        <v>14</v>
      </c>
      <c r="F381" s="21" t="s">
        <v>7</v>
      </c>
      <c r="G381" s="7">
        <v>2.589644444447425E-2</v>
      </c>
      <c r="H381" s="24">
        <v>1E-3</v>
      </c>
      <c r="I381" s="32">
        <v>6.0000000000000001E-3</v>
      </c>
      <c r="J381" s="11">
        <v>3.3333333333329662</v>
      </c>
      <c r="K381" s="11">
        <v>3.3333333333329662</v>
      </c>
      <c r="L381" s="7">
        <v>9.1999999999999998E-3</v>
      </c>
      <c r="M381" s="11">
        <v>11.92</v>
      </c>
      <c r="N381" s="11">
        <v>10.584</v>
      </c>
    </row>
    <row r="382" spans="1:14" x14ac:dyDescent="0.25">
      <c r="A382" s="19" t="s">
        <v>70</v>
      </c>
      <c r="B382" s="43">
        <v>43351.780555555553</v>
      </c>
      <c r="C382" s="43">
        <v>43354.384027777778</v>
      </c>
      <c r="D382" s="20">
        <v>43354</v>
      </c>
      <c r="E382" s="21" t="s">
        <v>15</v>
      </c>
      <c r="F382" s="21" t="s">
        <v>7</v>
      </c>
      <c r="G382" s="7">
        <v>2.589644444447425E-2</v>
      </c>
      <c r="H382" s="24">
        <v>1E-3</v>
      </c>
      <c r="I382" s="32">
        <v>6.0000000000000001E-3</v>
      </c>
      <c r="J382" s="11">
        <v>3.3333333333329662</v>
      </c>
      <c r="K382" s="11">
        <v>3.3333333333329662</v>
      </c>
      <c r="L382" s="7">
        <v>9.1999999999999998E-3</v>
      </c>
      <c r="M382" s="11">
        <v>11.92</v>
      </c>
      <c r="N382" s="11">
        <v>10.584</v>
      </c>
    </row>
    <row r="383" spans="1:14" x14ac:dyDescent="0.25">
      <c r="A383" s="19" t="s">
        <v>70</v>
      </c>
      <c r="B383" s="43">
        <v>43354.578472222223</v>
      </c>
      <c r="C383" s="43">
        <v>43363.355555555558</v>
      </c>
      <c r="D383" s="20">
        <v>43369</v>
      </c>
      <c r="E383" s="21" t="s">
        <v>14</v>
      </c>
      <c r="F383" s="21" t="s">
        <v>7</v>
      </c>
      <c r="G383" s="7">
        <v>2.2452154194997825E-2</v>
      </c>
      <c r="H383" s="7">
        <v>2E-3</v>
      </c>
      <c r="I383" s="32">
        <v>8.0000000000000002E-3</v>
      </c>
      <c r="J383" s="11">
        <v>7.3333333333340063</v>
      </c>
      <c r="K383" s="11">
        <v>7.3333333333340063</v>
      </c>
      <c r="L383" s="24">
        <v>2E-3</v>
      </c>
      <c r="M383" s="11">
        <v>9.1969999999999992</v>
      </c>
      <c r="N383" s="11">
        <v>9.8141999999999996</v>
      </c>
    </row>
    <row r="384" spans="1:14" x14ac:dyDescent="0.25">
      <c r="A384" s="19" t="s">
        <v>70</v>
      </c>
      <c r="B384" s="43">
        <v>43366.152777777781</v>
      </c>
      <c r="C384" s="43">
        <v>43369.365277777775</v>
      </c>
      <c r="D384" s="20">
        <v>43369</v>
      </c>
      <c r="E384" s="21" t="s">
        <v>15</v>
      </c>
      <c r="F384" s="21" t="s">
        <v>7</v>
      </c>
      <c r="G384" s="7">
        <v>2.2452154194997825E-2</v>
      </c>
      <c r="H384" s="7">
        <v>2E-3</v>
      </c>
      <c r="I384" s="32">
        <v>8.0000000000000002E-3</v>
      </c>
      <c r="J384" s="11">
        <v>7.3333333333340063</v>
      </c>
      <c r="K384" s="11">
        <v>7.3333333333340063</v>
      </c>
      <c r="L384" s="24">
        <v>2E-3</v>
      </c>
      <c r="M384" s="11">
        <v>9.1969999999999992</v>
      </c>
      <c r="N384" s="11">
        <v>9.8141999999999996</v>
      </c>
    </row>
    <row r="385" spans="1:14" x14ac:dyDescent="0.25">
      <c r="A385" s="19" t="s">
        <v>70</v>
      </c>
      <c r="B385" s="43">
        <v>43369.522222222222</v>
      </c>
      <c r="C385" s="43">
        <v>43374.313888888886</v>
      </c>
      <c r="D385" s="20">
        <v>43384</v>
      </c>
      <c r="E385" s="21" t="s">
        <v>14</v>
      </c>
      <c r="F385" s="21" t="s">
        <v>7</v>
      </c>
      <c r="G385" s="7">
        <v>2.8290476190603913E-2</v>
      </c>
      <c r="H385" s="7">
        <v>2E-3</v>
      </c>
      <c r="I385" s="32">
        <v>1.0999999999999999E-2</v>
      </c>
      <c r="J385" s="11">
        <v>3.3333333333329662</v>
      </c>
      <c r="K385" s="11">
        <v>3.3333333333329662</v>
      </c>
      <c r="L385" s="24">
        <v>2E-3</v>
      </c>
      <c r="M385" s="11">
        <v>10.292</v>
      </c>
      <c r="N385" s="11">
        <v>10.175000000000001</v>
      </c>
    </row>
    <row r="386" spans="1:14" x14ac:dyDescent="0.25">
      <c r="A386" s="19" t="s">
        <v>70</v>
      </c>
      <c r="B386" s="43">
        <v>43377.628472222219</v>
      </c>
      <c r="C386" s="43">
        <v>43381.171527777777</v>
      </c>
      <c r="D386" s="20">
        <v>43384</v>
      </c>
      <c r="E386" s="21" t="s">
        <v>15</v>
      </c>
      <c r="F386" s="21" t="s">
        <v>7</v>
      </c>
      <c r="G386" s="7">
        <v>2.8290476190603913E-2</v>
      </c>
      <c r="H386" s="7">
        <v>2E-3</v>
      </c>
      <c r="I386" s="32">
        <v>1.0999999999999999E-2</v>
      </c>
      <c r="J386" s="11">
        <v>3.3333333333329662</v>
      </c>
      <c r="K386" s="11">
        <v>3.3333333333329662</v>
      </c>
      <c r="L386" s="24">
        <v>2E-3</v>
      </c>
      <c r="M386" s="11">
        <v>10.292</v>
      </c>
      <c r="N386" s="11">
        <v>10.175000000000001</v>
      </c>
    </row>
    <row r="387" spans="1:14" x14ac:dyDescent="0.25">
      <c r="A387" s="19" t="s">
        <v>70</v>
      </c>
      <c r="B387" s="43">
        <v>43384.513888888891</v>
      </c>
      <c r="C387" s="43">
        <v>43396.407638888886</v>
      </c>
      <c r="D387" s="20">
        <v>43396</v>
      </c>
      <c r="E387" s="21" t="s">
        <v>13</v>
      </c>
      <c r="F387" s="21" t="s">
        <v>7</v>
      </c>
      <c r="G387" s="7">
        <v>2.9935714285810076E-2</v>
      </c>
      <c r="H387" s="24">
        <v>1E-3</v>
      </c>
      <c r="I387" s="32">
        <v>3.7999999999999999E-2</v>
      </c>
      <c r="J387" s="11">
        <v>112.49999999999982</v>
      </c>
      <c r="K387" s="11">
        <v>66.999999999999275</v>
      </c>
      <c r="L387" s="7">
        <v>1.2699999999999999E-2</v>
      </c>
      <c r="M387" s="11">
        <v>9.1959999999999997</v>
      </c>
      <c r="N387" s="11">
        <v>9.5074000000000005</v>
      </c>
    </row>
    <row r="388" spans="1:14" x14ac:dyDescent="0.25">
      <c r="A388" s="19" t="s">
        <v>70</v>
      </c>
      <c r="B388" s="43">
        <v>43396.676388888889</v>
      </c>
      <c r="C388" s="43">
        <v>43403.207638888889</v>
      </c>
      <c r="D388" s="20">
        <v>43403</v>
      </c>
      <c r="E388" s="21" t="s">
        <v>13</v>
      </c>
      <c r="F388" s="21" t="s">
        <v>7</v>
      </c>
      <c r="G388" s="7">
        <v>1.5267521367707954E-2</v>
      </c>
      <c r="H388" s="24">
        <v>1E-3</v>
      </c>
      <c r="I388" s="22">
        <v>1.2E-2</v>
      </c>
      <c r="J388" s="11">
        <v>15.333333333333126</v>
      </c>
      <c r="K388" s="11">
        <v>11.666666666666123</v>
      </c>
      <c r="L388" s="24">
        <v>2E-3</v>
      </c>
      <c r="M388" s="11">
        <v>9.3789999999999996</v>
      </c>
      <c r="N388" s="11">
        <v>8.7391000000000005</v>
      </c>
    </row>
    <row r="389" spans="1:14" x14ac:dyDescent="0.25">
      <c r="A389" s="19" t="s">
        <v>70</v>
      </c>
      <c r="B389" s="43">
        <v>43403.616666666669</v>
      </c>
      <c r="C389" s="43">
        <v>43418.339583333334</v>
      </c>
      <c r="D389" s="20">
        <v>43418</v>
      </c>
      <c r="E389" s="21" t="s">
        <v>38</v>
      </c>
      <c r="F389" s="21" t="s">
        <v>7</v>
      </c>
      <c r="G389" s="7">
        <v>1.3099999999975166E-2</v>
      </c>
      <c r="H389" s="8">
        <v>1.2999999999999999E-2</v>
      </c>
      <c r="I389" s="65">
        <v>1.2E-2</v>
      </c>
      <c r="J389" s="36">
        <v>0.5</v>
      </c>
      <c r="K389" s="36">
        <v>0.5</v>
      </c>
      <c r="L389" s="24">
        <v>2E-3</v>
      </c>
      <c r="M389" s="13">
        <v>8.2759999999999998</v>
      </c>
      <c r="N389" s="13">
        <v>9.3506</v>
      </c>
    </row>
    <row r="390" spans="1:14" x14ac:dyDescent="0.25">
      <c r="A390" s="19" t="s">
        <v>70</v>
      </c>
      <c r="B390" s="43">
        <v>43224.121527777781</v>
      </c>
      <c r="C390" s="43">
        <v>43227.455555555556</v>
      </c>
      <c r="D390" s="20">
        <v>43227</v>
      </c>
      <c r="E390" s="21" t="s">
        <v>39</v>
      </c>
      <c r="F390" s="21" t="s">
        <v>8</v>
      </c>
      <c r="G390" s="7">
        <v>1.6948888888903238E-2</v>
      </c>
      <c r="H390" s="24">
        <v>1E-3</v>
      </c>
      <c r="I390" s="22">
        <v>8.0000000000000002E-3</v>
      </c>
      <c r="J390" s="36">
        <v>0.5</v>
      </c>
      <c r="K390" s="36">
        <v>0.5</v>
      </c>
      <c r="L390" s="24">
        <v>2E-3</v>
      </c>
      <c r="M390" s="11">
        <v>9.8960000000000008</v>
      </c>
      <c r="N390" s="11">
        <v>10.005000000000001</v>
      </c>
    </row>
    <row r="391" spans="1:14" x14ac:dyDescent="0.25">
      <c r="A391" s="19" t="s">
        <v>70</v>
      </c>
      <c r="B391" s="43">
        <v>43262.649305555555</v>
      </c>
      <c r="C391" s="43">
        <v>43264.642361111109</v>
      </c>
      <c r="D391" s="20">
        <v>43271</v>
      </c>
      <c r="E391" s="21" t="s">
        <v>40</v>
      </c>
      <c r="F391" s="21" t="s">
        <v>8</v>
      </c>
      <c r="G391" s="7">
        <v>6.49458823530078E-2</v>
      </c>
      <c r="H391" s="7">
        <v>8.3000000000000004E-2</v>
      </c>
      <c r="I391" s="32">
        <v>0.30099999999999999</v>
      </c>
      <c r="J391" s="11">
        <v>222.99999999999986</v>
      </c>
      <c r="K391" s="11">
        <v>192.99999999999872</v>
      </c>
      <c r="L391" s="7">
        <v>4.7999999999999996E-3</v>
      </c>
      <c r="M391" s="11">
        <v>14.475</v>
      </c>
      <c r="N391" s="11">
        <v>16.95</v>
      </c>
    </row>
    <row r="392" spans="1:14" x14ac:dyDescent="0.25">
      <c r="A392" s="19" t="s">
        <v>70</v>
      </c>
      <c r="B392" s="43">
        <v>43270.070833333331</v>
      </c>
      <c r="C392" s="43">
        <v>43271.625694444447</v>
      </c>
      <c r="D392" s="20">
        <v>43271</v>
      </c>
      <c r="E392" s="21" t="s">
        <v>68</v>
      </c>
      <c r="F392" s="21" t="s">
        <v>8</v>
      </c>
      <c r="G392" s="7">
        <v>8.350000000027466E-2</v>
      </c>
      <c r="H392" s="7">
        <v>8.7999999999999995E-2</v>
      </c>
      <c r="I392" s="32">
        <v>0.27400000000000002</v>
      </c>
      <c r="J392" s="11">
        <v>148.00000000000145</v>
      </c>
      <c r="K392" s="11">
        <v>125.99999999999945</v>
      </c>
      <c r="L392" s="24">
        <v>2E-3</v>
      </c>
      <c r="M392" s="11">
        <v>12.999000000000001</v>
      </c>
      <c r="N392" s="11">
        <v>15.852</v>
      </c>
    </row>
    <row r="393" spans="1:14" x14ac:dyDescent="0.25">
      <c r="A393" s="19" t="s">
        <v>70</v>
      </c>
      <c r="B393" s="43">
        <v>43271.649305555555</v>
      </c>
      <c r="C393" s="43">
        <v>43273.049305555556</v>
      </c>
      <c r="D393" s="20">
        <v>43278</v>
      </c>
      <c r="E393" s="21" t="s">
        <v>41</v>
      </c>
      <c r="F393" s="21" t="s">
        <v>8</v>
      </c>
      <c r="G393" s="7">
        <v>8.6592592592159373E-2</v>
      </c>
      <c r="H393" s="7">
        <v>2.9000000000000001E-2</v>
      </c>
      <c r="I393" s="32">
        <v>5.8000000000000003E-2</v>
      </c>
      <c r="J393" s="11">
        <v>21.666666666666501</v>
      </c>
      <c r="K393" s="11">
        <v>17.000000000000348</v>
      </c>
      <c r="L393" s="24">
        <v>2E-3</v>
      </c>
      <c r="M393" s="11">
        <v>13.584</v>
      </c>
      <c r="N393" s="11">
        <v>13.845000000000001</v>
      </c>
    </row>
    <row r="394" spans="1:14" x14ac:dyDescent="0.25">
      <c r="A394" s="19" t="s">
        <v>70</v>
      </c>
      <c r="B394" s="43">
        <v>43275.524305555555</v>
      </c>
      <c r="C394" s="43">
        <v>43277.711111111108</v>
      </c>
      <c r="D394" s="20">
        <v>43278</v>
      </c>
      <c r="E394" s="21" t="s">
        <v>42</v>
      </c>
      <c r="F394" s="21" t="s">
        <v>8</v>
      </c>
      <c r="G394" s="7">
        <v>0.11597407407417201</v>
      </c>
      <c r="H394" s="7">
        <v>8.8999999999999996E-2</v>
      </c>
      <c r="I394" s="32">
        <v>5.7000000000000002E-2</v>
      </c>
      <c r="J394" s="11">
        <v>166.00000000000097</v>
      </c>
      <c r="K394" s="11">
        <v>142.66666666666873</v>
      </c>
      <c r="L394" s="7">
        <v>1.44E-2</v>
      </c>
      <c r="M394" s="11">
        <v>7.7009999999999996</v>
      </c>
      <c r="N394" s="11">
        <v>10.295</v>
      </c>
    </row>
    <row r="395" spans="1:14" x14ac:dyDescent="0.25">
      <c r="A395" s="19" t="s">
        <v>70</v>
      </c>
      <c r="B395" s="43">
        <v>43332.218055555553</v>
      </c>
      <c r="C395" s="43">
        <v>43334.188888888886</v>
      </c>
      <c r="D395" s="20">
        <v>43341</v>
      </c>
      <c r="E395" s="21" t="s">
        <v>43</v>
      </c>
      <c r="F395" s="21" t="s">
        <v>8</v>
      </c>
      <c r="G395" s="7">
        <v>8.3007407407893058E-2</v>
      </c>
      <c r="H395" s="7">
        <v>8.6999999999999994E-2</v>
      </c>
      <c r="I395" s="32">
        <v>0.17799999999999999</v>
      </c>
      <c r="J395" s="11">
        <v>68.500000000000227</v>
      </c>
      <c r="K395" s="11">
        <v>59.500000000001215</v>
      </c>
      <c r="L395" s="7">
        <v>0.15060000000000001</v>
      </c>
      <c r="M395" s="11">
        <v>5.78</v>
      </c>
      <c r="N395" s="11">
        <v>6.6759000000000004</v>
      </c>
    </row>
    <row r="396" spans="1:14" x14ac:dyDescent="0.25">
      <c r="A396" s="19" t="s">
        <v>70</v>
      </c>
      <c r="B396" s="43">
        <v>43340.59097222222</v>
      </c>
      <c r="C396" s="43">
        <v>43343.052777777775</v>
      </c>
      <c r="D396" s="20">
        <v>43354</v>
      </c>
      <c r="E396" s="21" t="s">
        <v>44</v>
      </c>
      <c r="F396" s="21" t="s">
        <v>8</v>
      </c>
      <c r="G396" s="7">
        <v>5.2162962963244422E-2</v>
      </c>
      <c r="H396" s="7">
        <v>3.5999999999999997E-2</v>
      </c>
      <c r="I396" s="32">
        <v>8.4000000000000005E-2</v>
      </c>
      <c r="J396" s="11">
        <v>41.666666666665783</v>
      </c>
      <c r="K396" s="11">
        <v>33.999999999999218</v>
      </c>
      <c r="L396" s="7">
        <v>2.9899999999999999E-2</v>
      </c>
      <c r="M396" s="11">
        <v>9.6859999999999999</v>
      </c>
      <c r="N396" s="11">
        <v>9.5686999999999998</v>
      </c>
    </row>
    <row r="397" spans="1:14" x14ac:dyDescent="0.25">
      <c r="A397" s="19" t="s">
        <v>70</v>
      </c>
      <c r="B397" s="43">
        <v>43347.849305555559</v>
      </c>
      <c r="C397" s="43">
        <v>43351.70416666667</v>
      </c>
      <c r="D397" s="20">
        <v>43354</v>
      </c>
      <c r="E397" s="21" t="s">
        <v>45</v>
      </c>
      <c r="F397" s="21" t="s">
        <v>8</v>
      </c>
      <c r="G397" s="7">
        <v>4.2549999999921352E-2</v>
      </c>
      <c r="H397" s="7">
        <v>4.0000000000000001E-3</v>
      </c>
      <c r="I397" s="32">
        <v>2.1999999999999999E-2</v>
      </c>
      <c r="J397" s="11">
        <v>9.6666666666663428</v>
      </c>
      <c r="K397" s="11">
        <v>7.3333333333340063</v>
      </c>
      <c r="L397" s="7">
        <v>1.1999999999999999E-3</v>
      </c>
      <c r="M397" s="11">
        <v>10.202999999999999</v>
      </c>
      <c r="N397" s="11">
        <v>10.602</v>
      </c>
    </row>
    <row r="398" spans="1:14" x14ac:dyDescent="0.25">
      <c r="A398" s="19" t="s">
        <v>70</v>
      </c>
      <c r="B398" s="43">
        <v>43363.470138888886</v>
      </c>
      <c r="C398" s="43">
        <v>43366.087500000001</v>
      </c>
      <c r="D398" s="20">
        <v>43369</v>
      </c>
      <c r="E398" s="21" t="s">
        <v>46</v>
      </c>
      <c r="F398" s="21" t="s">
        <v>8</v>
      </c>
      <c r="G398" s="7">
        <v>4.9629629629475099E-2</v>
      </c>
      <c r="H398" s="7">
        <v>8.0000000000000002E-3</v>
      </c>
      <c r="I398" s="32">
        <v>1.7999999999999999E-2</v>
      </c>
      <c r="J398" s="11">
        <v>12.999999999999309</v>
      </c>
      <c r="K398" s="11">
        <v>11.666666666666123</v>
      </c>
      <c r="L398" s="24">
        <v>2E-3</v>
      </c>
      <c r="M398" s="11">
        <v>9.5109999999999992</v>
      </c>
      <c r="N398" s="11">
        <v>9.3594000000000008</v>
      </c>
    </row>
    <row r="399" spans="1:14" x14ac:dyDescent="0.25">
      <c r="A399" s="19" t="s">
        <v>70</v>
      </c>
      <c r="B399" s="43">
        <v>43374.369444444441</v>
      </c>
      <c r="C399" s="43">
        <v>43377.566666666666</v>
      </c>
      <c r="D399" s="20">
        <v>43384</v>
      </c>
      <c r="E399" s="21" t="s">
        <v>47</v>
      </c>
      <c r="F399" s="21" t="s">
        <v>8</v>
      </c>
      <c r="G399" s="7">
        <v>5.4171428571960757E-2</v>
      </c>
      <c r="H399" s="7">
        <v>4.0000000000000001E-3</v>
      </c>
      <c r="I399" s="32">
        <v>1.4E-2</v>
      </c>
      <c r="J399" s="11">
        <v>6.6666666666659324</v>
      </c>
      <c r="K399" s="11">
        <v>4.3333333333321162</v>
      </c>
      <c r="L399" s="7">
        <v>1.6899999999999998E-2</v>
      </c>
      <c r="M399" s="11">
        <v>9.73</v>
      </c>
      <c r="N399" s="11">
        <v>10.627000000000001</v>
      </c>
    </row>
    <row r="400" spans="1:14" x14ac:dyDescent="0.25">
      <c r="A400" s="19" t="s">
        <v>70</v>
      </c>
      <c r="B400" s="43">
        <v>43381.228472222225</v>
      </c>
      <c r="C400" s="43">
        <v>43384.457638888889</v>
      </c>
      <c r="D400" s="20">
        <v>43384</v>
      </c>
      <c r="E400" s="21" t="s">
        <v>48</v>
      </c>
      <c r="F400" s="21" t="s">
        <v>8</v>
      </c>
      <c r="G400" s="7">
        <v>8.2620408163161893E-2</v>
      </c>
      <c r="H400" s="7">
        <v>2.4E-2</v>
      </c>
      <c r="I400" s="32">
        <v>0.04</v>
      </c>
      <c r="J400" s="11">
        <v>11.333333333333567</v>
      </c>
      <c r="K400" s="11">
        <v>10.333333333332936</v>
      </c>
      <c r="L400" s="24">
        <v>2E-3</v>
      </c>
      <c r="M400" s="11">
        <v>9.49</v>
      </c>
      <c r="N400" s="11">
        <v>10.167</v>
      </c>
    </row>
    <row r="401" spans="1:14" x14ac:dyDescent="0.25">
      <c r="A401" s="19" t="s">
        <v>70</v>
      </c>
      <c r="B401" s="46">
        <v>43539</v>
      </c>
      <c r="C401" s="46">
        <f>D401</f>
        <v>43543</v>
      </c>
      <c r="D401" s="20">
        <v>43543</v>
      </c>
      <c r="E401" s="21" t="s">
        <v>38</v>
      </c>
      <c r="F401" s="21" t="s">
        <v>7</v>
      </c>
      <c r="G401" s="7">
        <v>2.5762208338602738E-2</v>
      </c>
      <c r="H401" s="34">
        <v>0.13800000000000001</v>
      </c>
      <c r="I401" s="32">
        <v>0.218</v>
      </c>
      <c r="J401" s="32">
        <v>7.9999999999991189</v>
      </c>
      <c r="K401" s="32">
        <v>6.6666666666659324</v>
      </c>
      <c r="L401" s="7">
        <v>6.6100000000000006E-2</v>
      </c>
      <c r="M401" s="11">
        <v>4.609</v>
      </c>
      <c r="N401" s="11">
        <v>5.8404999999999996</v>
      </c>
    </row>
    <row r="402" spans="1:14" x14ac:dyDescent="0.25">
      <c r="A402" s="19" t="s">
        <v>70</v>
      </c>
      <c r="B402" s="46">
        <f>C401</f>
        <v>43543</v>
      </c>
      <c r="C402" s="46">
        <f>D402</f>
        <v>43551</v>
      </c>
      <c r="D402" s="20">
        <v>43551</v>
      </c>
      <c r="E402" s="21" t="s">
        <v>38</v>
      </c>
      <c r="F402" s="21" t="s">
        <v>7</v>
      </c>
      <c r="G402" s="7">
        <v>1.7936709477361531E-2</v>
      </c>
      <c r="H402" s="34">
        <v>3.9E-2</v>
      </c>
      <c r="I402" s="32">
        <v>4.8000000000000001E-2</v>
      </c>
      <c r="J402" s="23">
        <v>0.5</v>
      </c>
      <c r="K402" s="23">
        <v>0.5</v>
      </c>
      <c r="L402" s="7">
        <v>2.0199999999999999E-2</v>
      </c>
      <c r="M402" s="11">
        <v>7.3419999999999996</v>
      </c>
      <c r="N402" s="11">
        <v>6.8272000000000004</v>
      </c>
    </row>
    <row r="403" spans="1:14" x14ac:dyDescent="0.25">
      <c r="A403" s="19" t="s">
        <v>70</v>
      </c>
      <c r="B403" s="46">
        <f>C402</f>
        <v>43551</v>
      </c>
      <c r="C403" s="46">
        <f>D403</f>
        <v>43558</v>
      </c>
      <c r="D403" s="20">
        <v>43558</v>
      </c>
      <c r="E403" s="21" t="s">
        <v>38</v>
      </c>
      <c r="F403" s="21" t="s">
        <v>7</v>
      </c>
      <c r="G403" s="7">
        <v>9.2820574382115294E-3</v>
      </c>
      <c r="H403" s="34">
        <v>2.9000000000000001E-2</v>
      </c>
      <c r="I403" s="32">
        <v>2.8000000000000001E-2</v>
      </c>
      <c r="J403" s="23">
        <v>0.5</v>
      </c>
      <c r="K403" s="23">
        <v>0.5</v>
      </c>
      <c r="L403" s="24">
        <v>0.01</v>
      </c>
      <c r="M403" s="11">
        <v>8.2050000000000001</v>
      </c>
      <c r="N403" s="11">
        <v>8.1258999999999997</v>
      </c>
    </row>
    <row r="404" spans="1:14" x14ac:dyDescent="0.25">
      <c r="A404" s="19" t="s">
        <v>70</v>
      </c>
      <c r="B404" s="43">
        <v>43559.047222222223</v>
      </c>
      <c r="C404" s="43">
        <v>43564.398611111108</v>
      </c>
      <c r="D404" s="20">
        <v>43564</v>
      </c>
      <c r="E404" s="21" t="s">
        <v>13</v>
      </c>
      <c r="F404" s="21" t="s">
        <v>7</v>
      </c>
      <c r="G404" s="7">
        <v>1.5861111111036604E-2</v>
      </c>
      <c r="H404" s="34">
        <v>5.0000000000000001E-3</v>
      </c>
      <c r="I404" s="32">
        <v>0.02</v>
      </c>
      <c r="J404" s="32">
        <v>0.99999999999914979</v>
      </c>
      <c r="K404" s="23">
        <v>0.5</v>
      </c>
      <c r="L404" s="24">
        <v>0.01</v>
      </c>
      <c r="M404" s="11">
        <v>8.7050000000000001</v>
      </c>
      <c r="N404" s="11">
        <v>8.8497000000000003</v>
      </c>
    </row>
    <row r="405" spans="1:14" x14ac:dyDescent="0.25">
      <c r="A405" s="19" t="s">
        <v>70</v>
      </c>
      <c r="B405" s="43">
        <v>43564.876388888886</v>
      </c>
      <c r="C405" s="43">
        <v>43578.297222222223</v>
      </c>
      <c r="D405" s="20">
        <v>43578</v>
      </c>
      <c r="E405" s="21" t="s">
        <v>13</v>
      </c>
      <c r="F405" s="21" t="s">
        <v>7</v>
      </c>
      <c r="G405" s="7">
        <v>5.527777777777779E-3</v>
      </c>
      <c r="H405" s="75">
        <v>1E-3</v>
      </c>
      <c r="I405" s="32">
        <v>1.4E-2</v>
      </c>
      <c r="J405" s="32">
        <v>3.6666666666670031</v>
      </c>
      <c r="K405" s="32">
        <v>3.0000000000004099</v>
      </c>
      <c r="L405" s="7">
        <v>9.4999999999999998E-3</v>
      </c>
      <c r="M405" s="11">
        <v>9.2330000000000005</v>
      </c>
      <c r="N405" s="11">
        <v>8.6473999999999993</v>
      </c>
    </row>
    <row r="406" spans="1:14" x14ac:dyDescent="0.25">
      <c r="A406" s="19" t="s">
        <v>70</v>
      </c>
      <c r="B406" s="43">
        <v>43579.393750000003</v>
      </c>
      <c r="C406" s="43">
        <v>43591.966666666667</v>
      </c>
      <c r="D406" s="20">
        <v>43592</v>
      </c>
      <c r="E406" s="21" t="s">
        <v>13</v>
      </c>
      <c r="F406" s="21" t="s">
        <v>7</v>
      </c>
      <c r="G406" s="7">
        <v>3.2363636364449153E-3</v>
      </c>
      <c r="H406" s="34">
        <v>8.9999999999999993E-3</v>
      </c>
      <c r="I406" s="32">
        <v>2.1000000000000001E-2</v>
      </c>
      <c r="J406" s="32">
        <v>0.99999999999914979</v>
      </c>
      <c r="K406" s="32">
        <v>0.99999999999914979</v>
      </c>
      <c r="L406" s="24">
        <v>0.01</v>
      </c>
      <c r="M406" s="11">
        <v>8.9659999999999993</v>
      </c>
      <c r="N406" s="11">
        <v>9.4212000000000007</v>
      </c>
    </row>
    <row r="407" spans="1:14" x14ac:dyDescent="0.25">
      <c r="A407" s="19" t="s">
        <v>70</v>
      </c>
      <c r="B407" s="43">
        <v>43596.168749999997</v>
      </c>
      <c r="C407" s="43">
        <v>43607.354861111111</v>
      </c>
      <c r="D407" s="20">
        <v>43607</v>
      </c>
      <c r="E407" s="21" t="s">
        <v>13</v>
      </c>
      <c r="F407" s="21" t="s">
        <v>7</v>
      </c>
      <c r="G407" s="7">
        <v>1.628703703692114E-2</v>
      </c>
      <c r="H407" s="34">
        <v>8.9999999999999993E-3</v>
      </c>
      <c r="I407" s="32">
        <v>3.5999999999999997E-2</v>
      </c>
      <c r="J407" s="32">
        <v>17.000000000000348</v>
      </c>
      <c r="K407" s="32">
        <v>15.333333333333126</v>
      </c>
      <c r="L407" s="24">
        <v>0.01</v>
      </c>
      <c r="M407" s="11">
        <v>10.276</v>
      </c>
      <c r="N407" s="11">
        <v>10.015000000000001</v>
      </c>
    </row>
    <row r="408" spans="1:14" x14ac:dyDescent="0.25">
      <c r="A408" s="19" t="s">
        <v>70</v>
      </c>
      <c r="B408" s="43">
        <v>43607.535416666666</v>
      </c>
      <c r="C408" s="43">
        <v>43609.06527777778</v>
      </c>
      <c r="D408" s="20">
        <v>43620</v>
      </c>
      <c r="E408" s="21" t="s">
        <v>14</v>
      </c>
      <c r="F408" s="21" t="s">
        <v>7</v>
      </c>
      <c r="G408" s="7">
        <v>5.7122222223490726E-2</v>
      </c>
      <c r="H408" s="7">
        <v>2.7E-2</v>
      </c>
      <c r="I408" s="32">
        <v>0.1</v>
      </c>
      <c r="J408" s="32">
        <v>46.666666666665968</v>
      </c>
      <c r="K408" s="32">
        <v>40.000000000000036</v>
      </c>
      <c r="L408" s="7">
        <v>6.3E-3</v>
      </c>
      <c r="M408" s="11">
        <v>11.215999999999999</v>
      </c>
      <c r="N408" s="11">
        <v>21.655999999999999</v>
      </c>
    </row>
    <row r="409" spans="1:14" x14ac:dyDescent="0.25">
      <c r="A409" s="19" t="s">
        <v>70</v>
      </c>
      <c r="B409" s="43">
        <v>43610.531944444447</v>
      </c>
      <c r="C409" s="43">
        <v>43611.509722222225</v>
      </c>
      <c r="D409" s="20">
        <v>43620</v>
      </c>
      <c r="E409" s="21" t="s">
        <v>15</v>
      </c>
      <c r="F409" s="21" t="s">
        <v>7</v>
      </c>
      <c r="G409" s="7">
        <v>5.7122222223490726E-2</v>
      </c>
      <c r="H409" s="7">
        <v>2.7E-2</v>
      </c>
      <c r="I409" s="32">
        <v>0.1</v>
      </c>
      <c r="J409" s="32">
        <v>46.666666666665968</v>
      </c>
      <c r="K409" s="32">
        <v>40.000000000000036</v>
      </c>
      <c r="L409" s="7">
        <v>6.3E-3</v>
      </c>
      <c r="M409" s="11">
        <v>11.215999999999999</v>
      </c>
      <c r="N409" s="11">
        <v>21.655999999999999</v>
      </c>
    </row>
    <row r="410" spans="1:14" x14ac:dyDescent="0.25">
      <c r="A410" s="19" t="s">
        <v>70</v>
      </c>
      <c r="B410" s="43">
        <v>43620.59097222222</v>
      </c>
      <c r="C410" s="43">
        <v>43634.36041666667</v>
      </c>
      <c r="D410" s="20">
        <v>43634</v>
      </c>
      <c r="E410" s="21" t="s">
        <v>13</v>
      </c>
      <c r="F410" s="21" t="s">
        <v>7</v>
      </c>
      <c r="G410" s="7">
        <v>2.1164722222319913E-2</v>
      </c>
      <c r="H410" s="75">
        <v>1E-3</v>
      </c>
      <c r="I410" s="32">
        <v>5.0000000000000001E-3</v>
      </c>
      <c r="J410" s="32">
        <v>2.0000000000012603</v>
      </c>
      <c r="K410" s="32">
        <v>2.0000000000012603</v>
      </c>
      <c r="L410" s="7">
        <v>2.4400000000000002E-2</v>
      </c>
      <c r="M410" s="11">
        <v>11.9</v>
      </c>
      <c r="N410" s="11">
        <v>13.185</v>
      </c>
    </row>
    <row r="411" spans="1:14" x14ac:dyDescent="0.25">
      <c r="A411" s="19" t="s">
        <v>70</v>
      </c>
      <c r="B411" s="43">
        <v>43634.574999999997</v>
      </c>
      <c r="C411" s="43">
        <v>43636.827777777777</v>
      </c>
      <c r="D411" s="20">
        <v>43648</v>
      </c>
      <c r="E411" s="21" t="s">
        <v>14</v>
      </c>
      <c r="F411" s="21" t="s">
        <v>7</v>
      </c>
      <c r="G411" s="7">
        <v>2.3493333333383007E-2</v>
      </c>
      <c r="H411" s="34">
        <v>2E-3</v>
      </c>
      <c r="I411" s="32">
        <v>8.0000000000000002E-3</v>
      </c>
      <c r="J411" s="32">
        <v>4.3333333333321162</v>
      </c>
      <c r="K411" s="32">
        <v>3.3333333333329662</v>
      </c>
      <c r="L411" s="7">
        <v>5.0000000000000001E-3</v>
      </c>
      <c r="M411" s="11">
        <v>12.3</v>
      </c>
      <c r="N411" s="11">
        <v>15.663</v>
      </c>
    </row>
    <row r="412" spans="1:14" x14ac:dyDescent="0.25">
      <c r="A412" s="19" t="s">
        <v>70</v>
      </c>
      <c r="B412" s="43">
        <v>43638.906944444447</v>
      </c>
      <c r="C412" s="43">
        <v>43648.334027777775</v>
      </c>
      <c r="D412" s="20">
        <v>43648</v>
      </c>
      <c r="E412" s="21" t="s">
        <v>15</v>
      </c>
      <c r="F412" s="21" t="s">
        <v>7</v>
      </c>
      <c r="G412" s="7">
        <v>2.3493333333383007E-2</v>
      </c>
      <c r="H412" s="34">
        <v>2E-3</v>
      </c>
      <c r="I412" s="32">
        <v>8.0000000000000002E-3</v>
      </c>
      <c r="J412" s="32">
        <v>4.3333333333321162</v>
      </c>
      <c r="K412" s="32">
        <v>3.3333333333329662</v>
      </c>
      <c r="L412" s="7">
        <v>5.0000000000000001E-3</v>
      </c>
      <c r="M412" s="11">
        <v>12.3</v>
      </c>
      <c r="N412" s="11">
        <v>15.663</v>
      </c>
    </row>
    <row r="413" spans="1:14" x14ac:dyDescent="0.25">
      <c r="A413" s="19" t="s">
        <v>70</v>
      </c>
      <c r="B413" s="43">
        <v>43652.567361111112</v>
      </c>
      <c r="C413" s="43">
        <v>43656.070833333331</v>
      </c>
      <c r="D413" s="20">
        <v>43662</v>
      </c>
      <c r="E413" s="21" t="s">
        <v>13</v>
      </c>
      <c r="F413" s="21" t="s">
        <v>7</v>
      </c>
      <c r="G413" s="7">
        <v>2.0966666666443149E-2</v>
      </c>
      <c r="H413" s="34">
        <v>2E-3</v>
      </c>
      <c r="I413" s="32">
        <v>1.2999999999999999E-2</v>
      </c>
      <c r="J413" s="32">
        <v>10.999999999999529</v>
      </c>
      <c r="K413" s="32">
        <v>8.3333333333331563</v>
      </c>
      <c r="L413" s="7">
        <v>3.3099999999999997E-2</v>
      </c>
      <c r="M413" s="11">
        <v>12.942</v>
      </c>
      <c r="N413" s="11">
        <v>13.565</v>
      </c>
    </row>
    <row r="414" spans="1:14" x14ac:dyDescent="0.25">
      <c r="A414" s="19" t="s">
        <v>70</v>
      </c>
      <c r="B414" s="43">
        <v>43662.915972222225</v>
      </c>
      <c r="C414" s="43">
        <v>43676.21597222222</v>
      </c>
      <c r="D414" s="20">
        <v>43676</v>
      </c>
      <c r="E414" s="21" t="s">
        <v>13</v>
      </c>
      <c r="F414" s="21" t="s">
        <v>7</v>
      </c>
      <c r="G414" s="7">
        <v>6.5583333337927872E-3</v>
      </c>
      <c r="H414" s="7">
        <v>4.0000000000000001E-3</v>
      </c>
      <c r="I414" s="32">
        <v>1.7000000000000001E-2</v>
      </c>
      <c r="J414" s="32">
        <v>11.000000000001009</v>
      </c>
      <c r="K414" s="32">
        <v>9.3333333333337869</v>
      </c>
      <c r="L414" s="7">
        <v>1.47E-2</v>
      </c>
      <c r="M414" s="11">
        <v>11.089</v>
      </c>
      <c r="N414" s="11">
        <v>13.432</v>
      </c>
    </row>
    <row r="415" spans="1:14" x14ac:dyDescent="0.25">
      <c r="A415" s="19" t="s">
        <v>70</v>
      </c>
      <c r="B415" s="43">
        <v>43680.209722222222</v>
      </c>
      <c r="C415" s="43">
        <v>43688.285416666666</v>
      </c>
      <c r="D415" s="20">
        <v>43690</v>
      </c>
      <c r="E415" s="21" t="s">
        <v>13</v>
      </c>
      <c r="F415" s="21" t="s">
        <v>7</v>
      </c>
      <c r="G415" s="7">
        <v>2.3749999999999999E-3</v>
      </c>
      <c r="H415" s="7">
        <v>4.0000000000000001E-3</v>
      </c>
      <c r="I415" s="32">
        <v>2.8000000000000001E-2</v>
      </c>
      <c r="J415" s="55">
        <v>0.5</v>
      </c>
      <c r="K415" s="55">
        <v>0.5</v>
      </c>
      <c r="L415" s="24">
        <v>0.01</v>
      </c>
      <c r="M415" s="11">
        <v>5.931</v>
      </c>
      <c r="N415" s="11">
        <v>7.5068000000000001</v>
      </c>
    </row>
    <row r="416" spans="1:14" x14ac:dyDescent="0.25">
      <c r="A416" s="19" t="s">
        <v>70</v>
      </c>
      <c r="B416" s="43">
        <v>43695.35833333333</v>
      </c>
      <c r="C416" s="43">
        <v>43697.991666666669</v>
      </c>
      <c r="D416" s="20">
        <v>43705</v>
      </c>
      <c r="E416" s="21" t="s">
        <v>38</v>
      </c>
      <c r="F416" s="21" t="s">
        <v>7</v>
      </c>
      <c r="G416" s="7">
        <v>1.699999994784595E-3</v>
      </c>
      <c r="H416" s="7">
        <v>2.9000000000000001E-2</v>
      </c>
      <c r="I416" s="32">
        <v>3.5000000000000003E-2</v>
      </c>
      <c r="J416" s="23">
        <v>0.5</v>
      </c>
      <c r="K416" s="23">
        <v>0.5</v>
      </c>
      <c r="L416" s="7">
        <v>1.66E-2</v>
      </c>
      <c r="M416" s="11">
        <v>4.0220000000000002</v>
      </c>
      <c r="N416" s="11">
        <v>4.6989000000000001</v>
      </c>
    </row>
    <row r="417" spans="1:14" x14ac:dyDescent="0.25">
      <c r="A417" s="19" t="s">
        <v>70</v>
      </c>
      <c r="B417" s="43">
        <v>43593.375</v>
      </c>
      <c r="C417" s="43">
        <v>43595.9375</v>
      </c>
      <c r="D417" s="20">
        <v>43607</v>
      </c>
      <c r="E417" s="21" t="s">
        <v>50</v>
      </c>
      <c r="F417" s="21" t="s">
        <v>8</v>
      </c>
      <c r="G417" s="7">
        <v>2.3000000000149012E-2</v>
      </c>
      <c r="H417" s="34">
        <v>8.9999999999999993E-3</v>
      </c>
      <c r="I417" s="32">
        <v>2.5999999999999999E-2</v>
      </c>
      <c r="J417" s="32">
        <v>5.333333333332746</v>
      </c>
      <c r="K417" s="32">
        <v>5.333333333332746</v>
      </c>
      <c r="L417" s="7">
        <v>1.2800000000000001E-2</v>
      </c>
      <c r="M417" s="11">
        <v>9.8580000000000005</v>
      </c>
      <c r="N417" s="11">
        <v>10.91</v>
      </c>
    </row>
    <row r="418" spans="1:14" x14ac:dyDescent="0.25">
      <c r="A418" s="19" t="s">
        <v>70</v>
      </c>
      <c r="B418" s="43">
        <v>43609.084027777775</v>
      </c>
      <c r="C418" s="43">
        <v>43610.484722222223</v>
      </c>
      <c r="D418" s="20">
        <v>43620</v>
      </c>
      <c r="E418" s="21" t="s">
        <v>52</v>
      </c>
      <c r="F418" s="21" t="s">
        <v>8</v>
      </c>
      <c r="G418" s="7">
        <v>9.6188888888690205E-2</v>
      </c>
      <c r="H418" s="7">
        <v>0.10199999999999999</v>
      </c>
      <c r="I418" s="32">
        <v>0.34699999999999998</v>
      </c>
      <c r="J418" s="32">
        <v>66.000000000000142</v>
      </c>
      <c r="K418" s="32">
        <v>55.666666666665719</v>
      </c>
      <c r="L418" s="7">
        <v>9.7999999999999997E-3</v>
      </c>
      <c r="M418" s="11">
        <v>10.097</v>
      </c>
      <c r="N418" s="11">
        <v>17.094999999999999</v>
      </c>
    </row>
    <row r="419" spans="1:14" x14ac:dyDescent="0.25">
      <c r="A419" s="19" t="s">
        <v>70</v>
      </c>
      <c r="B419" s="43">
        <v>43611.580555555556</v>
      </c>
      <c r="C419" s="43">
        <v>43613.3125</v>
      </c>
      <c r="D419" s="20">
        <v>43620</v>
      </c>
      <c r="E419" s="21" t="s">
        <v>53</v>
      </c>
      <c r="F419" s="21" t="s">
        <v>8</v>
      </c>
      <c r="G419" s="7">
        <v>0.11252222222238778</v>
      </c>
      <c r="H419" s="7">
        <v>6.7000000000000004E-2</v>
      </c>
      <c r="I419" s="32">
        <v>0.27100000000000002</v>
      </c>
      <c r="J419" s="32">
        <v>62.666666666667169</v>
      </c>
      <c r="K419" s="32">
        <v>53.999999999999979</v>
      </c>
      <c r="L419" s="7">
        <v>1.8100000000000002E-2</v>
      </c>
      <c r="M419" s="11">
        <v>10.419</v>
      </c>
      <c r="N419" s="11">
        <v>19.608000000000001</v>
      </c>
    </row>
    <row r="420" spans="1:14" x14ac:dyDescent="0.25">
      <c r="A420" s="19" t="s">
        <v>70</v>
      </c>
      <c r="B420" s="43">
        <v>43613.350694444445</v>
      </c>
      <c r="C420" s="43">
        <v>43614.086111111108</v>
      </c>
      <c r="D420" s="20">
        <v>43620</v>
      </c>
      <c r="E420" s="21" t="s">
        <v>54</v>
      </c>
      <c r="F420" s="21" t="s">
        <v>8</v>
      </c>
      <c r="G420" s="7">
        <v>7.9511111111392571E-2</v>
      </c>
      <c r="H420" s="7">
        <v>0.06</v>
      </c>
      <c r="I420" s="32">
        <v>0.19900000000000001</v>
      </c>
      <c r="J420" s="32">
        <v>62.999999999999723</v>
      </c>
      <c r="K420" s="32">
        <v>52.000000000000199</v>
      </c>
      <c r="L420" s="7">
        <v>2.8199999999999999E-2</v>
      </c>
      <c r="M420" s="11">
        <v>10.009</v>
      </c>
      <c r="N420" s="11">
        <v>16.698</v>
      </c>
    </row>
    <row r="421" spans="1:14" x14ac:dyDescent="0.25">
      <c r="A421" s="19" t="s">
        <v>70</v>
      </c>
      <c r="B421" s="43">
        <v>43636.968055555553</v>
      </c>
      <c r="C421" s="43">
        <v>43638.793749999997</v>
      </c>
      <c r="D421" s="20">
        <v>43648</v>
      </c>
      <c r="E421" s="21" t="s">
        <v>76</v>
      </c>
      <c r="F421" s="21" t="s">
        <v>8</v>
      </c>
      <c r="G421" s="7">
        <v>3.0699999999900664E-2</v>
      </c>
      <c r="H421" s="34">
        <v>3.0000000000000001E-3</v>
      </c>
      <c r="I421" s="32">
        <v>1.4E-2</v>
      </c>
      <c r="J421" s="32">
        <v>15.000000000000568</v>
      </c>
      <c r="K421" s="32">
        <v>14.333333333333975</v>
      </c>
      <c r="L421" s="7">
        <v>4.6800000000000001E-2</v>
      </c>
      <c r="M421" s="11">
        <v>12.624000000000001</v>
      </c>
      <c r="N421" s="11">
        <v>15.4</v>
      </c>
    </row>
    <row r="422" spans="1:14" x14ac:dyDescent="0.25">
      <c r="A422" s="19" t="s">
        <v>70</v>
      </c>
      <c r="B422" s="43">
        <v>43648.681250000001</v>
      </c>
      <c r="C422" s="43">
        <v>43652.459027777775</v>
      </c>
      <c r="D422" s="20">
        <v>43662</v>
      </c>
      <c r="E422" s="21" t="s">
        <v>55</v>
      </c>
      <c r="F422" s="21" t="s">
        <v>8</v>
      </c>
      <c r="G422" s="7">
        <v>4.8111111111905844E-2</v>
      </c>
      <c r="H422" s="34">
        <v>3.6999999999999998E-2</v>
      </c>
      <c r="I422" s="32">
        <v>9.2999999999999999E-2</v>
      </c>
      <c r="J422" s="32">
        <v>152.00000000000102</v>
      </c>
      <c r="K422" s="32">
        <v>40.500000000001087</v>
      </c>
      <c r="L422" s="7">
        <v>4.8500000000000001E-2</v>
      </c>
      <c r="M422" s="11">
        <v>12.215</v>
      </c>
      <c r="N422" s="11">
        <v>12.234999999999999</v>
      </c>
    </row>
    <row r="423" spans="1:14" x14ac:dyDescent="0.25">
      <c r="A423" s="19" t="s">
        <v>88</v>
      </c>
      <c r="B423" s="43">
        <v>42078</v>
      </c>
      <c r="C423" s="43">
        <v>42083</v>
      </c>
      <c r="D423" s="20">
        <v>42083</v>
      </c>
      <c r="E423" s="21" t="s">
        <v>12</v>
      </c>
      <c r="F423" s="21" t="s">
        <v>7</v>
      </c>
      <c r="G423" s="7">
        <v>0.03</v>
      </c>
      <c r="H423" s="7">
        <v>2.8000000000000001E-2</v>
      </c>
      <c r="I423" s="32">
        <v>1.7000000000000001E-2</v>
      </c>
      <c r="J423" s="29">
        <v>0.5</v>
      </c>
      <c r="K423" s="29">
        <v>0.5</v>
      </c>
      <c r="L423" s="7">
        <v>5.1000000000000004E-3</v>
      </c>
      <c r="M423" s="11">
        <v>40.4863</v>
      </c>
      <c r="N423" s="39">
        <v>31</v>
      </c>
    </row>
    <row r="424" spans="1:14" x14ac:dyDescent="0.25">
      <c r="A424" s="19" t="s">
        <v>88</v>
      </c>
      <c r="B424" s="43">
        <v>42083</v>
      </c>
      <c r="C424" s="43">
        <v>42090</v>
      </c>
      <c r="D424" s="20">
        <v>42090</v>
      </c>
      <c r="E424" s="21" t="s">
        <v>12</v>
      </c>
      <c r="F424" s="21" t="s">
        <v>7</v>
      </c>
      <c r="G424" s="7">
        <v>5.3999999999999999E-2</v>
      </c>
      <c r="H424" s="7">
        <v>0.03</v>
      </c>
      <c r="I424" s="32">
        <v>2.7E-2</v>
      </c>
      <c r="J424" s="29">
        <v>0.5</v>
      </c>
      <c r="K424" s="29">
        <v>0.5</v>
      </c>
      <c r="L424" s="7">
        <v>1.4500000000000001E-2</v>
      </c>
      <c r="M424" s="11">
        <v>34.982300000000002</v>
      </c>
      <c r="N424" s="39">
        <v>33</v>
      </c>
    </row>
    <row r="425" spans="1:14" x14ac:dyDescent="0.25">
      <c r="A425" s="19" t="s">
        <v>88</v>
      </c>
      <c r="B425" s="43">
        <v>42090</v>
      </c>
      <c r="C425" s="43">
        <v>42097</v>
      </c>
      <c r="D425" s="20">
        <v>42097</v>
      </c>
      <c r="E425" s="21" t="s">
        <v>12</v>
      </c>
      <c r="F425" s="21" t="s">
        <v>7</v>
      </c>
      <c r="G425" s="7">
        <v>4.2999999999999997E-2</v>
      </c>
      <c r="H425" s="7">
        <v>2.1999999999999999E-2</v>
      </c>
      <c r="I425" s="32">
        <v>3.3000000000000002E-2</v>
      </c>
      <c r="J425" s="29">
        <v>0.5</v>
      </c>
      <c r="K425" s="29">
        <v>0.5</v>
      </c>
      <c r="L425" s="7">
        <v>1.7600000000000001E-2</v>
      </c>
      <c r="M425" s="39">
        <v>34.963099999999997</v>
      </c>
      <c r="N425" s="39">
        <v>33.6</v>
      </c>
    </row>
    <row r="426" spans="1:14" x14ac:dyDescent="0.25">
      <c r="A426" s="19" t="s">
        <v>88</v>
      </c>
      <c r="B426" s="43">
        <v>42097</v>
      </c>
      <c r="C426" s="43">
        <v>42105</v>
      </c>
      <c r="D426" s="20">
        <v>42105</v>
      </c>
      <c r="E426" s="21" t="s">
        <v>12</v>
      </c>
      <c r="F426" s="21" t="s">
        <v>7</v>
      </c>
      <c r="G426" s="7">
        <v>9.6000000000000002E-2</v>
      </c>
      <c r="H426" s="7">
        <v>4.3999999999999997E-2</v>
      </c>
      <c r="I426" s="32">
        <v>4.8000000000000001E-2</v>
      </c>
      <c r="J426" s="22">
        <v>1.8947368421045871</v>
      </c>
      <c r="K426" s="22">
        <v>1.684210526315604</v>
      </c>
      <c r="L426" s="7">
        <v>3.8199999999999998E-2</v>
      </c>
      <c r="M426" s="11">
        <v>38.447200000000002</v>
      </c>
      <c r="N426" s="39">
        <v>38.4</v>
      </c>
    </row>
    <row r="427" spans="1:14" x14ac:dyDescent="0.25">
      <c r="A427" s="19" t="s">
        <v>88</v>
      </c>
      <c r="B427" s="43">
        <v>42105</v>
      </c>
      <c r="C427" s="43">
        <v>42108</v>
      </c>
      <c r="D427" s="20">
        <v>42111</v>
      </c>
      <c r="E427" s="21" t="s">
        <v>12</v>
      </c>
      <c r="F427" s="21" t="s">
        <v>7</v>
      </c>
      <c r="G427" s="7">
        <v>0.06</v>
      </c>
      <c r="H427" s="7">
        <v>5.0000000000000001E-3</v>
      </c>
      <c r="I427" s="32">
        <v>1.9E-2</v>
      </c>
      <c r="J427" s="22">
        <v>1.5968063872262594</v>
      </c>
      <c r="K427" s="29">
        <v>0.5</v>
      </c>
      <c r="L427" s="7">
        <v>6.6E-3</v>
      </c>
      <c r="M427" s="11">
        <v>41.688499999999998</v>
      </c>
      <c r="N427" s="39">
        <v>38.799999999999997</v>
      </c>
    </row>
    <row r="428" spans="1:14" x14ac:dyDescent="0.25">
      <c r="A428" s="19" t="s">
        <v>88</v>
      </c>
      <c r="B428" s="43">
        <v>42111.737500000003</v>
      </c>
      <c r="C428" s="43">
        <v>42116.49722222222</v>
      </c>
      <c r="D428" s="20">
        <v>42116</v>
      </c>
      <c r="E428" s="21" t="s">
        <v>13</v>
      </c>
      <c r="F428" s="21" t="s">
        <v>7</v>
      </c>
      <c r="G428" s="7">
        <v>8.1511111111111118E-2</v>
      </c>
      <c r="H428" s="7">
        <v>9.0999999999999998E-2</v>
      </c>
      <c r="I428" s="32">
        <v>0.105</v>
      </c>
      <c r="J428" s="32">
        <v>6.5350908743409342</v>
      </c>
      <c r="K428" s="32">
        <v>5.1153877199612996</v>
      </c>
      <c r="L428" s="7">
        <v>0.13830000000000001</v>
      </c>
      <c r="M428" s="11">
        <v>38.494900000000001</v>
      </c>
      <c r="N428" s="39">
        <v>36.200000000000003</v>
      </c>
    </row>
    <row r="429" spans="1:14" x14ac:dyDescent="0.25">
      <c r="A429" s="19" t="s">
        <v>88</v>
      </c>
      <c r="B429" s="43">
        <v>42116.59097222222</v>
      </c>
      <c r="C429" s="43">
        <v>42119.675694444442</v>
      </c>
      <c r="D429" s="20">
        <v>42119</v>
      </c>
      <c r="E429" s="21" t="s">
        <v>13</v>
      </c>
      <c r="F429" s="21" t="s">
        <v>7</v>
      </c>
      <c r="G429" s="7">
        <v>7.4340740740740749E-2</v>
      </c>
      <c r="H429" s="7">
        <v>2.4E-2</v>
      </c>
      <c r="I429" s="32">
        <v>2.8000000000000001E-2</v>
      </c>
      <c r="J429" s="32">
        <v>1.496119484751103</v>
      </c>
      <c r="K429" s="23">
        <v>0.5</v>
      </c>
      <c r="L429" s="7">
        <v>5.0299999999999997E-2</v>
      </c>
      <c r="M429" s="11">
        <v>41.111699999999999</v>
      </c>
      <c r="N429" s="39">
        <v>32.4</v>
      </c>
    </row>
    <row r="430" spans="1:14" x14ac:dyDescent="0.25">
      <c r="A430" s="19" t="s">
        <v>88</v>
      </c>
      <c r="B430" s="43">
        <v>42119.791666666664</v>
      </c>
      <c r="C430" s="43">
        <v>42125.614583333336</v>
      </c>
      <c r="D430" s="20">
        <v>42125</v>
      </c>
      <c r="E430" s="21" t="s">
        <v>13</v>
      </c>
      <c r="F430" s="21" t="s">
        <v>7</v>
      </c>
      <c r="G430" s="7">
        <v>6.8635416666666657E-2</v>
      </c>
      <c r="H430" s="7">
        <v>1.2E-2</v>
      </c>
      <c r="I430" s="32">
        <v>1.7000000000000001E-2</v>
      </c>
      <c r="J430" s="32">
        <v>2.0882071245453298</v>
      </c>
      <c r="K430" s="32">
        <v>1.6692314197774925</v>
      </c>
      <c r="L430" s="7">
        <v>4.8399999999999999E-2</v>
      </c>
      <c r="M430" s="11">
        <v>44.060899999999997</v>
      </c>
      <c r="N430" s="11">
        <v>37.4</v>
      </c>
    </row>
    <row r="431" spans="1:14" x14ac:dyDescent="0.25">
      <c r="A431" s="19" t="s">
        <v>88</v>
      </c>
      <c r="B431" s="43">
        <v>42125.754166666666</v>
      </c>
      <c r="C431" s="43">
        <v>42132.620833333334</v>
      </c>
      <c r="D431" s="20">
        <v>42133</v>
      </c>
      <c r="E431" s="21" t="s">
        <v>13</v>
      </c>
      <c r="F431" s="21" t="s">
        <v>7</v>
      </c>
      <c r="G431" s="7">
        <v>6.4257777777777775E-2</v>
      </c>
      <c r="H431" s="7">
        <v>1.6E-2</v>
      </c>
      <c r="I431" s="32">
        <v>2.5000000000000001E-2</v>
      </c>
      <c r="J431" s="32">
        <v>4.8694413552457343</v>
      </c>
      <c r="K431" s="32">
        <v>5.2972605421458967</v>
      </c>
      <c r="L431" s="7">
        <v>5.8700000000000002E-2</v>
      </c>
      <c r="M431" s="11">
        <v>41.330399999999997</v>
      </c>
      <c r="N431" s="11">
        <v>33</v>
      </c>
    </row>
    <row r="432" spans="1:14" x14ac:dyDescent="0.25">
      <c r="A432" s="19" t="s">
        <v>88</v>
      </c>
      <c r="B432" s="43">
        <v>42133</v>
      </c>
      <c r="C432" s="43">
        <v>42136</v>
      </c>
      <c r="D432" s="20">
        <v>42136</v>
      </c>
      <c r="E432" s="21" t="s">
        <v>12</v>
      </c>
      <c r="F432" s="21" t="s">
        <v>7</v>
      </c>
      <c r="G432" s="7">
        <v>0.05</v>
      </c>
      <c r="H432" s="24">
        <v>1E-3</v>
      </c>
      <c r="I432" s="32">
        <v>8.9999999999999993E-3</v>
      </c>
      <c r="J432" s="23">
        <v>0.5</v>
      </c>
      <c r="K432" s="23">
        <v>0.5</v>
      </c>
      <c r="L432" s="7">
        <v>5.6800000000000003E-2</v>
      </c>
      <c r="M432" s="11">
        <v>41.883200000000002</v>
      </c>
      <c r="N432" s="11">
        <v>42</v>
      </c>
    </row>
    <row r="433" spans="1:14" x14ac:dyDescent="0.25">
      <c r="A433" s="19" t="s">
        <v>88</v>
      </c>
      <c r="B433" s="43">
        <v>42133</v>
      </c>
      <c r="C433" s="43">
        <v>42140.836111111108</v>
      </c>
      <c r="D433" s="20">
        <v>42143</v>
      </c>
      <c r="E433" s="21" t="s">
        <v>14</v>
      </c>
      <c r="F433" s="21" t="s">
        <v>7</v>
      </c>
      <c r="G433" s="7">
        <v>8.5583333333333317E-2</v>
      </c>
      <c r="H433" s="7">
        <v>7.1999999999999995E-2</v>
      </c>
      <c r="I433" s="32">
        <v>5.5E-2</v>
      </c>
      <c r="J433" s="32">
        <v>4.0113811098143257</v>
      </c>
      <c r="K433" s="32">
        <v>3.334599203615729</v>
      </c>
      <c r="L433" s="7">
        <v>1.9300000000000001E-2</v>
      </c>
      <c r="M433" s="11">
        <v>39.865299999999998</v>
      </c>
      <c r="N433" s="11">
        <v>33</v>
      </c>
    </row>
    <row r="434" spans="1:14" x14ac:dyDescent="0.25">
      <c r="A434" s="19" t="s">
        <v>88</v>
      </c>
      <c r="B434" s="43">
        <v>42143.081944444442</v>
      </c>
      <c r="C434" s="43">
        <v>42143.286111111112</v>
      </c>
      <c r="D434" s="20">
        <v>42143</v>
      </c>
      <c r="E434" s="21" t="s">
        <v>15</v>
      </c>
      <c r="F434" s="21" t="s">
        <v>7</v>
      </c>
      <c r="G434" s="7">
        <v>8.5583333333333317E-2</v>
      </c>
      <c r="H434" s="7">
        <v>7.1999999999999995E-2</v>
      </c>
      <c r="I434" s="32">
        <v>5.5E-2</v>
      </c>
      <c r="J434" s="32">
        <v>4.0113811098143257</v>
      </c>
      <c r="K434" s="32">
        <v>3.334599203615729</v>
      </c>
      <c r="L434" s="7">
        <v>1.9300000000000001E-2</v>
      </c>
      <c r="M434" s="11">
        <v>39.865299999999998</v>
      </c>
      <c r="N434" s="11">
        <v>33</v>
      </c>
    </row>
    <row r="435" spans="1:14" x14ac:dyDescent="0.25">
      <c r="A435" s="19" t="s">
        <v>88</v>
      </c>
      <c r="B435" s="43">
        <v>42143.649305555555</v>
      </c>
      <c r="C435" s="43">
        <v>42150.371527777781</v>
      </c>
      <c r="D435" s="20">
        <v>42150</v>
      </c>
      <c r="E435" s="21" t="s">
        <v>13</v>
      </c>
      <c r="F435" s="21" t="s">
        <v>7</v>
      </c>
      <c r="G435" s="7">
        <v>8.6277777777777773E-2</v>
      </c>
      <c r="H435" s="7">
        <v>8.9999999999999993E-3</v>
      </c>
      <c r="I435" s="32">
        <v>2.1999999999999999E-2</v>
      </c>
      <c r="J435" s="32">
        <v>2.753382072573562</v>
      </c>
      <c r="K435" s="32">
        <v>3.0206635603648362</v>
      </c>
      <c r="L435" s="7">
        <v>2.92E-2</v>
      </c>
      <c r="M435" s="39">
        <v>39.3703</v>
      </c>
      <c r="N435" s="11">
        <v>45</v>
      </c>
    </row>
    <row r="436" spans="1:14" x14ac:dyDescent="0.25">
      <c r="A436" s="19" t="s">
        <v>88</v>
      </c>
      <c r="B436" s="43">
        <v>42150.547222222223</v>
      </c>
      <c r="C436" s="43">
        <v>42157.302777777775</v>
      </c>
      <c r="D436" s="20">
        <v>42157</v>
      </c>
      <c r="E436" s="21" t="s">
        <v>13</v>
      </c>
      <c r="F436" s="21" t="s">
        <v>7</v>
      </c>
      <c r="G436" s="7">
        <v>7.6422644163150491E-2</v>
      </c>
      <c r="H436" s="7">
        <v>8.0000000000000002E-3</v>
      </c>
      <c r="I436" s="32">
        <v>1.7999999999999999E-2</v>
      </c>
      <c r="J436" s="32">
        <v>8.6905932376084003</v>
      </c>
      <c r="K436" s="32">
        <v>5.7573117834215903</v>
      </c>
      <c r="L436" s="7">
        <v>3.3700000000000001E-2</v>
      </c>
      <c r="M436" s="39">
        <v>38.962499999999999</v>
      </c>
      <c r="N436" s="11">
        <v>45.2</v>
      </c>
    </row>
    <row r="437" spans="1:14" x14ac:dyDescent="0.25">
      <c r="A437" s="19" t="s">
        <v>88</v>
      </c>
      <c r="B437" s="43">
        <v>42157.762499999997</v>
      </c>
      <c r="C437" s="43">
        <v>42164.431944444441</v>
      </c>
      <c r="D437" s="20">
        <v>42164</v>
      </c>
      <c r="E437" s="21" t="s">
        <v>13</v>
      </c>
      <c r="F437" s="21" t="s">
        <v>7</v>
      </c>
      <c r="G437" s="7">
        <v>0.1063758966030586</v>
      </c>
      <c r="H437" s="7">
        <v>1.0999999999999999E-2</v>
      </c>
      <c r="I437" s="32">
        <v>3.6999999999999998E-2</v>
      </c>
      <c r="J437" s="32">
        <v>45.289834006139102</v>
      </c>
      <c r="K437" s="32">
        <v>42.551469412326284</v>
      </c>
      <c r="L437" s="7">
        <v>2.86E-2</v>
      </c>
      <c r="M437" s="39">
        <v>38.065300000000001</v>
      </c>
      <c r="N437" s="11">
        <v>40.200000000000003</v>
      </c>
    </row>
    <row r="438" spans="1:14" x14ac:dyDescent="0.25">
      <c r="A438" s="19" t="s">
        <v>88</v>
      </c>
      <c r="B438" s="43">
        <v>42169.563194444447</v>
      </c>
      <c r="C438" s="43">
        <v>42171.402083333334</v>
      </c>
      <c r="D438" s="20">
        <v>42171</v>
      </c>
      <c r="E438" s="21" t="s">
        <v>13</v>
      </c>
      <c r="F438" s="21" t="s">
        <v>7</v>
      </c>
      <c r="G438" s="7">
        <v>0.16509610200347966</v>
      </c>
      <c r="H438" s="7">
        <v>0.14199999999999999</v>
      </c>
      <c r="I438" s="32">
        <v>0.123</v>
      </c>
      <c r="J438" s="29">
        <v>0.5</v>
      </c>
      <c r="K438" s="23">
        <v>0.5</v>
      </c>
      <c r="L438" s="7">
        <v>8.3900000000000002E-2</v>
      </c>
      <c r="M438" s="39">
        <v>40.5152</v>
      </c>
      <c r="N438" s="11">
        <v>40.200000000000003</v>
      </c>
    </row>
    <row r="439" spans="1:14" x14ac:dyDescent="0.25">
      <c r="A439" s="19" t="s">
        <v>88</v>
      </c>
      <c r="B439" s="43">
        <v>42171.522916666669</v>
      </c>
      <c r="C439" s="43">
        <v>42175.183333333334</v>
      </c>
      <c r="D439" s="20">
        <v>42177</v>
      </c>
      <c r="E439" s="21" t="s">
        <v>13</v>
      </c>
      <c r="F439" s="21" t="s">
        <v>7</v>
      </c>
      <c r="G439" s="7">
        <v>0.15926767006537365</v>
      </c>
      <c r="H439" s="24">
        <v>1E-3</v>
      </c>
      <c r="I439" s="32">
        <v>4.1000000000000002E-2</v>
      </c>
      <c r="J439" s="32">
        <v>1.9999999999997797</v>
      </c>
      <c r="K439" s="32">
        <v>10.666666666665492</v>
      </c>
      <c r="L439" s="7">
        <v>7.2999999999999995E-2</v>
      </c>
      <c r="M439" s="39">
        <v>36.1877</v>
      </c>
      <c r="N439" s="11">
        <v>40.799999999999997</v>
      </c>
    </row>
    <row r="440" spans="1:14" x14ac:dyDescent="0.25">
      <c r="A440" s="19" t="s">
        <v>88</v>
      </c>
      <c r="B440" s="43">
        <v>42185.681944444441</v>
      </c>
      <c r="C440" s="43">
        <v>42192.290972222225</v>
      </c>
      <c r="D440" s="20">
        <v>42192</v>
      </c>
      <c r="E440" s="21" t="s">
        <v>13</v>
      </c>
      <c r="F440" s="21" t="s">
        <v>7</v>
      </c>
      <c r="G440" s="7">
        <v>0.12910738658463278</v>
      </c>
      <c r="H440" s="24">
        <v>1E-3</v>
      </c>
      <c r="I440" s="32">
        <v>5.6000000000000001E-2</v>
      </c>
      <c r="J440" s="32">
        <v>5.333333333332746</v>
      </c>
      <c r="K440" s="32">
        <v>0.99999999999914979</v>
      </c>
      <c r="L440" s="7">
        <v>4.2999999999999997E-2</v>
      </c>
      <c r="M440" s="11">
        <v>36.6875</v>
      </c>
      <c r="N440" s="11">
        <v>37.200000000000003</v>
      </c>
    </row>
    <row r="441" spans="1:14" x14ac:dyDescent="0.25">
      <c r="A441" s="19" t="s">
        <v>88</v>
      </c>
      <c r="B441" s="43">
        <v>42192.668749999997</v>
      </c>
      <c r="C441" s="43">
        <v>42199.405555555553</v>
      </c>
      <c r="D441" s="20">
        <v>42199</v>
      </c>
      <c r="E441" s="21" t="s">
        <v>13</v>
      </c>
      <c r="F441" s="21" t="s">
        <v>7</v>
      </c>
      <c r="G441" s="7">
        <v>9.0224747474747458E-2</v>
      </c>
      <c r="H441" s="24">
        <v>1E-3</v>
      </c>
      <c r="I441" s="32">
        <v>5.7000000000000002E-2</v>
      </c>
      <c r="J441" s="32">
        <v>6.3333333333333766</v>
      </c>
      <c r="K441" s="32">
        <v>2.666666666666373</v>
      </c>
      <c r="L441" s="7">
        <v>6.5600000000000006E-2</v>
      </c>
      <c r="M441" s="11">
        <v>28.484000000000002</v>
      </c>
      <c r="N441" s="11">
        <v>33.200000000000003</v>
      </c>
    </row>
    <row r="442" spans="1:14" x14ac:dyDescent="0.25">
      <c r="A442" s="19" t="s">
        <v>88</v>
      </c>
      <c r="B442" s="43">
        <v>42206.65</v>
      </c>
      <c r="C442" s="43">
        <v>42211.324999999997</v>
      </c>
      <c r="D442" s="20">
        <v>42213</v>
      </c>
      <c r="E442" s="21" t="s">
        <v>13</v>
      </c>
      <c r="F442" s="21" t="s">
        <v>7</v>
      </c>
      <c r="G442" s="7">
        <v>8.7057565789473698E-2</v>
      </c>
      <c r="H442" s="7">
        <v>6.6000000000000003E-2</v>
      </c>
      <c r="I442" s="32">
        <v>0.189</v>
      </c>
      <c r="J442" s="32">
        <v>7.3333333333325257</v>
      </c>
      <c r="K442" s="23">
        <v>0.5</v>
      </c>
      <c r="L442" s="7">
        <v>0.34749999999999998</v>
      </c>
      <c r="M442" s="11">
        <v>28.5032</v>
      </c>
      <c r="N442" s="11">
        <v>28.6</v>
      </c>
    </row>
    <row r="443" spans="1:14" x14ac:dyDescent="0.25">
      <c r="A443" s="19" t="s">
        <v>88</v>
      </c>
      <c r="B443" s="43">
        <v>42213.560416666667</v>
      </c>
      <c r="C443" s="43">
        <v>42220.237500000003</v>
      </c>
      <c r="D443" s="20">
        <v>42220</v>
      </c>
      <c r="E443" s="21" t="s">
        <v>13</v>
      </c>
      <c r="F443" s="21" t="s">
        <v>7</v>
      </c>
      <c r="G443" s="7">
        <v>9.7626984126984132E-2</v>
      </c>
      <c r="H443" s="7">
        <v>0.02</v>
      </c>
      <c r="I443" s="32">
        <v>0.12</v>
      </c>
      <c r="J443" s="32">
        <v>8.6666666666671937</v>
      </c>
      <c r="K443" s="32">
        <v>4.6666666666676333</v>
      </c>
      <c r="L443" s="7">
        <v>0.21079999999999999</v>
      </c>
      <c r="M443" s="11">
        <v>28.0289</v>
      </c>
      <c r="N443" s="11">
        <v>26.6</v>
      </c>
    </row>
    <row r="444" spans="1:14" x14ac:dyDescent="0.25">
      <c r="A444" s="19" t="s">
        <v>88</v>
      </c>
      <c r="B444" s="43">
        <v>42220.718055555553</v>
      </c>
      <c r="C444" s="43">
        <v>42227.466666666667</v>
      </c>
      <c r="D444" s="20">
        <v>42227</v>
      </c>
      <c r="E444" s="21" t="s">
        <v>13</v>
      </c>
      <c r="F444" s="21" t="s">
        <v>7</v>
      </c>
      <c r="G444" s="7">
        <v>4.958333333333334E-2</v>
      </c>
      <c r="H444" s="24">
        <v>1E-3</v>
      </c>
      <c r="I444" s="32">
        <v>6.6000000000000003E-2</v>
      </c>
      <c r="J444" s="32">
        <v>29.333333333333066</v>
      </c>
      <c r="K444" s="32">
        <v>17.000000000000348</v>
      </c>
      <c r="L444" s="7">
        <v>6.3100000000000003E-2</v>
      </c>
      <c r="M444" s="11">
        <v>36.256100000000004</v>
      </c>
      <c r="N444" s="11">
        <v>41.8</v>
      </c>
    </row>
    <row r="445" spans="1:14" x14ac:dyDescent="0.25">
      <c r="A445" s="19" t="s">
        <v>88</v>
      </c>
      <c r="B445" s="43">
        <v>42227.894444444442</v>
      </c>
      <c r="C445" s="43">
        <v>42232.788194444445</v>
      </c>
      <c r="D445" s="20">
        <v>42234</v>
      </c>
      <c r="E445" s="21" t="s">
        <v>13</v>
      </c>
      <c r="F445" s="21" t="s">
        <v>7</v>
      </c>
      <c r="G445" s="7">
        <v>3.7111111111111109E-2</v>
      </c>
      <c r="H445" s="7">
        <v>6.0999999999999999E-2</v>
      </c>
      <c r="I445" s="32">
        <v>0.14199999999999999</v>
      </c>
      <c r="J445" s="32">
        <v>35.666666666666444</v>
      </c>
      <c r="K445" s="32">
        <v>15.666666666667162</v>
      </c>
      <c r="L445" s="7">
        <v>0.1638</v>
      </c>
      <c r="M445" s="11">
        <v>35.213000000000001</v>
      </c>
      <c r="N445" s="11">
        <v>36.200000000000003</v>
      </c>
    </row>
    <row r="446" spans="1:14" x14ac:dyDescent="0.25">
      <c r="A446" s="19" t="s">
        <v>88</v>
      </c>
      <c r="B446" s="43">
        <v>42235.304166666669</v>
      </c>
      <c r="C446" s="43">
        <v>42238.959027777775</v>
      </c>
      <c r="D446" s="20">
        <v>42241</v>
      </c>
      <c r="E446" s="21" t="s">
        <v>13</v>
      </c>
      <c r="F446" s="21" t="s">
        <v>7</v>
      </c>
      <c r="G446" s="7">
        <v>0.15392039106145253</v>
      </c>
      <c r="H446" s="7">
        <v>0.191</v>
      </c>
      <c r="I446" s="32">
        <v>0.49099999999999999</v>
      </c>
      <c r="J446" s="32">
        <v>119.00000000000021</v>
      </c>
      <c r="K446" s="32">
        <v>90.999999999998849</v>
      </c>
      <c r="L446" s="7">
        <v>0.16309999999999999</v>
      </c>
      <c r="M446" s="11">
        <v>27.736899999999999</v>
      </c>
      <c r="N446" s="11">
        <v>27.6</v>
      </c>
    </row>
    <row r="447" spans="1:14" x14ac:dyDescent="0.25">
      <c r="A447" s="19" t="s">
        <v>88</v>
      </c>
      <c r="B447" s="43">
        <v>42241.465277777781</v>
      </c>
      <c r="C447" s="43">
        <v>42243.790972222225</v>
      </c>
      <c r="D447" s="20">
        <v>42248</v>
      </c>
      <c r="E447" s="21" t="s">
        <v>13</v>
      </c>
      <c r="F447" s="21" t="s">
        <v>7</v>
      </c>
      <c r="G447" s="7">
        <v>0.17008888888888887</v>
      </c>
      <c r="H447" s="30">
        <v>3.4000000000000002E-2</v>
      </c>
      <c r="I447" s="32">
        <v>0.10100000000000001</v>
      </c>
      <c r="J447" s="32">
        <v>4.750000000000032</v>
      </c>
      <c r="K447" s="22">
        <v>1.9999999999997797</v>
      </c>
      <c r="L447" s="7">
        <v>9.3899999999999997E-2</v>
      </c>
      <c r="M447" s="11">
        <v>37.033900000000003</v>
      </c>
      <c r="N447" s="11">
        <v>36.799999999999997</v>
      </c>
    </row>
    <row r="448" spans="1:14" x14ac:dyDescent="0.25">
      <c r="A448" s="19" t="s">
        <v>88</v>
      </c>
      <c r="B448" s="43">
        <v>42248.671527777777</v>
      </c>
      <c r="C448" s="43">
        <v>42255.467361111114</v>
      </c>
      <c r="D448" s="20">
        <v>42255</v>
      </c>
      <c r="E448" s="21" t="s">
        <v>13</v>
      </c>
      <c r="F448" s="21" t="s">
        <v>7</v>
      </c>
      <c r="G448" s="7">
        <v>0.17762051282153143</v>
      </c>
      <c r="H448" s="30">
        <v>5.8000000000000003E-2</v>
      </c>
      <c r="I448" s="32">
        <v>0.14299999999999999</v>
      </c>
      <c r="J448" s="32">
        <v>5.3333333333342265</v>
      </c>
      <c r="K448" s="22">
        <v>1.3333333333346669</v>
      </c>
      <c r="L448" s="7">
        <v>0.22520000000000001</v>
      </c>
      <c r="M448" s="11">
        <v>33.747700000000002</v>
      </c>
      <c r="N448" s="11">
        <v>38.799999999999997</v>
      </c>
    </row>
    <row r="449" spans="1:14" x14ac:dyDescent="0.25">
      <c r="A449" s="19" t="s">
        <v>88</v>
      </c>
      <c r="B449" s="43">
        <v>42255.689583333333</v>
      </c>
      <c r="C449" s="43">
        <v>42262.34097222222</v>
      </c>
      <c r="D449" s="20">
        <v>42262</v>
      </c>
      <c r="E449" s="21" t="s">
        <v>13</v>
      </c>
      <c r="F449" s="21" t="s">
        <v>7</v>
      </c>
      <c r="G449" s="7">
        <v>0.11841234567964519</v>
      </c>
      <c r="H449" s="30">
        <v>2.5999999999999999E-2</v>
      </c>
      <c r="I449" s="32">
        <v>9.8000000000000004E-2</v>
      </c>
      <c r="J449" s="32">
        <v>14.999999999999089</v>
      </c>
      <c r="K449" s="22">
        <v>6.6666666666659324</v>
      </c>
      <c r="L449" s="7">
        <v>0.1477</v>
      </c>
      <c r="M449" s="11">
        <v>36.351199999999999</v>
      </c>
      <c r="N449" s="11">
        <v>47.2</v>
      </c>
    </row>
    <row r="450" spans="1:14" x14ac:dyDescent="0.25">
      <c r="A450" s="19" t="s">
        <v>88</v>
      </c>
      <c r="B450" s="43">
        <v>42262.675694444442</v>
      </c>
      <c r="C450" s="43">
        <v>42271.244444444441</v>
      </c>
      <c r="D450" s="20">
        <v>42276</v>
      </c>
      <c r="E450" s="21" t="s">
        <v>13</v>
      </c>
      <c r="F450" s="21" t="s">
        <v>7</v>
      </c>
      <c r="G450" s="7">
        <v>9.3477777777579096E-2</v>
      </c>
      <c r="H450" s="30">
        <v>0.122</v>
      </c>
      <c r="I450" s="32">
        <v>0.28100000000000003</v>
      </c>
      <c r="J450" s="32">
        <v>35.999999999998998</v>
      </c>
      <c r="K450" s="22">
        <v>28.666666666666472</v>
      </c>
      <c r="L450" s="7">
        <v>5.4000000000000003E-3</v>
      </c>
      <c r="M450" s="11">
        <v>37.184100000000001</v>
      </c>
      <c r="N450" s="11">
        <v>47.8</v>
      </c>
    </row>
    <row r="451" spans="1:14" x14ac:dyDescent="0.25">
      <c r="A451" s="19" t="s">
        <v>88</v>
      </c>
      <c r="B451" s="43">
        <v>42279.82916666667</v>
      </c>
      <c r="C451" s="43">
        <v>42283.365972222222</v>
      </c>
      <c r="D451" s="20">
        <v>42283</v>
      </c>
      <c r="E451" s="21" t="s">
        <v>13</v>
      </c>
      <c r="F451" s="21" t="s">
        <v>7</v>
      </c>
      <c r="G451" s="7">
        <v>0.10557777777771155</v>
      </c>
      <c r="H451" s="30">
        <v>1.2E-2</v>
      </c>
      <c r="I451" s="32">
        <v>3.5000000000000003E-2</v>
      </c>
      <c r="J451" s="29">
        <v>0.5</v>
      </c>
      <c r="K451" s="23">
        <v>0.5</v>
      </c>
      <c r="L451" s="7">
        <v>1.6199999999999999E-2</v>
      </c>
      <c r="M451" s="11">
        <v>37.064900000000002</v>
      </c>
      <c r="N451" s="11">
        <v>41.6</v>
      </c>
    </row>
    <row r="452" spans="1:14" x14ac:dyDescent="0.25">
      <c r="A452" s="19" t="s">
        <v>88</v>
      </c>
      <c r="B452" s="43">
        <v>42283.543055555558</v>
      </c>
      <c r="C452" s="43">
        <v>42297.345833333333</v>
      </c>
      <c r="D452" s="20">
        <v>42297</v>
      </c>
      <c r="E452" s="21" t="s">
        <v>13</v>
      </c>
      <c r="F452" s="21" t="s">
        <v>7</v>
      </c>
      <c r="G452" s="7">
        <v>8.5420634920708241E-2</v>
      </c>
      <c r="H452" s="30">
        <v>1.2999999999999999E-2</v>
      </c>
      <c r="I452" s="32">
        <v>2.5000000000000001E-2</v>
      </c>
      <c r="J452" s="32">
        <v>2.3333333333338167</v>
      </c>
      <c r="K452" s="22">
        <v>2.3333333333338167</v>
      </c>
      <c r="L452" s="7">
        <v>7.4300000000000005E-2</v>
      </c>
      <c r="M452" s="11">
        <v>36.881100000000004</v>
      </c>
      <c r="N452" s="11">
        <v>44.8</v>
      </c>
    </row>
    <row r="453" spans="1:14" x14ac:dyDescent="0.25">
      <c r="A453" s="19" t="s">
        <v>88</v>
      </c>
      <c r="B453" s="43">
        <v>42297.604861111111</v>
      </c>
      <c r="C453" s="43">
        <v>42300.228472222225</v>
      </c>
      <c r="D453" s="20">
        <v>42307</v>
      </c>
      <c r="E453" s="21" t="s">
        <v>14</v>
      </c>
      <c r="F453" s="21" t="s">
        <v>7</v>
      </c>
      <c r="G453" s="7">
        <v>8.4858333333267102E-2</v>
      </c>
      <c r="H453" s="7">
        <v>8.0000000000000002E-3</v>
      </c>
      <c r="I453" s="32">
        <v>3.9E-2</v>
      </c>
      <c r="J453" s="32">
        <v>2.666666666666373</v>
      </c>
      <c r="K453" s="22">
        <v>1.9999999999997797</v>
      </c>
      <c r="L453" s="7">
        <v>5.0200000000000002E-2</v>
      </c>
      <c r="M453" s="11">
        <v>38.743400000000001</v>
      </c>
      <c r="N453" s="11">
        <v>36.1</v>
      </c>
    </row>
    <row r="454" spans="1:14" x14ac:dyDescent="0.25">
      <c r="A454" s="19" t="s">
        <v>88</v>
      </c>
      <c r="B454" s="43">
        <v>42306.60833333333</v>
      </c>
      <c r="C454" s="43">
        <v>42307.395138888889</v>
      </c>
      <c r="D454" s="20">
        <v>42307</v>
      </c>
      <c r="E454" s="21" t="s">
        <v>15</v>
      </c>
      <c r="F454" s="21" t="s">
        <v>7</v>
      </c>
      <c r="G454" s="7">
        <v>8.4858333333267102E-2</v>
      </c>
      <c r="H454" s="7">
        <v>8.0000000000000002E-3</v>
      </c>
      <c r="I454" s="32">
        <v>3.9E-2</v>
      </c>
      <c r="J454" s="32">
        <v>2.666666666666373</v>
      </c>
      <c r="K454" s="22">
        <v>1.9999999999997797</v>
      </c>
      <c r="L454" s="7">
        <v>5.0200000000000002E-2</v>
      </c>
      <c r="M454" s="11">
        <v>38.743400000000001</v>
      </c>
      <c r="N454" s="11">
        <v>36.1</v>
      </c>
    </row>
    <row r="455" spans="1:14" x14ac:dyDescent="0.25">
      <c r="A455" s="19" t="s">
        <v>88</v>
      </c>
      <c r="B455" s="43">
        <v>42307.554861111108</v>
      </c>
      <c r="C455" s="43">
        <v>42318.290972222225</v>
      </c>
      <c r="D455" s="20">
        <v>42327</v>
      </c>
      <c r="E455" s="21" t="s">
        <v>13</v>
      </c>
      <c r="F455" s="21" t="s">
        <v>7</v>
      </c>
      <c r="G455" s="7">
        <v>9.1580000000377498E-2</v>
      </c>
      <c r="H455" s="7">
        <v>1.2E-2</v>
      </c>
      <c r="I455" s="23">
        <v>1.5E-3</v>
      </c>
      <c r="J455" s="32">
        <v>2.666666666666373</v>
      </c>
      <c r="K455" s="22">
        <v>3.666666666665523</v>
      </c>
      <c r="L455" s="7">
        <v>7.4899999999999994E-2</v>
      </c>
      <c r="M455" s="11">
        <v>37.104199999999999</v>
      </c>
      <c r="N455" s="11">
        <v>37.6</v>
      </c>
    </row>
    <row r="456" spans="1:14" x14ac:dyDescent="0.25">
      <c r="A456" s="19" t="s">
        <v>88</v>
      </c>
      <c r="B456" s="43">
        <v>42140.884722222225</v>
      </c>
      <c r="C456" s="43">
        <v>42143.041666666664</v>
      </c>
      <c r="D456" s="20">
        <v>42143</v>
      </c>
      <c r="E456" s="21" t="s">
        <v>17</v>
      </c>
      <c r="F456" s="21" t="s">
        <v>8</v>
      </c>
      <c r="G456" s="7">
        <v>0.12361666666666668</v>
      </c>
      <c r="H456" s="7">
        <v>4.8000000000000001E-2</v>
      </c>
      <c r="I456" s="32">
        <v>7.8E-2</v>
      </c>
      <c r="J456" s="11">
        <v>2.6558612317257615</v>
      </c>
      <c r="K456" s="11">
        <v>2.49619095146861</v>
      </c>
      <c r="L456" s="7">
        <v>1.5900000000000001E-2</v>
      </c>
      <c r="M456" s="11">
        <v>38.142099999999999</v>
      </c>
      <c r="N456" s="11">
        <v>31.4</v>
      </c>
    </row>
    <row r="457" spans="1:14" x14ac:dyDescent="0.25">
      <c r="A457" s="19" t="s">
        <v>88</v>
      </c>
      <c r="B457" s="43">
        <v>42165.547222222223</v>
      </c>
      <c r="C457" s="43">
        <v>42169.512499999997</v>
      </c>
      <c r="D457" s="20">
        <v>42171</v>
      </c>
      <c r="E457" s="21" t="s">
        <v>18</v>
      </c>
      <c r="F457" s="21" t="s">
        <v>8</v>
      </c>
      <c r="G457" s="7">
        <v>0.46358488055140462</v>
      </c>
      <c r="H457" s="7">
        <v>0.10299999999999999</v>
      </c>
      <c r="I457" s="32">
        <v>0.17199999999999999</v>
      </c>
      <c r="J457" s="11">
        <v>3.9999999999995595</v>
      </c>
      <c r="K457" s="11">
        <v>1.0000000000006302</v>
      </c>
      <c r="L457" s="7">
        <v>6.9800000000000001E-2</v>
      </c>
      <c r="M457" s="39">
        <v>39.258200000000002</v>
      </c>
      <c r="N457" s="11">
        <v>39.4</v>
      </c>
    </row>
    <row r="458" spans="1:14" x14ac:dyDescent="0.25">
      <c r="A458" s="19" t="s">
        <v>88</v>
      </c>
      <c r="B458" s="43">
        <v>42177.711805555555</v>
      </c>
      <c r="C458" s="43">
        <v>42184.486111111109</v>
      </c>
      <c r="D458" s="20">
        <v>42185</v>
      </c>
      <c r="E458" s="21" t="s">
        <v>19</v>
      </c>
      <c r="F458" s="21" t="s">
        <v>8</v>
      </c>
      <c r="G458" s="7">
        <v>0.37265624660931601</v>
      </c>
      <c r="H458" s="7">
        <v>0.16400000000000001</v>
      </c>
      <c r="I458" s="32">
        <v>0.13800000000000001</v>
      </c>
      <c r="J458" s="11">
        <v>25.333333333332025</v>
      </c>
      <c r="K458" s="11">
        <v>19.666666666666721</v>
      </c>
      <c r="L458" s="7">
        <v>0.15260000000000001</v>
      </c>
      <c r="M458" s="11">
        <v>37.715400000000002</v>
      </c>
      <c r="N458" s="11">
        <v>35</v>
      </c>
    </row>
    <row r="459" spans="1:14" x14ac:dyDescent="0.25">
      <c r="A459" s="19" t="s">
        <v>88</v>
      </c>
      <c r="B459" s="43">
        <v>42199.655555555553</v>
      </c>
      <c r="C459" s="43">
        <v>42203.350694444445</v>
      </c>
      <c r="D459" s="20">
        <v>42206</v>
      </c>
      <c r="E459" s="21" t="s">
        <v>58</v>
      </c>
      <c r="F459" s="21" t="s">
        <v>8</v>
      </c>
      <c r="G459" s="7">
        <v>0.23677777777777778</v>
      </c>
      <c r="H459" s="7">
        <v>2.7E-2</v>
      </c>
      <c r="I459" s="32">
        <v>9.0999999999999998E-2</v>
      </c>
      <c r="J459" s="11">
        <v>13.666666666665902</v>
      </c>
      <c r="K459" s="11">
        <v>8.3333333333331563</v>
      </c>
      <c r="L459" s="7">
        <v>0.1686</v>
      </c>
      <c r="M459" s="11">
        <v>26.915700000000001</v>
      </c>
      <c r="N459" s="11">
        <v>26.6</v>
      </c>
    </row>
    <row r="460" spans="1:14" x14ac:dyDescent="0.25">
      <c r="A460" s="19" t="s">
        <v>88</v>
      </c>
      <c r="B460" s="43">
        <v>42203.424305555556</v>
      </c>
      <c r="C460" s="43">
        <v>42206.365277777775</v>
      </c>
      <c r="D460" s="20">
        <v>42206</v>
      </c>
      <c r="E460" s="21" t="s">
        <v>80</v>
      </c>
      <c r="F460" s="21" t="s">
        <v>8</v>
      </c>
      <c r="G460" s="7">
        <v>0.18940123456790123</v>
      </c>
      <c r="H460" s="7">
        <v>8.3000000000000004E-2</v>
      </c>
      <c r="I460" s="32">
        <v>0.189</v>
      </c>
      <c r="J460" s="11">
        <v>7.666666666666563</v>
      </c>
      <c r="K460" s="11">
        <v>1.666666666665743</v>
      </c>
      <c r="L460" s="7">
        <v>0.1159</v>
      </c>
      <c r="M460" s="11">
        <v>29.502199999999998</v>
      </c>
      <c r="N460" s="11">
        <v>28.8</v>
      </c>
    </row>
    <row r="461" spans="1:14" x14ac:dyDescent="0.25">
      <c r="A461" s="19" t="s">
        <v>88</v>
      </c>
      <c r="B461" s="43">
        <v>42233.070138888892</v>
      </c>
      <c r="C461" s="43">
        <v>42233.37777777778</v>
      </c>
      <c r="D461" s="20">
        <v>42234</v>
      </c>
      <c r="E461" s="21" t="s">
        <v>20</v>
      </c>
      <c r="F461" s="21" t="s">
        <v>8</v>
      </c>
      <c r="G461" s="7">
        <v>9.5372999999999999E-2</v>
      </c>
      <c r="H461" s="7">
        <v>1.177</v>
      </c>
      <c r="I461" s="32">
        <v>4.7089999999999996</v>
      </c>
      <c r="J461" s="11">
        <v>495.99999999999864</v>
      </c>
      <c r="K461" s="11">
        <v>350.00000000000142</v>
      </c>
      <c r="L461" s="7">
        <v>3.3589000000000002</v>
      </c>
      <c r="M461" s="11">
        <v>17.953800000000001</v>
      </c>
      <c r="N461" s="11">
        <v>29</v>
      </c>
    </row>
    <row r="462" spans="1:14" x14ac:dyDescent="0.25">
      <c r="A462" s="19" t="s">
        <v>88</v>
      </c>
      <c r="B462" s="43">
        <v>42243.819444444445</v>
      </c>
      <c r="C462" s="43">
        <v>42247.189583333333</v>
      </c>
      <c r="D462" s="20">
        <v>42248</v>
      </c>
      <c r="E462" s="21" t="s">
        <v>22</v>
      </c>
      <c r="F462" s="21" t="s">
        <v>8</v>
      </c>
      <c r="G462" s="7">
        <v>0.50565204678362574</v>
      </c>
      <c r="H462" s="30">
        <v>0.17299999999999999</v>
      </c>
      <c r="I462" s="32">
        <v>0.313</v>
      </c>
      <c r="J462" s="11">
        <v>27.333333333333286</v>
      </c>
      <c r="K462" s="39">
        <v>17.666666666666941</v>
      </c>
      <c r="L462" s="7">
        <v>8.5999999999999993E-2</v>
      </c>
      <c r="M462" s="11">
        <v>30.3125</v>
      </c>
      <c r="N462" s="11">
        <v>31.4</v>
      </c>
    </row>
    <row r="463" spans="1:14" x14ac:dyDescent="0.25">
      <c r="A463" s="19" t="s">
        <v>88</v>
      </c>
      <c r="B463" s="43">
        <v>42271.410416666666</v>
      </c>
      <c r="C463" s="43">
        <v>42274.720833333333</v>
      </c>
      <c r="D463" s="20">
        <v>42276</v>
      </c>
      <c r="E463" s="21" t="s">
        <v>81</v>
      </c>
      <c r="F463" s="21" t="s">
        <v>8</v>
      </c>
      <c r="G463" s="7">
        <v>0.11354444444388151</v>
      </c>
      <c r="H463" s="30">
        <v>0.03</v>
      </c>
      <c r="I463" s="32">
        <v>5.8000000000000003E-2</v>
      </c>
      <c r="J463" s="11">
        <v>38.666666666666849</v>
      </c>
      <c r="K463" s="39">
        <v>21.999999999999059</v>
      </c>
      <c r="L463" s="7">
        <v>0.1726</v>
      </c>
      <c r="M463" s="11">
        <v>33.732199999999999</v>
      </c>
      <c r="N463" s="11">
        <v>41</v>
      </c>
    </row>
    <row r="464" spans="1:14" x14ac:dyDescent="0.25">
      <c r="A464" s="19" t="s">
        <v>88</v>
      </c>
      <c r="B464" s="43">
        <v>42274.931250000001</v>
      </c>
      <c r="C464" s="43">
        <v>42279.638194444444</v>
      </c>
      <c r="D464" s="20">
        <v>42283</v>
      </c>
      <c r="E464" s="21" t="s">
        <v>69</v>
      </c>
      <c r="F464" s="21" t="s">
        <v>8</v>
      </c>
      <c r="G464" s="7">
        <v>0.12510555555587011</v>
      </c>
      <c r="H464" s="30">
        <v>5.1999999999999998E-2</v>
      </c>
      <c r="I464" s="32">
        <v>0.108</v>
      </c>
      <c r="J464" s="11">
        <v>1.3333333333346669</v>
      </c>
      <c r="K464" s="36">
        <v>0.5</v>
      </c>
      <c r="L464" s="7">
        <v>9.9299999999999999E-2</v>
      </c>
      <c r="M464" s="11">
        <v>36.266100000000002</v>
      </c>
      <c r="N464" s="11">
        <v>40.4</v>
      </c>
    </row>
    <row r="465" spans="1:14" x14ac:dyDescent="0.25">
      <c r="A465" s="19" t="s">
        <v>88</v>
      </c>
      <c r="B465" s="43">
        <v>42300.375694444447</v>
      </c>
      <c r="C465" s="43">
        <v>42304.59375</v>
      </c>
      <c r="D465" s="20">
        <v>42307</v>
      </c>
      <c r="E465" s="21" t="s">
        <v>23</v>
      </c>
      <c r="F465" s="21" t="s">
        <v>8</v>
      </c>
      <c r="G465" s="7">
        <v>9.0699999999850983E-2</v>
      </c>
      <c r="H465" s="7">
        <v>8.0000000000000002E-3</v>
      </c>
      <c r="I465" s="32">
        <v>1.9E-2</v>
      </c>
      <c r="J465" s="36">
        <v>0.5</v>
      </c>
      <c r="K465" s="36">
        <v>0.5</v>
      </c>
      <c r="L465" s="7">
        <v>1.55E-2</v>
      </c>
      <c r="M465" s="11">
        <v>34.948399999999999</v>
      </c>
      <c r="N465" s="59">
        <f>M465</f>
        <v>34.948399999999999</v>
      </c>
    </row>
    <row r="466" spans="1:14" x14ac:dyDescent="0.25">
      <c r="A466" s="19" t="s">
        <v>88</v>
      </c>
      <c r="B466" s="43">
        <v>42304.71597222222</v>
      </c>
      <c r="C466" s="43">
        <v>42306.495833333334</v>
      </c>
      <c r="D466" s="20">
        <v>42307</v>
      </c>
      <c r="E466" s="21" t="s">
        <v>24</v>
      </c>
      <c r="F466" s="21" t="s">
        <v>8</v>
      </c>
      <c r="G466" s="7">
        <v>0.10658888888792858</v>
      </c>
      <c r="H466" s="7">
        <v>2.7E-2</v>
      </c>
      <c r="I466" s="32">
        <v>5.3999999999999999E-2</v>
      </c>
      <c r="J466" s="11">
        <v>1.9999999999997797</v>
      </c>
      <c r="K466" s="36">
        <v>0.5</v>
      </c>
      <c r="L466" s="24">
        <v>2E-3</v>
      </c>
      <c r="M466" s="11">
        <v>32.735199999999999</v>
      </c>
      <c r="N466" s="11">
        <v>40.4</v>
      </c>
    </row>
    <row r="467" spans="1:14" x14ac:dyDescent="0.25">
      <c r="A467" s="19" t="s">
        <v>88</v>
      </c>
      <c r="B467" s="43">
        <v>42318.418055555558</v>
      </c>
      <c r="C467" s="43">
        <v>42320.070833333331</v>
      </c>
      <c r="D467" s="20">
        <v>42327</v>
      </c>
      <c r="E467" s="21" t="s">
        <v>59</v>
      </c>
      <c r="F467" s="21" t="s">
        <v>8</v>
      </c>
      <c r="G467" s="7">
        <v>0.14981111111015083</v>
      </c>
      <c r="H467" s="7">
        <v>0.20399999999999999</v>
      </c>
      <c r="I467" s="32">
        <v>0.47899999999999998</v>
      </c>
      <c r="J467" s="11">
        <v>1.9999999999997797</v>
      </c>
      <c r="K467" s="39">
        <v>1.666666666665743</v>
      </c>
      <c r="L467" s="7">
        <v>0.55310000000000004</v>
      </c>
      <c r="M467" s="11">
        <v>29.915900000000001</v>
      </c>
      <c r="N467" s="11">
        <v>33.4</v>
      </c>
    </row>
    <row r="468" spans="1:14" x14ac:dyDescent="0.25">
      <c r="A468" s="19" t="s">
        <v>88</v>
      </c>
      <c r="B468" s="43">
        <v>42320.104861111111</v>
      </c>
      <c r="C468" s="43">
        <v>42326.314583333333</v>
      </c>
      <c r="D468" s="20">
        <v>42327</v>
      </c>
      <c r="E468" s="21" t="s">
        <v>60</v>
      </c>
      <c r="F468" s="21" t="s">
        <v>8</v>
      </c>
      <c r="G468" s="7">
        <v>0.32188888885976535</v>
      </c>
      <c r="H468" s="7">
        <v>0.08</v>
      </c>
      <c r="I468" s="32">
        <v>0.38600000000000001</v>
      </c>
      <c r="J468" s="11">
        <v>28.66666666666795</v>
      </c>
      <c r="K468" s="39">
        <v>18.666666666667574</v>
      </c>
      <c r="L468" s="7">
        <v>0.1197</v>
      </c>
      <c r="M468" s="11">
        <v>25.61</v>
      </c>
      <c r="N468" s="11">
        <v>30.4</v>
      </c>
    </row>
    <row r="469" spans="1:14" x14ac:dyDescent="0.25">
      <c r="A469" s="19" t="s">
        <v>88</v>
      </c>
      <c r="B469" s="43">
        <v>42326.336805555555</v>
      </c>
      <c r="C469" s="43">
        <v>42327.488194444442</v>
      </c>
      <c r="D469" s="20">
        <v>42327</v>
      </c>
      <c r="E469" s="21" t="s">
        <v>61</v>
      </c>
      <c r="F469" s="21" t="s">
        <v>8</v>
      </c>
      <c r="G469" s="7">
        <v>0.35598357488124271</v>
      </c>
      <c r="H469" s="7">
        <v>3.5000000000000003E-2</v>
      </c>
      <c r="I469" s="32">
        <v>6.6000000000000003E-2</v>
      </c>
      <c r="J469" s="11">
        <v>3.666666666665523</v>
      </c>
      <c r="K469" s="39">
        <v>3.3333333333329662</v>
      </c>
      <c r="L469" s="7">
        <v>1.26E-2</v>
      </c>
      <c r="M469" s="11">
        <v>29.9575</v>
      </c>
      <c r="N469" s="11">
        <v>30.6</v>
      </c>
    </row>
    <row r="470" spans="1:14" x14ac:dyDescent="0.25">
      <c r="A470" s="19" t="s">
        <v>88</v>
      </c>
      <c r="B470" s="43">
        <v>42443.818055555559</v>
      </c>
      <c r="C470" s="43">
        <v>42448.381249999999</v>
      </c>
      <c r="D470" s="20">
        <v>42460</v>
      </c>
      <c r="E470" s="21" t="s">
        <v>13</v>
      </c>
      <c r="F470" s="21" t="s">
        <v>7</v>
      </c>
      <c r="G470" s="34">
        <v>8.2311111110978677E-2</v>
      </c>
      <c r="H470" s="24">
        <v>1E-3</v>
      </c>
      <c r="I470" s="32">
        <v>7.8E-2</v>
      </c>
      <c r="J470" s="22">
        <v>11.999999999998678</v>
      </c>
      <c r="K470" s="39">
        <v>10.666666666665492</v>
      </c>
      <c r="L470" s="24">
        <v>2E-3</v>
      </c>
      <c r="M470" s="11">
        <v>31.591000000000001</v>
      </c>
      <c r="N470" s="11">
        <v>28.366</v>
      </c>
    </row>
    <row r="471" spans="1:14" x14ac:dyDescent="0.25">
      <c r="A471" s="19" t="s">
        <v>88</v>
      </c>
      <c r="B471" s="43">
        <v>42460.645138888889</v>
      </c>
      <c r="C471" s="43">
        <v>42461.592361111114</v>
      </c>
      <c r="D471" s="20">
        <v>42474</v>
      </c>
      <c r="E471" s="21" t="s">
        <v>13</v>
      </c>
      <c r="F471" s="21" t="s">
        <v>7</v>
      </c>
      <c r="G471" s="7">
        <v>9.2457142855482455E-2</v>
      </c>
      <c r="H471" s="7">
        <v>1.4999999999999999E-2</v>
      </c>
      <c r="I471" s="32">
        <v>2.1999999999999999E-2</v>
      </c>
      <c r="J471" s="32">
        <v>1.3333333333331865</v>
      </c>
      <c r="K471" s="11">
        <v>1.3333333333331865</v>
      </c>
      <c r="L471" s="7">
        <v>2.6100000000000002E-2</v>
      </c>
      <c r="M471" s="11">
        <v>26.377300000000002</v>
      </c>
      <c r="N471" s="11">
        <v>23.044</v>
      </c>
    </row>
    <row r="472" spans="1:14" x14ac:dyDescent="0.25">
      <c r="A472" s="19" t="s">
        <v>88</v>
      </c>
      <c r="B472" s="43">
        <v>42474.756249999999</v>
      </c>
      <c r="C472" s="43">
        <v>42478.230555555558</v>
      </c>
      <c r="D472" s="20">
        <v>42488</v>
      </c>
      <c r="E472" s="21" t="s">
        <v>13</v>
      </c>
      <c r="F472" s="21" t="s">
        <v>7</v>
      </c>
      <c r="G472" s="7">
        <v>6.2875000000521541E-2</v>
      </c>
      <c r="H472" s="7">
        <v>3.0000000000000001E-3</v>
      </c>
      <c r="I472" s="32">
        <v>5.0000000000000001E-3</v>
      </c>
      <c r="J472" s="32">
        <v>3.3333333333314861</v>
      </c>
      <c r="K472" s="11">
        <v>2.666666666666373</v>
      </c>
      <c r="L472" s="24">
        <v>2E-3</v>
      </c>
      <c r="M472" s="11">
        <v>28.6584</v>
      </c>
      <c r="N472" s="11">
        <v>26.326000000000001</v>
      </c>
    </row>
    <row r="473" spans="1:14" x14ac:dyDescent="0.25">
      <c r="A473" s="19" t="s">
        <v>88</v>
      </c>
      <c r="B473" s="43">
        <v>42507.693749999999</v>
      </c>
      <c r="C473" s="43">
        <v>42515.605555555558</v>
      </c>
      <c r="D473" s="20">
        <v>42521</v>
      </c>
      <c r="E473" s="21" t="s">
        <v>13</v>
      </c>
      <c r="F473" s="21" t="s">
        <v>7</v>
      </c>
      <c r="G473" s="7">
        <v>0.11513796296190057</v>
      </c>
      <c r="H473" s="24">
        <v>1E-3</v>
      </c>
      <c r="I473" s="32">
        <v>1.4E-2</v>
      </c>
      <c r="J473" s="22">
        <v>4.3333333333321162</v>
      </c>
      <c r="K473" s="39">
        <v>2.3333333333323365</v>
      </c>
      <c r="L473" s="24">
        <v>2E-3</v>
      </c>
      <c r="M473" s="11">
        <v>26.380299999999998</v>
      </c>
      <c r="N473" s="11">
        <v>25.885999999999999</v>
      </c>
    </row>
    <row r="474" spans="1:14" x14ac:dyDescent="0.25">
      <c r="A474" s="19" t="s">
        <v>88</v>
      </c>
      <c r="B474" s="43">
        <v>42521.696527777778</v>
      </c>
      <c r="C474" s="43">
        <v>42533.323611111111</v>
      </c>
      <c r="D474" s="20">
        <v>42533</v>
      </c>
      <c r="E474" s="21" t="s">
        <v>13</v>
      </c>
      <c r="F474" s="21" t="s">
        <v>7</v>
      </c>
      <c r="G474" s="7">
        <v>8.8570715730849153E-2</v>
      </c>
      <c r="H474" s="24">
        <v>1E-3</v>
      </c>
      <c r="I474" s="32">
        <v>1.2E-2</v>
      </c>
      <c r="J474" s="32">
        <v>3.3333333333329662</v>
      </c>
      <c r="K474" s="36">
        <v>0.5</v>
      </c>
      <c r="L474" s="7">
        <v>1.7999999999999999E-2</v>
      </c>
      <c r="M474" s="11">
        <v>27.333100000000002</v>
      </c>
      <c r="N474" s="11">
        <v>26.568000000000001</v>
      </c>
    </row>
    <row r="475" spans="1:14" x14ac:dyDescent="0.25">
      <c r="A475" s="19" t="s">
        <v>88</v>
      </c>
      <c r="B475" s="43">
        <v>42533.699305555558</v>
      </c>
      <c r="C475" s="43">
        <v>42549.419444444444</v>
      </c>
      <c r="D475" s="20">
        <v>42549</v>
      </c>
      <c r="E475" s="21" t="s">
        <v>13</v>
      </c>
      <c r="F475" s="21" t="s">
        <v>7</v>
      </c>
      <c r="G475" s="7">
        <v>6.1425952380185216E-2</v>
      </c>
      <c r="H475" s="24">
        <v>1E-3</v>
      </c>
      <c r="I475" s="32">
        <v>1.4E-2</v>
      </c>
      <c r="J475" s="29">
        <v>0.5</v>
      </c>
      <c r="K475" s="36">
        <v>0.5</v>
      </c>
      <c r="L475" s="7">
        <v>4.2299999999999997E-2</v>
      </c>
      <c r="M475" s="11">
        <v>28.905799999999999</v>
      </c>
      <c r="N475" s="11">
        <v>27.68</v>
      </c>
    </row>
    <row r="476" spans="1:14" x14ac:dyDescent="0.25">
      <c r="A476" s="19" t="s">
        <v>88</v>
      </c>
      <c r="B476" s="43">
        <v>42549.810416666667</v>
      </c>
      <c r="C476" s="43">
        <v>42563.484027777777</v>
      </c>
      <c r="D476" s="20">
        <v>42563</v>
      </c>
      <c r="E476" s="21" t="s">
        <v>13</v>
      </c>
      <c r="F476" s="21" t="s">
        <v>7</v>
      </c>
      <c r="G476" s="7">
        <v>3.4704761905090684E-2</v>
      </c>
      <c r="H476" s="24">
        <v>1E-3</v>
      </c>
      <c r="I476" s="32">
        <v>0.03</v>
      </c>
      <c r="J476" s="32">
        <v>10.799999999999699</v>
      </c>
      <c r="K476" s="11">
        <v>6.8000000000001393</v>
      </c>
      <c r="L476" s="24">
        <v>2E-3</v>
      </c>
      <c r="M476" s="11">
        <v>25.200199999999999</v>
      </c>
      <c r="N476" s="11">
        <v>24.088000000000001</v>
      </c>
    </row>
    <row r="477" spans="1:14" x14ac:dyDescent="0.25">
      <c r="A477" s="19" t="s">
        <v>88</v>
      </c>
      <c r="B477" s="43">
        <v>42565.701388888891</v>
      </c>
      <c r="C477" s="43">
        <v>42569.456944444442</v>
      </c>
      <c r="D477" s="20">
        <v>42577</v>
      </c>
      <c r="E477" s="21" t="s">
        <v>13</v>
      </c>
      <c r="F477" s="21" t="s">
        <v>7</v>
      </c>
      <c r="G477" s="7">
        <v>2.0933333333416116E-2</v>
      </c>
      <c r="H477" s="24">
        <v>1E-3</v>
      </c>
      <c r="I477" s="32">
        <v>3.6999999999999998E-2</v>
      </c>
      <c r="J477" s="22">
        <v>11.666666666666123</v>
      </c>
      <c r="K477" s="39">
        <v>7.3333333333325257</v>
      </c>
      <c r="L477" s="7">
        <v>1.89E-2</v>
      </c>
      <c r="M477" s="11">
        <v>25.807300000000001</v>
      </c>
      <c r="N477" s="11">
        <v>26.484999999999999</v>
      </c>
    </row>
    <row r="478" spans="1:14" x14ac:dyDescent="0.25">
      <c r="A478" s="19" t="s">
        <v>88</v>
      </c>
      <c r="B478" s="43">
        <v>42578.255555555559</v>
      </c>
      <c r="C478" s="43">
        <v>42584.272916666669</v>
      </c>
      <c r="D478" s="20">
        <v>42591</v>
      </c>
      <c r="E478" s="21" t="s">
        <v>14</v>
      </c>
      <c r="F478" s="21" t="s">
        <v>7</v>
      </c>
      <c r="G478" s="7">
        <v>1.4926244343830046E-2</v>
      </c>
      <c r="H478" s="7">
        <v>4.3999999999999997E-2</v>
      </c>
      <c r="I478" s="32">
        <v>0.25800000000000001</v>
      </c>
      <c r="J478" s="22">
        <v>60.00000000000005</v>
      </c>
      <c r="K478" s="11">
        <v>50.000000000001151</v>
      </c>
      <c r="L478" s="7">
        <v>1.7999999999999999E-2</v>
      </c>
      <c r="M478" s="11">
        <v>23.484500000000001</v>
      </c>
      <c r="N478" s="11">
        <v>27.524000000000001</v>
      </c>
    </row>
    <row r="479" spans="1:14" x14ac:dyDescent="0.25">
      <c r="A479" s="19" t="s">
        <v>88</v>
      </c>
      <c r="B479" s="43">
        <v>42585.783333333333</v>
      </c>
      <c r="C479" s="43">
        <v>42590.481944444444</v>
      </c>
      <c r="D479" s="20">
        <v>42591</v>
      </c>
      <c r="E479" s="21" t="s">
        <v>15</v>
      </c>
      <c r="F479" s="21" t="s">
        <v>7</v>
      </c>
      <c r="G479" s="7">
        <v>1.4926244343830046E-2</v>
      </c>
      <c r="H479" s="7">
        <v>4.3999999999999997E-2</v>
      </c>
      <c r="I479" s="32">
        <v>0.25800000000000001</v>
      </c>
      <c r="J479" s="22">
        <v>60.00000000000005</v>
      </c>
      <c r="K479" s="11">
        <v>50.000000000001151</v>
      </c>
      <c r="L479" s="7">
        <v>1.7999999999999999E-2</v>
      </c>
      <c r="M479" s="11">
        <v>23.484500000000001</v>
      </c>
      <c r="N479" s="11">
        <v>27.524000000000001</v>
      </c>
    </row>
    <row r="480" spans="1:14" x14ac:dyDescent="0.25">
      <c r="A480" s="19" t="s">
        <v>88</v>
      </c>
      <c r="B480" s="43">
        <v>42595.909722222219</v>
      </c>
      <c r="C480" s="43">
        <v>42608.165972222225</v>
      </c>
      <c r="D480" s="20">
        <v>42608</v>
      </c>
      <c r="E480" s="21" t="s">
        <v>13</v>
      </c>
      <c r="F480" s="21" t="s">
        <v>7</v>
      </c>
      <c r="G480" s="7">
        <v>1.4261111111177343E-2</v>
      </c>
      <c r="H480" s="7">
        <v>4.7E-2</v>
      </c>
      <c r="I480" s="32">
        <v>0.107</v>
      </c>
      <c r="J480" s="32">
        <v>6.666666666667413</v>
      </c>
      <c r="K480" s="11">
        <v>6.0000000000008198</v>
      </c>
      <c r="L480" s="7">
        <v>0.1043</v>
      </c>
      <c r="M480" s="11">
        <v>24.747499999999999</v>
      </c>
      <c r="N480" s="11">
        <v>25.891999999999999</v>
      </c>
    </row>
    <row r="481" spans="1:14" x14ac:dyDescent="0.25">
      <c r="A481" s="19" t="s">
        <v>88</v>
      </c>
      <c r="B481" s="43">
        <v>42609.15625</v>
      </c>
      <c r="C481" s="43">
        <v>42621.894444444442</v>
      </c>
      <c r="D481" s="20">
        <v>42622</v>
      </c>
      <c r="E481" s="21" t="s">
        <v>13</v>
      </c>
      <c r="F481" s="21" t="s">
        <v>7</v>
      </c>
      <c r="G481" s="7">
        <v>6.9207531553591951E-3</v>
      </c>
      <c r="H481" s="24">
        <v>1E-3</v>
      </c>
      <c r="I481" s="32">
        <v>4.4999999999999998E-2</v>
      </c>
      <c r="J481" s="19">
        <v>7.9999999999991189</v>
      </c>
      <c r="K481" s="11">
        <v>3.6666666666670031</v>
      </c>
      <c r="L481" s="7">
        <v>4.53E-2</v>
      </c>
      <c r="M481" s="11">
        <v>23.2041</v>
      </c>
      <c r="N481" s="11">
        <v>23.411999999999999</v>
      </c>
    </row>
    <row r="482" spans="1:14" x14ac:dyDescent="0.25">
      <c r="A482" s="19" t="s">
        <v>88</v>
      </c>
      <c r="B482" s="43">
        <v>42639.741666666669</v>
      </c>
      <c r="C482" s="43">
        <v>42648.059027777781</v>
      </c>
      <c r="D482" s="20">
        <v>42650</v>
      </c>
      <c r="E482" s="21" t="s">
        <v>13</v>
      </c>
      <c r="F482" s="21" t="s">
        <v>7</v>
      </c>
      <c r="G482" s="7">
        <v>5.5338888889220027E-2</v>
      </c>
      <c r="H482" s="7">
        <v>7.0999999999999994E-2</v>
      </c>
      <c r="I482" s="32">
        <v>0.38</v>
      </c>
      <c r="J482" s="32">
        <v>63.333333333333762</v>
      </c>
      <c r="K482" s="11">
        <v>55.666666666667197</v>
      </c>
      <c r="L482" s="7">
        <v>2.0400000000000001E-2</v>
      </c>
      <c r="M482" s="11">
        <v>25.176500000000001</v>
      </c>
      <c r="N482" s="11">
        <v>26.620999999999999</v>
      </c>
    </row>
    <row r="483" spans="1:14" x14ac:dyDescent="0.25">
      <c r="A483" s="19" t="s">
        <v>88</v>
      </c>
      <c r="B483" s="43">
        <v>42650.481249999997</v>
      </c>
      <c r="C483" s="43">
        <v>42662.853472222225</v>
      </c>
      <c r="D483" s="20">
        <v>42665</v>
      </c>
      <c r="E483" s="21" t="s">
        <v>13</v>
      </c>
      <c r="F483" s="21" t="s">
        <v>7</v>
      </c>
      <c r="G483" s="7">
        <v>4.7348989900541726E-2</v>
      </c>
      <c r="H483" s="7">
        <v>4.0000000000000001E-3</v>
      </c>
      <c r="I483" s="32">
        <v>0.42799999999999999</v>
      </c>
      <c r="J483" s="32">
        <v>31.999999999998696</v>
      </c>
      <c r="K483" s="11">
        <v>26.999999999999247</v>
      </c>
      <c r="L483" s="7">
        <v>2.6700000000000002E-2</v>
      </c>
      <c r="M483" s="11">
        <v>23.7743</v>
      </c>
      <c r="N483" s="11">
        <v>24.242999999999999</v>
      </c>
    </row>
    <row r="484" spans="1:14" x14ac:dyDescent="0.25">
      <c r="A484" s="19" t="s">
        <v>88</v>
      </c>
      <c r="B484" s="43">
        <v>42667.815972222219</v>
      </c>
      <c r="C484" s="43">
        <v>42678.272916666669</v>
      </c>
      <c r="D484" s="20">
        <v>42678</v>
      </c>
      <c r="E484" s="21" t="s">
        <v>13</v>
      </c>
      <c r="F484" s="21" t="s">
        <v>7</v>
      </c>
      <c r="G484" s="7">
        <v>3.240964973324055E-2</v>
      </c>
      <c r="H484" s="24">
        <v>1E-3</v>
      </c>
      <c r="I484" s="32">
        <v>2.9000000000000001E-2</v>
      </c>
      <c r="J484" s="19">
        <v>11.666666666667602</v>
      </c>
      <c r="K484" s="11">
        <v>10.666666666666973</v>
      </c>
      <c r="L484" s="24">
        <v>2E-3</v>
      </c>
      <c r="M484" s="11">
        <v>26.8142</v>
      </c>
      <c r="N484" s="11">
        <v>24.709</v>
      </c>
    </row>
    <row r="485" spans="1:14" x14ac:dyDescent="0.25">
      <c r="A485" s="19" t="s">
        <v>88</v>
      </c>
      <c r="B485" s="43">
        <v>42448.666666666664</v>
      </c>
      <c r="C485" s="43">
        <v>42460.337500000001</v>
      </c>
      <c r="D485" s="20">
        <v>42460</v>
      </c>
      <c r="E485" s="21" t="s">
        <v>82</v>
      </c>
      <c r="F485" s="21" t="s">
        <v>8</v>
      </c>
      <c r="G485" s="7">
        <v>8.5430538922145569E-2</v>
      </c>
      <c r="H485" s="24">
        <v>1E-3</v>
      </c>
      <c r="I485" s="32">
        <v>2.1000000000000001E-2</v>
      </c>
      <c r="J485" s="22">
        <v>5.333333333332746</v>
      </c>
      <c r="K485" s="39">
        <v>3.9999999999995595</v>
      </c>
      <c r="L485" s="24">
        <v>2E-3</v>
      </c>
      <c r="M485" s="11">
        <v>30.742100000000001</v>
      </c>
      <c r="N485" s="11">
        <v>40.048000000000002</v>
      </c>
    </row>
    <row r="486" spans="1:14" x14ac:dyDescent="0.25">
      <c r="A486" s="19" t="s">
        <v>88</v>
      </c>
      <c r="B486" s="43">
        <v>42478.555555555555</v>
      </c>
      <c r="C486" s="43">
        <v>42485.844444444447</v>
      </c>
      <c r="D486" s="20">
        <v>42488</v>
      </c>
      <c r="E486" s="21" t="s">
        <v>62</v>
      </c>
      <c r="F486" s="21" t="s">
        <v>8</v>
      </c>
      <c r="G486" s="7">
        <v>0.14997261904477716</v>
      </c>
      <c r="H486" s="7">
        <v>0.02</v>
      </c>
      <c r="I486" s="32">
        <v>5.8999999999999997E-2</v>
      </c>
      <c r="J486" s="32">
        <v>6.0000000000008198</v>
      </c>
      <c r="K486" s="11">
        <v>3.9999999999995595</v>
      </c>
      <c r="L486" s="66">
        <v>1.4200000000000001E-2</v>
      </c>
      <c r="M486" s="11">
        <v>26.698899999999998</v>
      </c>
      <c r="N486" s="11">
        <v>24.797999999999998</v>
      </c>
    </row>
    <row r="487" spans="1:14" x14ac:dyDescent="0.25">
      <c r="A487" s="19" t="s">
        <v>88</v>
      </c>
      <c r="B487" s="43">
        <v>42485.990277777775</v>
      </c>
      <c r="C487" s="43">
        <v>42488.466666666667</v>
      </c>
      <c r="D487" s="20">
        <v>42493</v>
      </c>
      <c r="E487" s="21" t="s">
        <v>63</v>
      </c>
      <c r="F487" s="21" t="s">
        <v>8</v>
      </c>
      <c r="G487" s="7">
        <v>0.26075170940054021</v>
      </c>
      <c r="H487" s="7">
        <v>9.6000000000000002E-2</v>
      </c>
      <c r="I487" s="32">
        <v>0.17299999999999999</v>
      </c>
      <c r="J487" s="32">
        <v>29.999999999999659</v>
      </c>
      <c r="K487" s="11">
        <v>26.333333333332654</v>
      </c>
      <c r="L487" s="30">
        <v>7.3300000000000004E-2</v>
      </c>
      <c r="M487" s="11">
        <v>26.1877</v>
      </c>
      <c r="N487" s="11">
        <v>26.254000000000001</v>
      </c>
    </row>
    <row r="488" spans="1:14" x14ac:dyDescent="0.25">
      <c r="A488" s="19" t="s">
        <v>88</v>
      </c>
      <c r="B488" s="43">
        <v>42489.693749999999</v>
      </c>
      <c r="C488" s="43">
        <v>42492.763888888891</v>
      </c>
      <c r="D488" s="20">
        <v>42493</v>
      </c>
      <c r="E488" s="21" t="s">
        <v>25</v>
      </c>
      <c r="F488" s="21" t="s">
        <v>8</v>
      </c>
      <c r="G488" s="7">
        <v>0.45920000000092387</v>
      </c>
      <c r="H488" s="7">
        <v>0.11</v>
      </c>
      <c r="I488" s="32">
        <v>0.17799999999999999</v>
      </c>
      <c r="J488" s="32">
        <v>22.999999999999687</v>
      </c>
      <c r="K488" s="11">
        <v>19.333333333332686</v>
      </c>
      <c r="L488" s="30">
        <v>8.2199999999999995E-2</v>
      </c>
      <c r="M488" s="11">
        <v>26.860800000000001</v>
      </c>
      <c r="N488" s="11">
        <v>27.187999999999999</v>
      </c>
    </row>
    <row r="489" spans="1:14" x14ac:dyDescent="0.25">
      <c r="A489" s="19" t="s">
        <v>88</v>
      </c>
      <c r="B489" s="43">
        <v>42499.808333333334</v>
      </c>
      <c r="C489" s="43">
        <v>42507.342361111114</v>
      </c>
      <c r="D489" s="20">
        <v>42507</v>
      </c>
      <c r="E489" s="21" t="s">
        <v>26</v>
      </c>
      <c r="F489" s="21" t="s">
        <v>8</v>
      </c>
      <c r="G489" s="7">
        <v>0.18210416666694054</v>
      </c>
      <c r="H489" s="24">
        <v>1E-3</v>
      </c>
      <c r="I489" s="32">
        <v>5.7000000000000002E-2</v>
      </c>
      <c r="J489" s="22">
        <v>9.3333333333337869</v>
      </c>
      <c r="K489" s="39">
        <v>8.9999999999997495</v>
      </c>
      <c r="L489" s="24">
        <v>2E-3</v>
      </c>
      <c r="M489" s="11">
        <v>28.368300000000001</v>
      </c>
      <c r="N489" s="11">
        <v>27.074999999999999</v>
      </c>
    </row>
    <row r="490" spans="1:14" x14ac:dyDescent="0.25">
      <c r="A490" s="19" t="s">
        <v>88</v>
      </c>
      <c r="B490" s="43">
        <v>42515.87222222222</v>
      </c>
      <c r="C490" s="43">
        <v>42521.316666666666</v>
      </c>
      <c r="D490" s="20">
        <v>42521</v>
      </c>
      <c r="E490" s="21" t="s">
        <v>73</v>
      </c>
      <c r="F490" s="21" t="s">
        <v>8</v>
      </c>
      <c r="G490" s="7">
        <v>0.13056666666395136</v>
      </c>
      <c r="H490" s="24">
        <v>1E-3</v>
      </c>
      <c r="I490" s="32">
        <v>4.8000000000000001E-2</v>
      </c>
      <c r="J490" s="22">
        <v>6.0000000000008198</v>
      </c>
      <c r="K490" s="39">
        <v>4.3333333333335968</v>
      </c>
      <c r="L490" s="24">
        <v>2E-3</v>
      </c>
      <c r="M490" s="11">
        <v>27.078600000000002</v>
      </c>
      <c r="N490" s="11">
        <v>27.488</v>
      </c>
    </row>
    <row r="491" spans="1:14" x14ac:dyDescent="0.25">
      <c r="A491" s="19" t="s">
        <v>88</v>
      </c>
      <c r="B491" s="43">
        <v>42564.201388888891</v>
      </c>
      <c r="C491" s="43">
        <v>42565.324999999997</v>
      </c>
      <c r="D491" s="20">
        <v>42577</v>
      </c>
      <c r="E491" s="21" t="s">
        <v>83</v>
      </c>
      <c r="F491" s="21" t="s">
        <v>8</v>
      </c>
      <c r="G491" s="7">
        <v>2.4799999999999999E-2</v>
      </c>
      <c r="H491" s="24">
        <v>1E-3</v>
      </c>
      <c r="I491" s="32">
        <v>8.7999999999999995E-2</v>
      </c>
      <c r="J491" s="38">
        <v>28.333333333332433</v>
      </c>
      <c r="K491" s="40">
        <v>21.666666666666501</v>
      </c>
      <c r="L491" s="24">
        <v>2E-3</v>
      </c>
      <c r="M491" s="11">
        <v>25.064699999999998</v>
      </c>
      <c r="N491" s="11">
        <v>24.864000000000001</v>
      </c>
    </row>
    <row r="492" spans="1:14" x14ac:dyDescent="0.25">
      <c r="A492" s="19" t="s">
        <v>88</v>
      </c>
      <c r="B492" s="43">
        <v>42569.704861111109</v>
      </c>
      <c r="C492" s="43">
        <v>42577.103472222225</v>
      </c>
      <c r="D492" s="20">
        <v>42577</v>
      </c>
      <c r="E492" s="21" t="s">
        <v>65</v>
      </c>
      <c r="F492" s="21" t="s">
        <v>8</v>
      </c>
      <c r="G492" s="7">
        <v>1.7654545454626733E-2</v>
      </c>
      <c r="H492" s="24">
        <v>1E-3</v>
      </c>
      <c r="I492" s="32">
        <v>8.8999999999999996E-2</v>
      </c>
      <c r="J492" s="22">
        <v>28.333333333332433</v>
      </c>
      <c r="K492" s="39">
        <v>21.666666666666501</v>
      </c>
      <c r="L492" s="24">
        <v>2E-3</v>
      </c>
      <c r="M492" s="11">
        <v>21.341899999999999</v>
      </c>
      <c r="N492" s="11">
        <v>22.300999999999998</v>
      </c>
    </row>
    <row r="493" spans="1:14" x14ac:dyDescent="0.25">
      <c r="A493" s="19" t="s">
        <v>88</v>
      </c>
      <c r="B493" s="43">
        <v>42584.407638888886</v>
      </c>
      <c r="C493" s="43">
        <v>42585.294444444444</v>
      </c>
      <c r="D493" s="20">
        <v>42591</v>
      </c>
      <c r="E493" s="21" t="s">
        <v>66</v>
      </c>
      <c r="F493" s="21" t="s">
        <v>8</v>
      </c>
      <c r="G493" s="7">
        <v>2.06E-2</v>
      </c>
      <c r="H493" s="7">
        <v>6.0000000000000001E-3</v>
      </c>
      <c r="I493" s="32">
        <v>0.245</v>
      </c>
      <c r="J493" s="32">
        <v>45.333333333334267</v>
      </c>
      <c r="K493" s="11">
        <v>41.999999999999815</v>
      </c>
      <c r="L493" s="7">
        <v>0.31009999999999999</v>
      </c>
      <c r="M493" s="11">
        <v>21.950600000000001</v>
      </c>
      <c r="N493" s="11">
        <v>24.106000000000002</v>
      </c>
    </row>
    <row r="494" spans="1:14" x14ac:dyDescent="0.25">
      <c r="A494" s="19" t="s">
        <v>88</v>
      </c>
      <c r="B494" s="43">
        <v>42592.138194444444</v>
      </c>
      <c r="C494" s="43">
        <v>42595.657638888886</v>
      </c>
      <c r="D494" s="20">
        <v>42608</v>
      </c>
      <c r="E494" s="21" t="s">
        <v>27</v>
      </c>
      <c r="F494" s="21" t="s">
        <v>8</v>
      </c>
      <c r="G494" s="7">
        <v>5.3466666666252743E-2</v>
      </c>
      <c r="H494" s="7">
        <v>0.26500000000000001</v>
      </c>
      <c r="I494" s="32">
        <v>0.57099999999999995</v>
      </c>
      <c r="J494" s="32">
        <v>140.66666666666745</v>
      </c>
      <c r="K494" s="11">
        <v>122.66666666666796</v>
      </c>
      <c r="L494" s="7">
        <v>2.0899999999999998E-2</v>
      </c>
      <c r="M494" s="11">
        <v>23.698599999999999</v>
      </c>
      <c r="N494" s="11">
        <v>26.273</v>
      </c>
    </row>
    <row r="495" spans="1:14" x14ac:dyDescent="0.25">
      <c r="A495" s="19" t="s">
        <v>88</v>
      </c>
      <c r="B495" s="43">
        <v>42623.12777777778</v>
      </c>
      <c r="C495" s="43">
        <v>42636.35833333333</v>
      </c>
      <c r="D495" s="20">
        <v>42636</v>
      </c>
      <c r="E495" s="21" t="s">
        <v>28</v>
      </c>
      <c r="F495" s="21" t="s">
        <v>8</v>
      </c>
      <c r="G495" s="7">
        <v>2.6223531049924399E-2</v>
      </c>
      <c r="H495" s="7">
        <v>8.7999999999999995E-2</v>
      </c>
      <c r="I495" s="32">
        <v>0.28699999999999998</v>
      </c>
      <c r="J495" s="19">
        <v>62.000000000000576</v>
      </c>
      <c r="K495" s="11">
        <v>54.666666666666572</v>
      </c>
      <c r="L495" s="7">
        <v>3.2399999999999998E-2</v>
      </c>
      <c r="M495" s="11">
        <v>23.520299999999999</v>
      </c>
      <c r="N495" s="11">
        <v>24.17</v>
      </c>
    </row>
    <row r="496" spans="1:14" x14ac:dyDescent="0.25">
      <c r="A496" s="19" t="s">
        <v>88</v>
      </c>
      <c r="B496" s="43">
        <v>42636.775694444441</v>
      </c>
      <c r="C496" s="43">
        <v>42639.500694444447</v>
      </c>
      <c r="D496" s="20">
        <v>42650</v>
      </c>
      <c r="E496" s="21" t="s">
        <v>29</v>
      </c>
      <c r="F496" s="21" t="s">
        <v>8</v>
      </c>
      <c r="G496" s="7">
        <v>0.11268888888733254</v>
      </c>
      <c r="H496" s="7">
        <v>0.432</v>
      </c>
      <c r="I496" s="32">
        <v>0.59599999999999997</v>
      </c>
      <c r="J496" s="32">
        <v>14.666666666666533</v>
      </c>
      <c r="K496" s="11">
        <v>12.00000000000016</v>
      </c>
      <c r="L496" s="7">
        <v>4.8982999999999999</v>
      </c>
      <c r="M496" s="11">
        <v>15.5983</v>
      </c>
      <c r="N496" s="11">
        <v>20.956</v>
      </c>
    </row>
    <row r="497" spans="1:14" x14ac:dyDescent="0.25">
      <c r="A497" s="19" t="s">
        <v>88</v>
      </c>
      <c r="B497" s="43">
        <v>42648.079861111109</v>
      </c>
      <c r="C497" s="43">
        <v>42650.39166666667</v>
      </c>
      <c r="D497" s="20">
        <v>42650</v>
      </c>
      <c r="E497" s="21" t="s">
        <v>30</v>
      </c>
      <c r="F497" s="21" t="s">
        <v>8</v>
      </c>
      <c r="G497" s="7">
        <v>0.11981677559899477</v>
      </c>
      <c r="H497" s="7">
        <v>2.5999999999999999E-2</v>
      </c>
      <c r="I497" s="32">
        <v>0.94099999999999995</v>
      </c>
      <c r="J497" s="32">
        <v>5.333333333332746</v>
      </c>
      <c r="K497" s="11">
        <v>5.0000000000001901</v>
      </c>
      <c r="L497" s="24">
        <v>2E-3</v>
      </c>
      <c r="M497" s="11">
        <v>23.124400000000001</v>
      </c>
      <c r="N497" s="11">
        <v>22.321999999999999</v>
      </c>
    </row>
    <row r="498" spans="1:14" x14ac:dyDescent="0.25">
      <c r="A498" s="19" t="s">
        <v>88</v>
      </c>
      <c r="B498" s="43">
        <v>42809</v>
      </c>
      <c r="C498" s="43">
        <v>42817</v>
      </c>
      <c r="D498" s="20">
        <v>42817</v>
      </c>
      <c r="E498" s="21" t="s">
        <v>12</v>
      </c>
      <c r="F498" s="21" t="s">
        <v>7</v>
      </c>
      <c r="G498" s="34">
        <v>5.1263209341241678E-2</v>
      </c>
      <c r="H498" s="7">
        <v>7.0000000000000001E-3</v>
      </c>
      <c r="I498" s="32">
        <v>1.7999999999999999E-2</v>
      </c>
      <c r="J498" s="32">
        <v>1.0000000000006302</v>
      </c>
      <c r="K498" s="22">
        <v>1.0000000000006302</v>
      </c>
      <c r="L498" s="24">
        <v>2E-3</v>
      </c>
      <c r="M498" s="11">
        <v>27.940100000000001</v>
      </c>
      <c r="N498" s="11">
        <v>36.323999999999998</v>
      </c>
    </row>
    <row r="499" spans="1:14" x14ac:dyDescent="0.25">
      <c r="A499" s="19" t="s">
        <v>88</v>
      </c>
      <c r="B499" s="43">
        <v>42818.136111111111</v>
      </c>
      <c r="C499" s="43">
        <v>42823.115972222222</v>
      </c>
      <c r="D499" s="20">
        <v>42831</v>
      </c>
      <c r="E499" s="21" t="s">
        <v>14</v>
      </c>
      <c r="F499" s="21" t="s">
        <v>7</v>
      </c>
      <c r="G499" s="7">
        <v>0.10314923747306801</v>
      </c>
      <c r="H499" s="24">
        <v>1E-3</v>
      </c>
      <c r="I499" s="32">
        <v>7.0000000000000001E-3</v>
      </c>
      <c r="J499" s="32">
        <v>2.3333333333338167</v>
      </c>
      <c r="K499" s="23">
        <v>0.5</v>
      </c>
      <c r="L499" s="24">
        <v>2E-3</v>
      </c>
      <c r="M499" s="11">
        <v>23.057600000000001</v>
      </c>
      <c r="N499" s="11">
        <v>34.034999999999997</v>
      </c>
    </row>
    <row r="500" spans="1:14" x14ac:dyDescent="0.25">
      <c r="A500" s="19" t="s">
        <v>88</v>
      </c>
      <c r="B500" s="43">
        <v>42826.279861111114</v>
      </c>
      <c r="C500" s="43">
        <v>42831.285416666666</v>
      </c>
      <c r="D500" s="20">
        <v>42831</v>
      </c>
      <c r="E500" s="21" t="s">
        <v>15</v>
      </c>
      <c r="F500" s="21" t="s">
        <v>7</v>
      </c>
      <c r="G500" s="7">
        <v>0.10314923747306801</v>
      </c>
      <c r="H500" s="24">
        <v>1E-3</v>
      </c>
      <c r="I500" s="32">
        <v>7.0000000000000001E-3</v>
      </c>
      <c r="J500" s="32">
        <v>2.3333333333338167</v>
      </c>
      <c r="K500" s="23">
        <v>0.5</v>
      </c>
      <c r="L500" s="24">
        <v>2E-3</v>
      </c>
      <c r="M500" s="11">
        <v>23.057600000000001</v>
      </c>
      <c r="N500" s="11">
        <v>34.034999999999997</v>
      </c>
    </row>
    <row r="501" spans="1:14" x14ac:dyDescent="0.25">
      <c r="A501" s="19" t="s">
        <v>88</v>
      </c>
      <c r="B501" s="43">
        <v>42831.65</v>
      </c>
      <c r="C501" s="43">
        <v>42839.349305555559</v>
      </c>
      <c r="D501" s="20">
        <v>42845</v>
      </c>
      <c r="E501" s="21" t="s">
        <v>14</v>
      </c>
      <c r="F501" s="21" t="s">
        <v>7</v>
      </c>
      <c r="G501" s="7">
        <v>9.857834757904721E-2</v>
      </c>
      <c r="H501" s="24">
        <v>1E-3</v>
      </c>
      <c r="I501" s="32">
        <v>1.7999999999999999E-2</v>
      </c>
      <c r="J501" s="32">
        <v>5.0000000000001901</v>
      </c>
      <c r="K501" s="22">
        <v>2.666666666666373</v>
      </c>
      <c r="L501" s="7">
        <v>5.4999999999999997E-3</v>
      </c>
      <c r="M501" s="11">
        <v>22.318899999999999</v>
      </c>
      <c r="N501" s="11">
        <v>30.728000000000002</v>
      </c>
    </row>
    <row r="502" spans="1:14" x14ac:dyDescent="0.25">
      <c r="A502" s="19" t="s">
        <v>88</v>
      </c>
      <c r="B502" s="43">
        <v>42841.892361111109</v>
      </c>
      <c r="C502" s="43">
        <v>42843.511111111111</v>
      </c>
      <c r="D502" s="20">
        <v>42845</v>
      </c>
      <c r="E502" s="21" t="s">
        <v>15</v>
      </c>
      <c r="F502" s="21" t="s">
        <v>7</v>
      </c>
      <c r="G502" s="7">
        <v>9.857834757904721E-2</v>
      </c>
      <c r="H502" s="24">
        <v>1E-3</v>
      </c>
      <c r="I502" s="32">
        <v>1.7999999999999999E-2</v>
      </c>
      <c r="J502" s="32">
        <v>5.0000000000001901</v>
      </c>
      <c r="K502" s="22">
        <v>2.666666666666373</v>
      </c>
      <c r="L502" s="7">
        <v>5.4999999999999997E-3</v>
      </c>
      <c r="M502" s="11">
        <v>22.318899999999999</v>
      </c>
      <c r="N502" s="11">
        <v>30.728000000000002</v>
      </c>
    </row>
    <row r="503" spans="1:14" x14ac:dyDescent="0.25">
      <c r="A503" s="19" t="s">
        <v>88</v>
      </c>
      <c r="B503" s="43">
        <v>42845.576388888891</v>
      </c>
      <c r="C503" s="43">
        <v>42856.018055555556</v>
      </c>
      <c r="D503" s="20">
        <v>42859</v>
      </c>
      <c r="E503" s="21" t="s">
        <v>14</v>
      </c>
      <c r="F503" s="21" t="s">
        <v>7</v>
      </c>
      <c r="G503" s="7">
        <v>0.16074539682454106</v>
      </c>
      <c r="H503" s="7">
        <v>3.0000000000000001E-3</v>
      </c>
      <c r="I503" s="32">
        <v>1.6E-2</v>
      </c>
      <c r="J503" s="32">
        <v>5.0000000000001901</v>
      </c>
      <c r="K503" s="22">
        <v>5.0000000000001901</v>
      </c>
      <c r="L503" s="7">
        <v>6.8999999999999999E-3</v>
      </c>
      <c r="M503" s="11">
        <v>23.524000000000001</v>
      </c>
      <c r="N503" s="11">
        <v>31.154</v>
      </c>
    </row>
    <row r="504" spans="1:14" x14ac:dyDescent="0.25">
      <c r="A504" s="19" t="s">
        <v>88</v>
      </c>
      <c r="B504" s="43">
        <v>42858.342361111114</v>
      </c>
      <c r="C504" s="43">
        <v>42858.911111111112</v>
      </c>
      <c r="D504" s="20">
        <v>42859</v>
      </c>
      <c r="E504" s="21" t="s">
        <v>15</v>
      </c>
      <c r="F504" s="21" t="s">
        <v>7</v>
      </c>
      <c r="G504" s="7">
        <v>0.16074539682454106</v>
      </c>
      <c r="H504" s="7">
        <v>3.0000000000000001E-3</v>
      </c>
      <c r="I504" s="32">
        <v>1.6E-2</v>
      </c>
      <c r="J504" s="32">
        <v>5.0000000000001901</v>
      </c>
      <c r="K504" s="22">
        <v>5.0000000000001901</v>
      </c>
      <c r="L504" s="7">
        <v>6.8999999999999999E-3</v>
      </c>
      <c r="M504" s="11">
        <v>23.524000000000001</v>
      </c>
      <c r="N504" s="11">
        <v>31.154</v>
      </c>
    </row>
    <row r="505" spans="1:14" x14ac:dyDescent="0.25">
      <c r="A505" s="19" t="s">
        <v>88</v>
      </c>
      <c r="B505" s="43">
        <v>42859.575694444444</v>
      </c>
      <c r="C505" s="43">
        <v>42871.954861111109</v>
      </c>
      <c r="D505" s="20">
        <v>42872</v>
      </c>
      <c r="E505" s="21" t="s">
        <v>13</v>
      </c>
      <c r="F505" s="21" t="s">
        <v>7</v>
      </c>
      <c r="G505" s="7">
        <v>0.12605422222257323</v>
      </c>
      <c r="H505" s="24">
        <v>1E-3</v>
      </c>
      <c r="I505" s="32">
        <v>1.2999999999999999E-2</v>
      </c>
      <c r="J505" s="32">
        <v>5.9999999999993392</v>
      </c>
      <c r="K505" s="22">
        <v>4.9999999999987095</v>
      </c>
      <c r="L505" s="7">
        <v>2.52E-2</v>
      </c>
      <c r="M505" s="11">
        <v>24.808800000000002</v>
      </c>
      <c r="N505" s="11">
        <v>31.390999999999998</v>
      </c>
    </row>
    <row r="506" spans="1:14" x14ac:dyDescent="0.25">
      <c r="A506" s="19" t="s">
        <v>88</v>
      </c>
      <c r="B506" s="43">
        <v>42872.527777777781</v>
      </c>
      <c r="C506" s="43">
        <v>42874.811111111114</v>
      </c>
      <c r="D506" s="20">
        <v>42886</v>
      </c>
      <c r="E506" s="21" t="s">
        <v>14</v>
      </c>
      <c r="F506" s="21" t="s">
        <v>7</v>
      </c>
      <c r="G506" s="7">
        <v>0.1308597222212371</v>
      </c>
      <c r="H506" s="7">
        <v>5.0000000000000001E-3</v>
      </c>
      <c r="I506" s="32">
        <v>1.9E-2</v>
      </c>
      <c r="J506" s="32">
        <v>5.6666666666667833</v>
      </c>
      <c r="K506" s="22">
        <v>3.9999999999995595</v>
      </c>
      <c r="L506" s="7">
        <v>9.3600000000000003E-2</v>
      </c>
      <c r="M506" s="11">
        <v>25.175899999999999</v>
      </c>
      <c r="N506" s="11">
        <v>33.573</v>
      </c>
    </row>
    <row r="507" spans="1:14" x14ac:dyDescent="0.25">
      <c r="A507" s="19" t="s">
        <v>88</v>
      </c>
      <c r="B507" s="43">
        <v>42877.521527777775</v>
      </c>
      <c r="C507" s="43">
        <v>42885.509722222225</v>
      </c>
      <c r="D507" s="20">
        <v>42886</v>
      </c>
      <c r="E507" s="21" t="s">
        <v>15</v>
      </c>
      <c r="F507" s="21" t="s">
        <v>7</v>
      </c>
      <c r="G507" s="7">
        <v>0.1308597222212371</v>
      </c>
      <c r="H507" s="7">
        <v>5.0000000000000001E-3</v>
      </c>
      <c r="I507" s="32">
        <v>1.9E-2</v>
      </c>
      <c r="J507" s="32">
        <v>5.6666666666667833</v>
      </c>
      <c r="K507" s="22">
        <v>3.9999999999995595</v>
      </c>
      <c r="L507" s="7">
        <v>9.3600000000000003E-2</v>
      </c>
      <c r="M507" s="11">
        <v>25.175899999999999</v>
      </c>
      <c r="N507" s="11">
        <v>33.573</v>
      </c>
    </row>
    <row r="508" spans="1:14" x14ac:dyDescent="0.25">
      <c r="A508" s="19" t="s">
        <v>88</v>
      </c>
      <c r="B508" s="43">
        <v>42886</v>
      </c>
      <c r="C508" s="43">
        <v>42900</v>
      </c>
      <c r="D508" s="20">
        <v>42900</v>
      </c>
      <c r="E508" s="21" t="s">
        <v>12</v>
      </c>
      <c r="F508" s="21" t="s">
        <v>7</v>
      </c>
      <c r="G508" s="48">
        <v>0.32386027696977099</v>
      </c>
      <c r="H508" s="7">
        <v>1.4E-2</v>
      </c>
      <c r="I508" s="32">
        <v>0.02</v>
      </c>
      <c r="J508" s="29">
        <v>0.5</v>
      </c>
      <c r="K508" s="23">
        <v>0.5</v>
      </c>
      <c r="L508" s="24">
        <v>2E-3</v>
      </c>
      <c r="M508" s="11">
        <v>29.511500000000002</v>
      </c>
      <c r="N508" s="11">
        <v>33.093000000000004</v>
      </c>
    </row>
    <row r="509" spans="1:14" x14ac:dyDescent="0.25">
      <c r="A509" s="19" t="s">
        <v>88</v>
      </c>
      <c r="B509" s="43">
        <v>42900.698611111111</v>
      </c>
      <c r="C509" s="43">
        <v>42914.646527777775</v>
      </c>
      <c r="D509" s="20">
        <v>42915</v>
      </c>
      <c r="E509" s="21" t="s">
        <v>13</v>
      </c>
      <c r="F509" s="21" t="s">
        <v>7</v>
      </c>
      <c r="G509" s="7">
        <v>6.7266013071941841E-2</v>
      </c>
      <c r="H509" s="7">
        <v>4.0000000000000001E-3</v>
      </c>
      <c r="I509" s="32">
        <v>1.7000000000000001E-2</v>
      </c>
      <c r="J509" s="50">
        <v>10.666666666666973</v>
      </c>
      <c r="K509" s="32">
        <v>5.6666666666667833</v>
      </c>
      <c r="L509" s="7">
        <v>1.2699999999999999E-2</v>
      </c>
      <c r="M509" s="11">
        <v>24.886900000000001</v>
      </c>
      <c r="N509" s="11">
        <v>24.547000000000001</v>
      </c>
    </row>
    <row r="510" spans="1:14" x14ac:dyDescent="0.25">
      <c r="A510" s="19" t="s">
        <v>88</v>
      </c>
      <c r="B510" s="43">
        <v>42915.841666666667</v>
      </c>
      <c r="C510" s="43">
        <v>42927.085416666669</v>
      </c>
      <c r="D510" s="20">
        <v>42928</v>
      </c>
      <c r="E510" s="21" t="s">
        <v>13</v>
      </c>
      <c r="F510" s="21" t="s">
        <v>7</v>
      </c>
      <c r="G510" s="7">
        <v>3.0363888888847498E-2</v>
      </c>
      <c r="H510" s="24">
        <v>1E-3</v>
      </c>
      <c r="I510" s="32">
        <v>1.7999999999999999E-2</v>
      </c>
      <c r="J510" s="32">
        <v>11.000000000001009</v>
      </c>
      <c r="K510" s="32">
        <v>7.666666666666563</v>
      </c>
      <c r="L510" s="7">
        <v>1.7500000000000002E-2</v>
      </c>
      <c r="M510" s="11">
        <v>21.116399999999999</v>
      </c>
      <c r="N510" s="11">
        <v>21.234999999999999</v>
      </c>
    </row>
    <row r="511" spans="1:14" x14ac:dyDescent="0.25">
      <c r="A511" s="19" t="s">
        <v>88</v>
      </c>
      <c r="B511" s="43">
        <v>42929.418055555558</v>
      </c>
      <c r="C511" s="43">
        <v>42938.569444444445</v>
      </c>
      <c r="D511" s="20">
        <v>42944</v>
      </c>
      <c r="E511" s="21" t="s">
        <v>13</v>
      </c>
      <c r="F511" s="21" t="s">
        <v>7</v>
      </c>
      <c r="G511" s="7">
        <v>1.44E-2</v>
      </c>
      <c r="H511" s="24">
        <v>1E-3</v>
      </c>
      <c r="I511" s="32">
        <v>2.5999999999999999E-2</v>
      </c>
      <c r="J511" s="32">
        <v>8.0000000000006004</v>
      </c>
      <c r="K511" s="32">
        <v>2.3333333333338167</v>
      </c>
      <c r="L511" s="7">
        <v>7.6E-3</v>
      </c>
      <c r="M511" s="11">
        <v>25.0001</v>
      </c>
      <c r="N511" s="11">
        <v>20.279</v>
      </c>
    </row>
    <row r="512" spans="1:14" x14ac:dyDescent="0.25">
      <c r="A512" s="19" t="s">
        <v>88</v>
      </c>
      <c r="B512" s="43">
        <v>42945.238194444442</v>
      </c>
      <c r="C512" s="43">
        <v>42956.463194444441</v>
      </c>
      <c r="D512" s="20">
        <v>42956</v>
      </c>
      <c r="E512" s="21" t="s">
        <v>13</v>
      </c>
      <c r="F512" s="21" t="s">
        <v>7</v>
      </c>
      <c r="G512" s="7">
        <v>6.8333333333333345E-3</v>
      </c>
      <c r="H512" s="7">
        <v>3.0000000000000001E-3</v>
      </c>
      <c r="I512" s="32">
        <v>3.1E-2</v>
      </c>
      <c r="J512" s="32">
        <v>22.999999999999687</v>
      </c>
      <c r="K512" s="32">
        <v>21.666666666666501</v>
      </c>
      <c r="L512" s="7">
        <v>5.4199999999999998E-2</v>
      </c>
      <c r="M512" s="11">
        <v>15.8498</v>
      </c>
      <c r="N512" s="11">
        <v>16.303000000000001</v>
      </c>
    </row>
    <row r="513" spans="1:14" x14ac:dyDescent="0.25">
      <c r="A513" s="19" t="s">
        <v>88</v>
      </c>
      <c r="B513" s="43">
        <v>42957.947916666664</v>
      </c>
      <c r="C513" s="43">
        <v>42971.254861111112</v>
      </c>
      <c r="D513" s="20">
        <v>42972</v>
      </c>
      <c r="E513" s="21" t="s">
        <v>13</v>
      </c>
      <c r="F513" s="21" t="s">
        <v>7</v>
      </c>
      <c r="G513" s="7">
        <v>6.1999999999999998E-3</v>
      </c>
      <c r="H513" s="7">
        <v>0.124</v>
      </c>
      <c r="I513" s="32">
        <v>0.18</v>
      </c>
      <c r="J513" s="32">
        <v>5.333333333332746</v>
      </c>
      <c r="K513" s="32">
        <v>1.9999999999997797</v>
      </c>
      <c r="L513" s="7">
        <v>6.1699999999999998E-2</v>
      </c>
      <c r="M513" s="11">
        <v>12.127000000000001</v>
      </c>
      <c r="N513" s="11">
        <v>12.699</v>
      </c>
    </row>
    <row r="514" spans="1:14" x14ac:dyDescent="0.25">
      <c r="A514" s="19" t="s">
        <v>88</v>
      </c>
      <c r="B514" s="43">
        <v>42973</v>
      </c>
      <c r="C514" s="43">
        <v>42985</v>
      </c>
      <c r="D514" s="20">
        <v>42985</v>
      </c>
      <c r="E514" s="21" t="s">
        <v>12</v>
      </c>
      <c r="F514" s="21" t="s">
        <v>7</v>
      </c>
      <c r="G514" s="7">
        <v>3.2349112320000004E-3</v>
      </c>
      <c r="H514" s="7">
        <v>5.7000000000000002E-2</v>
      </c>
      <c r="I514" s="32">
        <v>8.7999999999999995E-2</v>
      </c>
      <c r="J514" s="32">
        <v>5.3333333333342265</v>
      </c>
      <c r="K514" s="32">
        <v>4.0000000000010401</v>
      </c>
      <c r="L514" s="24">
        <v>2E-3</v>
      </c>
      <c r="M514" s="11">
        <v>20.215199999999999</v>
      </c>
      <c r="N514" s="11">
        <v>19.649999999999999</v>
      </c>
    </row>
    <row r="515" spans="1:14" x14ac:dyDescent="0.25">
      <c r="A515" s="19" t="s">
        <v>88</v>
      </c>
      <c r="B515" s="43">
        <v>42986</v>
      </c>
      <c r="C515" s="43">
        <v>42999</v>
      </c>
      <c r="D515" s="20">
        <v>42999</v>
      </c>
      <c r="E515" s="21" t="s">
        <v>12</v>
      </c>
      <c r="F515" s="21" t="s">
        <v>7</v>
      </c>
      <c r="G515" s="7">
        <v>6.0000000000000006E-4</v>
      </c>
      <c r="H515" s="7">
        <v>0.436</v>
      </c>
      <c r="I515" s="32">
        <v>0.44700000000000001</v>
      </c>
      <c r="J515" s="29">
        <v>0.5</v>
      </c>
      <c r="K515" s="23">
        <v>0.5</v>
      </c>
      <c r="L515" s="24">
        <v>2E-3</v>
      </c>
      <c r="M515" s="11">
        <v>18.525600000000001</v>
      </c>
      <c r="N515" s="11">
        <v>18.353000000000002</v>
      </c>
    </row>
    <row r="516" spans="1:14" x14ac:dyDescent="0.25">
      <c r="A516" s="19" t="s">
        <v>88</v>
      </c>
      <c r="B516" s="43">
        <v>43021.831250000003</v>
      </c>
      <c r="C516" s="43">
        <v>43026.884722222225</v>
      </c>
      <c r="D516" s="20">
        <v>43027</v>
      </c>
      <c r="E516" s="21" t="s">
        <v>13</v>
      </c>
      <c r="F516" s="21" t="s">
        <v>7</v>
      </c>
      <c r="G516" s="7">
        <v>2.4351111110986944E-2</v>
      </c>
      <c r="H516" s="7">
        <v>2E-3</v>
      </c>
      <c r="I516" s="32">
        <v>6.8000000000000005E-2</v>
      </c>
      <c r="J516" s="32">
        <v>17.333333333332906</v>
      </c>
      <c r="K516" s="32">
        <v>14.333333333333975</v>
      </c>
      <c r="L516" s="24">
        <v>2E-3</v>
      </c>
      <c r="M516" s="11">
        <v>15.802</v>
      </c>
      <c r="N516" s="11">
        <v>16.248000000000001</v>
      </c>
    </row>
    <row r="517" spans="1:14" x14ac:dyDescent="0.25">
      <c r="A517" s="19" t="s">
        <v>88</v>
      </c>
      <c r="B517" s="43">
        <v>43030.084722222222</v>
      </c>
      <c r="C517" s="43">
        <v>43044.803472222222</v>
      </c>
      <c r="D517" s="20">
        <v>43045</v>
      </c>
      <c r="E517" s="21" t="s">
        <v>13</v>
      </c>
      <c r="F517" s="21" t="s">
        <v>7</v>
      </c>
      <c r="G517" s="7">
        <v>2.2947514619898298E-2</v>
      </c>
      <c r="H517" s="24">
        <v>1E-3</v>
      </c>
      <c r="I517" s="32">
        <v>1.2999999999999999E-2</v>
      </c>
      <c r="J517" s="32">
        <v>10.333333333332936</v>
      </c>
      <c r="K517" s="32">
        <v>6.0000000000008198</v>
      </c>
      <c r="L517" s="24">
        <v>2E-3</v>
      </c>
      <c r="M517" s="11">
        <v>17.841000000000001</v>
      </c>
      <c r="N517" s="11">
        <v>16.962</v>
      </c>
    </row>
    <row r="518" spans="1:14" x14ac:dyDescent="0.25">
      <c r="A518" s="19" t="s">
        <v>88</v>
      </c>
      <c r="B518" s="43">
        <v>43045.819444444445</v>
      </c>
      <c r="C518" s="43">
        <v>43051.470138888886</v>
      </c>
      <c r="D518" s="20">
        <v>43054</v>
      </c>
      <c r="E518" s="21" t="s">
        <v>13</v>
      </c>
      <c r="F518" s="21" t="s">
        <v>7</v>
      </c>
      <c r="G518" s="7">
        <v>9.7499999999999983E-3</v>
      </c>
      <c r="H518" s="7">
        <v>4.0000000000000001E-3</v>
      </c>
      <c r="I518" s="32">
        <v>8.5000000000000006E-2</v>
      </c>
      <c r="J518" s="32">
        <v>80.666666666668149</v>
      </c>
      <c r="K518" s="32">
        <v>53.333333333333385</v>
      </c>
      <c r="L518" s="24">
        <v>2E-3</v>
      </c>
      <c r="M518" s="11">
        <v>18.838999999999999</v>
      </c>
      <c r="N518" s="11">
        <v>16.527999999999999</v>
      </c>
    </row>
    <row r="519" spans="1:14" x14ac:dyDescent="0.25">
      <c r="A519" s="19" t="s">
        <v>88</v>
      </c>
      <c r="B519" s="43">
        <v>42823.415972222225</v>
      </c>
      <c r="C519" s="43">
        <v>42826.166666666664</v>
      </c>
      <c r="D519" s="20">
        <v>42831</v>
      </c>
      <c r="E519" s="21" t="s">
        <v>67</v>
      </c>
      <c r="F519" s="21" t="s">
        <v>8</v>
      </c>
      <c r="G519" s="7">
        <v>0.25380555555423928</v>
      </c>
      <c r="H519" s="7">
        <v>2.9000000000000001E-2</v>
      </c>
      <c r="I519" s="32">
        <v>7.5999999999999998E-2</v>
      </c>
      <c r="J519" s="32">
        <v>7.3333333333325301</v>
      </c>
      <c r="K519" s="22">
        <v>5.0000000000001901</v>
      </c>
      <c r="L519" s="7">
        <v>1.3299999999999999E-2</v>
      </c>
      <c r="M519" s="11">
        <v>22.9068</v>
      </c>
      <c r="N519" s="11">
        <v>43.689</v>
      </c>
    </row>
    <row r="520" spans="1:14" x14ac:dyDescent="0.25">
      <c r="A520" s="19" t="s">
        <v>88</v>
      </c>
      <c r="B520" s="43">
        <v>42839.595833333333</v>
      </c>
      <c r="C520" s="43">
        <v>42841.770138888889</v>
      </c>
      <c r="D520" s="20">
        <v>42845</v>
      </c>
      <c r="E520" s="21" t="s">
        <v>31</v>
      </c>
      <c r="F520" s="21" t="s">
        <v>8</v>
      </c>
      <c r="G520" s="7">
        <v>0.16861111111137606</v>
      </c>
      <c r="H520" s="7">
        <v>3.1E-2</v>
      </c>
      <c r="I520" s="32">
        <v>0.13</v>
      </c>
      <c r="J520" s="32">
        <v>31.333333333332845</v>
      </c>
      <c r="K520" s="22">
        <v>24.00000000000032</v>
      </c>
      <c r="L520" s="7">
        <v>0.22539999999999999</v>
      </c>
      <c r="M520" s="11">
        <v>19.847000000000001</v>
      </c>
      <c r="N520" s="11">
        <v>32.162999999999997</v>
      </c>
    </row>
    <row r="521" spans="1:14" x14ac:dyDescent="0.25">
      <c r="A521" s="19" t="s">
        <v>88</v>
      </c>
      <c r="B521" s="43">
        <v>42856.058333333334</v>
      </c>
      <c r="C521" s="43">
        <v>42858.253472222219</v>
      </c>
      <c r="D521" s="20">
        <v>42859</v>
      </c>
      <c r="E521" s="21" t="s">
        <v>33</v>
      </c>
      <c r="F521" s="21" t="s">
        <v>8</v>
      </c>
      <c r="G521" s="7">
        <v>0.29580555555283194</v>
      </c>
      <c r="H521" s="7">
        <v>1.7999999999999999E-2</v>
      </c>
      <c r="I521" s="32">
        <v>3.1E-2</v>
      </c>
      <c r="J521" s="32">
        <v>1.6666666666672234</v>
      </c>
      <c r="K521" s="22">
        <v>1.6666666666672234</v>
      </c>
      <c r="L521" s="7">
        <v>1.09E-2</v>
      </c>
      <c r="M521" s="11">
        <v>24.093699999999998</v>
      </c>
      <c r="N521" s="11">
        <v>32.109000000000002</v>
      </c>
    </row>
    <row r="522" spans="1:14" x14ac:dyDescent="0.25">
      <c r="A522" s="19" t="s">
        <v>88</v>
      </c>
      <c r="B522" s="43">
        <v>42874.863888888889</v>
      </c>
      <c r="C522" s="43">
        <v>42877.29791666667</v>
      </c>
      <c r="D522" s="20">
        <v>42886</v>
      </c>
      <c r="E522" s="21" t="s">
        <v>34</v>
      </c>
      <c r="F522" s="21" t="s">
        <v>8</v>
      </c>
      <c r="G522" s="7">
        <v>0.5152777777689862</v>
      </c>
      <c r="H522" s="7">
        <v>0.13700000000000001</v>
      </c>
      <c r="I522" s="32">
        <v>0.22500000000000001</v>
      </c>
      <c r="J522" s="32">
        <v>47.50000000000032</v>
      </c>
      <c r="K522" s="22">
        <v>40.500000000001087</v>
      </c>
      <c r="L522" s="7">
        <v>6.3100000000000003E-2</v>
      </c>
      <c r="M522" s="11">
        <v>26.620200000000001</v>
      </c>
      <c r="N522" s="11">
        <v>34.140999999999998</v>
      </c>
    </row>
    <row r="523" spans="1:14" x14ac:dyDescent="0.25">
      <c r="A523" s="19" t="s">
        <v>88</v>
      </c>
      <c r="B523" s="43">
        <v>43014.970138888886</v>
      </c>
      <c r="C523" s="43">
        <v>43016.925000000003</v>
      </c>
      <c r="D523" s="20">
        <v>43017</v>
      </c>
      <c r="E523" s="21" t="s">
        <v>35</v>
      </c>
      <c r="F523" s="21" t="s">
        <v>8</v>
      </c>
      <c r="G523" s="7">
        <v>0.15113055555666902</v>
      </c>
      <c r="H523" s="7">
        <v>0.20300000000000001</v>
      </c>
      <c r="I523" s="32">
        <v>0.432</v>
      </c>
      <c r="J523" s="32">
        <v>60.00000000000005</v>
      </c>
      <c r="K523" s="22">
        <v>47.50000000000032</v>
      </c>
      <c r="L523" s="24">
        <v>2E-3</v>
      </c>
      <c r="M523" s="11">
        <v>13.236000000000001</v>
      </c>
      <c r="N523" s="11">
        <v>14.026999999999999</v>
      </c>
    </row>
    <row r="524" spans="1:14" x14ac:dyDescent="0.25">
      <c r="A524" s="19" t="s">
        <v>88</v>
      </c>
      <c r="B524" s="43">
        <v>43017.604861111111</v>
      </c>
      <c r="C524" s="43">
        <v>43021.715277777781</v>
      </c>
      <c r="D524" s="20">
        <v>43027</v>
      </c>
      <c r="E524" s="21" t="s">
        <v>84</v>
      </c>
      <c r="F524" s="21" t="s">
        <v>8</v>
      </c>
      <c r="G524" s="7">
        <v>4.500370370366507E-2</v>
      </c>
      <c r="H524" s="7">
        <v>5.3999999999999999E-2</v>
      </c>
      <c r="I524" s="32">
        <v>1.337</v>
      </c>
      <c r="J524" s="32">
        <v>164.50000000000074</v>
      </c>
      <c r="K524" s="32">
        <v>146.99999999999935</v>
      </c>
      <c r="L524" s="7">
        <v>2.69E-2</v>
      </c>
      <c r="M524" s="11">
        <v>16.094000000000001</v>
      </c>
      <c r="N524" s="11">
        <v>17.437000000000001</v>
      </c>
    </row>
    <row r="525" spans="1:14" x14ac:dyDescent="0.25">
      <c r="A525" s="19" t="s">
        <v>88</v>
      </c>
      <c r="B525" s="43">
        <v>43027.738888888889</v>
      </c>
      <c r="C525" s="43">
        <v>43030</v>
      </c>
      <c r="D525" s="20">
        <v>43045</v>
      </c>
      <c r="E525" s="21" t="s">
        <v>85</v>
      </c>
      <c r="F525" s="21" t="s">
        <v>8</v>
      </c>
      <c r="G525" s="7">
        <v>5.2122222221775198E-2</v>
      </c>
      <c r="H525" s="7">
        <v>3.4000000000000002E-2</v>
      </c>
      <c r="I525" s="32">
        <v>4.5999999999999999E-2</v>
      </c>
      <c r="J525" s="32">
        <v>1.666666666665743</v>
      </c>
      <c r="K525" s="32">
        <v>1.666666666665743</v>
      </c>
      <c r="L525" s="7">
        <v>0.1119</v>
      </c>
      <c r="M525" s="11">
        <v>15.874000000000001</v>
      </c>
      <c r="N525" s="11">
        <v>17.658999999999999</v>
      </c>
    </row>
    <row r="526" spans="1:14" x14ac:dyDescent="0.25">
      <c r="A526" s="19" t="s">
        <v>88</v>
      </c>
      <c r="B526" s="43">
        <v>43174</v>
      </c>
      <c r="C526" s="43">
        <v>43186.999305555553</v>
      </c>
      <c r="D526" s="20">
        <v>43186</v>
      </c>
      <c r="E526" s="21" t="s">
        <v>38</v>
      </c>
      <c r="F526" s="21" t="s">
        <v>7</v>
      </c>
      <c r="G526" s="7">
        <v>7.5723442195021806E-2</v>
      </c>
      <c r="H526" s="7">
        <v>0.05</v>
      </c>
      <c r="I526" s="32">
        <v>3.7999999999999999E-2</v>
      </c>
      <c r="J526" s="22">
        <v>1.9999999999997797</v>
      </c>
      <c r="K526" s="36">
        <v>0.5</v>
      </c>
      <c r="L526" s="24">
        <v>2E-3</v>
      </c>
      <c r="M526" s="11">
        <v>20.515999999999998</v>
      </c>
      <c r="N526" s="11">
        <v>21.998000000000001</v>
      </c>
    </row>
    <row r="527" spans="1:14" x14ac:dyDescent="0.25">
      <c r="A527" s="19" t="s">
        <v>88</v>
      </c>
      <c r="B527" s="43">
        <v>43187</v>
      </c>
      <c r="C527" s="43">
        <v>43195.999305555553</v>
      </c>
      <c r="D527" s="20">
        <v>43195</v>
      </c>
      <c r="E527" s="21" t="s">
        <v>38</v>
      </c>
      <c r="F527" s="21" t="s">
        <v>7</v>
      </c>
      <c r="G527" s="7">
        <v>7.5723442195021806E-2</v>
      </c>
      <c r="H527" s="37">
        <v>1.9E-2</v>
      </c>
      <c r="I527" s="31">
        <v>1.7999999999999999E-2</v>
      </c>
      <c r="J527" s="36">
        <v>0.5</v>
      </c>
      <c r="K527" s="36">
        <v>0.5</v>
      </c>
      <c r="L527" s="24">
        <v>2E-3</v>
      </c>
      <c r="M527" s="11">
        <v>21.318000000000001</v>
      </c>
      <c r="N527" s="11">
        <v>21.555</v>
      </c>
    </row>
    <row r="528" spans="1:14" x14ac:dyDescent="0.25">
      <c r="A528" s="19" t="s">
        <v>88</v>
      </c>
      <c r="B528" s="43">
        <v>43196</v>
      </c>
      <c r="C528" s="43">
        <v>43201.999305555553</v>
      </c>
      <c r="D528" s="20">
        <v>43201</v>
      </c>
      <c r="E528" s="21" t="s">
        <v>38</v>
      </c>
      <c r="F528" s="21" t="s">
        <v>7</v>
      </c>
      <c r="G528" s="7">
        <f>AVERAGE(G527,G529)</f>
        <v>7.4125115490355761E-2</v>
      </c>
      <c r="H528" s="37">
        <v>1.0999999999999999E-2</v>
      </c>
      <c r="I528" s="31">
        <v>1.6E-2</v>
      </c>
      <c r="J528" s="22">
        <v>1.0000000000006302</v>
      </c>
      <c r="K528" s="22">
        <v>1.0000000000006302</v>
      </c>
      <c r="L528" s="24">
        <v>2E-3</v>
      </c>
      <c r="M528" s="11">
        <v>21.318000000000001</v>
      </c>
      <c r="N528" s="11">
        <v>22.183</v>
      </c>
    </row>
    <row r="529" spans="1:14" x14ac:dyDescent="0.25">
      <c r="A529" s="19" t="s">
        <v>88</v>
      </c>
      <c r="B529" s="43">
        <v>43202.884722222225</v>
      </c>
      <c r="C529" s="43">
        <v>43214.452777777777</v>
      </c>
      <c r="D529" s="20">
        <v>43214</v>
      </c>
      <c r="E529" s="21" t="s">
        <v>13</v>
      </c>
      <c r="F529" s="21" t="s">
        <v>7</v>
      </c>
      <c r="G529" s="7">
        <v>7.2526788785689716E-2</v>
      </c>
      <c r="H529" s="7">
        <v>1.4E-2</v>
      </c>
      <c r="I529" s="32">
        <v>2.8000000000000001E-2</v>
      </c>
      <c r="J529" s="11">
        <v>3.666666666665523</v>
      </c>
      <c r="K529" s="39">
        <v>2.9999999999989297</v>
      </c>
      <c r="L529" s="67">
        <v>8.9999999999999993E-3</v>
      </c>
      <c r="M529" s="11">
        <v>21.143999999999998</v>
      </c>
      <c r="N529" s="11">
        <v>20.582999999999998</v>
      </c>
    </row>
    <row r="530" spans="1:14" x14ac:dyDescent="0.25">
      <c r="A530" s="19" t="s">
        <v>88</v>
      </c>
      <c r="B530" s="43">
        <v>43214.8125</v>
      </c>
      <c r="C530" s="43">
        <v>43223.840277777781</v>
      </c>
      <c r="D530" s="20">
        <v>43227</v>
      </c>
      <c r="E530" s="21" t="s">
        <v>13</v>
      </c>
      <c r="F530" s="21" t="s">
        <v>7</v>
      </c>
      <c r="G530" s="7">
        <v>5.9105555555630053E-2</v>
      </c>
      <c r="H530" s="7">
        <v>7.0000000000000001E-3</v>
      </c>
      <c r="I530" s="32">
        <v>0.01</v>
      </c>
      <c r="J530" s="11">
        <v>2.3333333333323365</v>
      </c>
      <c r="K530" s="11">
        <v>2.3333333333323365</v>
      </c>
      <c r="L530" s="7">
        <v>3.6299999999999999E-2</v>
      </c>
      <c r="M530" s="11">
        <v>21.5</v>
      </c>
      <c r="N530" s="11">
        <v>23.356999999999999</v>
      </c>
    </row>
    <row r="531" spans="1:14" x14ac:dyDescent="0.25">
      <c r="A531" s="19" t="s">
        <v>88</v>
      </c>
      <c r="B531" s="43">
        <v>43227.683333333334</v>
      </c>
      <c r="C531" s="43">
        <v>43240.052777777775</v>
      </c>
      <c r="D531" s="20">
        <v>43243</v>
      </c>
      <c r="E531" s="21" t="s">
        <v>13</v>
      </c>
      <c r="F531" s="21" t="s">
        <v>7</v>
      </c>
      <c r="G531" s="7">
        <v>6.5429629629756569E-2</v>
      </c>
      <c r="H531" s="7">
        <v>3.0000000000000001E-3</v>
      </c>
      <c r="I531" s="32">
        <v>1.2E-2</v>
      </c>
      <c r="J531" s="36">
        <v>0.5</v>
      </c>
      <c r="K531" s="36">
        <v>0.5</v>
      </c>
      <c r="L531" s="7">
        <v>2.0299999999999999E-2</v>
      </c>
      <c r="M531" s="11">
        <v>22.675999999999998</v>
      </c>
      <c r="N531" s="11">
        <v>22.509</v>
      </c>
    </row>
    <row r="532" spans="1:14" x14ac:dyDescent="0.25">
      <c r="A532" s="19" t="s">
        <v>88</v>
      </c>
      <c r="B532" s="43">
        <v>43243.759027777778</v>
      </c>
      <c r="C532" s="43">
        <v>43257.486111111109</v>
      </c>
      <c r="D532" s="20">
        <v>43257</v>
      </c>
      <c r="E532" s="21" t="s">
        <v>13</v>
      </c>
      <c r="F532" s="21" t="s">
        <v>7</v>
      </c>
      <c r="G532" s="7">
        <v>6.3782539682719436E-2</v>
      </c>
      <c r="H532" s="24">
        <v>1E-3</v>
      </c>
      <c r="I532" s="32">
        <v>4.0000000000000001E-3</v>
      </c>
      <c r="J532" s="39">
        <v>2.3333333333323365</v>
      </c>
      <c r="K532" s="36">
        <v>0.5</v>
      </c>
      <c r="L532" s="24">
        <v>2E-3</v>
      </c>
      <c r="M532" s="11">
        <v>22.861999999999998</v>
      </c>
      <c r="N532" s="11">
        <v>22.657</v>
      </c>
    </row>
    <row r="533" spans="1:14" x14ac:dyDescent="0.25">
      <c r="A533" s="19" t="s">
        <v>88</v>
      </c>
      <c r="B533" s="43">
        <v>43257.918749999997</v>
      </c>
      <c r="C533" s="43">
        <v>43270.294444444444</v>
      </c>
      <c r="D533" s="20">
        <v>43271</v>
      </c>
      <c r="E533" s="21" t="s">
        <v>13</v>
      </c>
      <c r="F533" s="21" t="s">
        <v>7</v>
      </c>
      <c r="G533" s="7">
        <v>8.5922222222360192E-2</v>
      </c>
      <c r="H533" s="7">
        <v>6.0000000000000001E-3</v>
      </c>
      <c r="I533" s="32">
        <v>3.1E-2</v>
      </c>
      <c r="J533" s="11">
        <v>10.00000000000038</v>
      </c>
      <c r="K533" s="11">
        <v>7.666666666666563</v>
      </c>
      <c r="L533" s="24">
        <v>2E-3</v>
      </c>
      <c r="M533" s="11">
        <v>22.879000000000001</v>
      </c>
      <c r="N533" s="11">
        <v>24.71</v>
      </c>
    </row>
    <row r="534" spans="1:14" x14ac:dyDescent="0.25">
      <c r="A534" s="19" t="s">
        <v>88</v>
      </c>
      <c r="B534" s="43">
        <v>43272.462500000001</v>
      </c>
      <c r="C534" s="43">
        <v>43275.765277777777</v>
      </c>
      <c r="D534" s="20">
        <v>43283</v>
      </c>
      <c r="E534" s="21" t="s">
        <v>14</v>
      </c>
      <c r="F534" s="21" t="s">
        <v>7</v>
      </c>
      <c r="G534" s="7">
        <v>0.1694777777776991</v>
      </c>
      <c r="H534" s="7">
        <v>1.7999999999999999E-2</v>
      </c>
      <c r="I534" s="32">
        <v>2.5000000000000001E-2</v>
      </c>
      <c r="J534" s="11">
        <v>2.3333333333338167</v>
      </c>
      <c r="K534" s="36">
        <v>0.5</v>
      </c>
      <c r="L534" s="7">
        <v>2.07E-2</v>
      </c>
      <c r="M534" s="11">
        <v>24.788</v>
      </c>
      <c r="N534" s="11">
        <v>22.559000000000001</v>
      </c>
    </row>
    <row r="535" spans="1:14" x14ac:dyDescent="0.25">
      <c r="A535" s="19" t="s">
        <v>88</v>
      </c>
      <c r="B535" s="43">
        <v>43280.131249999999</v>
      </c>
      <c r="C535" s="43">
        <v>43283.51458333333</v>
      </c>
      <c r="D535" s="20">
        <v>43283</v>
      </c>
      <c r="E535" s="21" t="s">
        <v>15</v>
      </c>
      <c r="F535" s="21" t="s">
        <v>7</v>
      </c>
      <c r="G535" s="7">
        <v>0.1694777777776991</v>
      </c>
      <c r="H535" s="7">
        <v>1.7999999999999999E-2</v>
      </c>
      <c r="I535" s="32">
        <v>2.5000000000000001E-2</v>
      </c>
      <c r="J535" s="11">
        <v>2.3333333333338167</v>
      </c>
      <c r="K535" s="36">
        <v>0.5</v>
      </c>
      <c r="L535" s="7">
        <v>2.07E-2</v>
      </c>
      <c r="M535" s="11">
        <v>24.788</v>
      </c>
      <c r="N535" s="11">
        <v>22.559000000000001</v>
      </c>
    </row>
    <row r="536" spans="1:14" x14ac:dyDescent="0.25">
      <c r="A536" s="19" t="s">
        <v>88</v>
      </c>
      <c r="B536" s="43">
        <v>43283.738194444442</v>
      </c>
      <c r="C536" s="43">
        <v>43285.844444444447</v>
      </c>
      <c r="D536" s="20">
        <v>43299</v>
      </c>
      <c r="E536" s="21" t="s">
        <v>14</v>
      </c>
      <c r="F536" s="21" t="s">
        <v>7</v>
      </c>
      <c r="G536" s="7">
        <v>9.2301367521201716E-2</v>
      </c>
      <c r="H536" s="7">
        <v>3.0000000000000001E-3</v>
      </c>
      <c r="I536" s="32">
        <v>0.01</v>
      </c>
      <c r="J536" s="36">
        <v>0.5</v>
      </c>
      <c r="K536" s="36">
        <v>0.5</v>
      </c>
      <c r="L536" s="7">
        <v>4.9500000000000002E-2</v>
      </c>
      <c r="M536" s="11">
        <v>25.004999999999999</v>
      </c>
      <c r="N536" s="11">
        <v>26.233000000000001</v>
      </c>
    </row>
    <row r="537" spans="1:14" x14ac:dyDescent="0.25">
      <c r="A537" s="19" t="s">
        <v>88</v>
      </c>
      <c r="B537" s="43">
        <v>43287.886111111111</v>
      </c>
      <c r="C537" s="43">
        <v>43299.427083333336</v>
      </c>
      <c r="D537" s="20">
        <v>43299</v>
      </c>
      <c r="E537" s="21" t="s">
        <v>15</v>
      </c>
      <c r="F537" s="21" t="s">
        <v>7</v>
      </c>
      <c r="G537" s="7">
        <v>9.2301367521201716E-2</v>
      </c>
      <c r="H537" s="7">
        <v>3.0000000000000001E-3</v>
      </c>
      <c r="I537" s="32">
        <v>0.01</v>
      </c>
      <c r="J537" s="36">
        <v>0.5</v>
      </c>
      <c r="K537" s="36">
        <v>0.5</v>
      </c>
      <c r="L537" s="7">
        <v>4.9500000000000002E-2</v>
      </c>
      <c r="M537" s="11">
        <v>25.004999999999999</v>
      </c>
      <c r="N537" s="11">
        <v>26.233000000000001</v>
      </c>
    </row>
    <row r="538" spans="1:14" x14ac:dyDescent="0.25">
      <c r="A538" s="19" t="s">
        <v>88</v>
      </c>
      <c r="B538" s="43">
        <v>43299.751388888886</v>
      </c>
      <c r="C538" s="43">
        <v>43313.450694444444</v>
      </c>
      <c r="D538" s="20">
        <v>43313</v>
      </c>
      <c r="E538" s="21" t="s">
        <v>13</v>
      </c>
      <c r="F538" s="21" t="s">
        <v>7</v>
      </c>
      <c r="G538" s="7">
        <v>4.0844444444634857E-2</v>
      </c>
      <c r="H538" s="24">
        <v>1E-3</v>
      </c>
      <c r="I538" s="32">
        <v>2.9000000000000001E-2</v>
      </c>
      <c r="J538" s="11">
        <v>16.333333333332277</v>
      </c>
      <c r="K538" s="11">
        <v>14.999999999999089</v>
      </c>
      <c r="L538" s="7">
        <v>1.66E-2</v>
      </c>
      <c r="M538" s="11">
        <v>26.425999999999998</v>
      </c>
      <c r="N538" s="11">
        <v>27.19</v>
      </c>
    </row>
    <row r="539" spans="1:14" x14ac:dyDescent="0.25">
      <c r="A539" s="19" t="s">
        <v>88</v>
      </c>
      <c r="B539" s="43">
        <v>43314.219444444447</v>
      </c>
      <c r="C539" s="43">
        <v>43326.769444444442</v>
      </c>
      <c r="D539" s="20">
        <v>43327</v>
      </c>
      <c r="E539" s="21" t="s">
        <v>13</v>
      </c>
      <c r="F539" s="21" t="s">
        <v>7</v>
      </c>
      <c r="G539" s="7">
        <v>3.6666666666848806E-2</v>
      </c>
      <c r="H539" s="7">
        <v>5.3999999999999999E-2</v>
      </c>
      <c r="I539" s="32">
        <v>0.11799999999999999</v>
      </c>
      <c r="J539" s="11">
        <v>24.999999999999467</v>
      </c>
      <c r="K539" s="11">
        <v>22.00000000000054</v>
      </c>
      <c r="L539" s="7">
        <v>7.3700000000000002E-2</v>
      </c>
      <c r="M539" s="11">
        <v>24.945</v>
      </c>
      <c r="N539" s="11">
        <v>24.183</v>
      </c>
    </row>
    <row r="540" spans="1:14" x14ac:dyDescent="0.25">
      <c r="A540" s="19" t="s">
        <v>88</v>
      </c>
      <c r="B540" s="43">
        <v>43335.638888888891</v>
      </c>
      <c r="C540" s="43">
        <v>43340.297222222223</v>
      </c>
      <c r="D540" s="20">
        <v>43341</v>
      </c>
      <c r="E540" s="21" t="s">
        <v>13</v>
      </c>
      <c r="F540" s="21" t="s">
        <v>7</v>
      </c>
      <c r="G540" s="7">
        <v>0.30251111111238599</v>
      </c>
      <c r="H540" s="7">
        <v>5.0000000000000001E-3</v>
      </c>
      <c r="I540" s="32">
        <v>3.5999999999999997E-2</v>
      </c>
      <c r="J540" s="36">
        <v>0.5</v>
      </c>
      <c r="K540" s="36">
        <v>0.5</v>
      </c>
      <c r="L540" s="7">
        <v>6.5600000000000006E-2</v>
      </c>
      <c r="M540" s="11">
        <v>20.693999999999999</v>
      </c>
      <c r="N540" s="11">
        <v>20.11</v>
      </c>
    </row>
    <row r="541" spans="1:14" x14ac:dyDescent="0.25">
      <c r="A541" s="19" t="s">
        <v>88</v>
      </c>
      <c r="B541" s="43">
        <v>43342.510416666664</v>
      </c>
      <c r="C541" s="43">
        <v>43345.714583333334</v>
      </c>
      <c r="D541" s="20">
        <v>43354</v>
      </c>
      <c r="E541" s="21" t="s">
        <v>14</v>
      </c>
      <c r="F541" s="21" t="s">
        <v>7</v>
      </c>
      <c r="G541" s="7">
        <v>7.9044444444400314E-2</v>
      </c>
      <c r="H541" s="24">
        <v>1E-3</v>
      </c>
      <c r="I541" s="32">
        <v>0.01</v>
      </c>
      <c r="J541" s="11">
        <v>6.3333333333333766</v>
      </c>
      <c r="K541" s="11">
        <v>3.3333333333329662</v>
      </c>
      <c r="L541" s="7">
        <v>1.1299999999999999E-2</v>
      </c>
      <c r="M541" s="11">
        <v>23.436</v>
      </c>
      <c r="N541" s="11">
        <v>21.96</v>
      </c>
    </row>
    <row r="542" spans="1:14" x14ac:dyDescent="0.25">
      <c r="A542" s="19" t="s">
        <v>88</v>
      </c>
      <c r="B542" s="43">
        <v>43350.443055555559</v>
      </c>
      <c r="C542" s="43">
        <v>43354.50277777778</v>
      </c>
      <c r="D542" s="20">
        <v>43354</v>
      </c>
      <c r="E542" s="21" t="s">
        <v>15</v>
      </c>
      <c r="F542" s="21" t="s">
        <v>7</v>
      </c>
      <c r="G542" s="7">
        <v>7.9044444444400314E-2</v>
      </c>
      <c r="H542" s="24">
        <v>1E-3</v>
      </c>
      <c r="I542" s="32">
        <v>0.01</v>
      </c>
      <c r="J542" s="11">
        <v>6.3333333333333766</v>
      </c>
      <c r="K542" s="11">
        <v>3.3333333333329662</v>
      </c>
      <c r="L542" s="7">
        <v>1.1299999999999999E-2</v>
      </c>
      <c r="M542" s="11">
        <v>23.436</v>
      </c>
      <c r="N542" s="11">
        <v>21.96</v>
      </c>
    </row>
    <row r="543" spans="1:14" x14ac:dyDescent="0.25">
      <c r="A543" s="19" t="s">
        <v>88</v>
      </c>
      <c r="B543" s="43">
        <v>43354.718055555553</v>
      </c>
      <c r="C543" s="43">
        <v>43363.549305555556</v>
      </c>
      <c r="D543" s="20">
        <v>43369</v>
      </c>
      <c r="E543" s="21" t="s">
        <v>14</v>
      </c>
      <c r="F543" s="21" t="s">
        <v>7</v>
      </c>
      <c r="G543" s="7">
        <v>7.709277777806503E-2</v>
      </c>
      <c r="H543" s="24">
        <v>1E-3</v>
      </c>
      <c r="I543" s="32">
        <v>1.2E-2</v>
      </c>
      <c r="J543" s="11">
        <v>21.333333333332465</v>
      </c>
      <c r="K543" s="11">
        <v>17.333333333332906</v>
      </c>
      <c r="L543" s="7">
        <v>2.3E-2</v>
      </c>
      <c r="M543" s="11">
        <v>22.265000000000001</v>
      </c>
      <c r="N543" s="11">
        <v>19.466999999999999</v>
      </c>
    </row>
    <row r="544" spans="1:14" x14ac:dyDescent="0.25">
      <c r="A544" s="19" t="s">
        <v>88</v>
      </c>
      <c r="B544" s="43">
        <v>43365.34375</v>
      </c>
      <c r="C544" s="43">
        <v>43369.415972222225</v>
      </c>
      <c r="D544" s="20">
        <v>43369</v>
      </c>
      <c r="E544" s="21" t="s">
        <v>15</v>
      </c>
      <c r="F544" s="21" t="s">
        <v>7</v>
      </c>
      <c r="G544" s="7">
        <v>7.709277777806503E-2</v>
      </c>
      <c r="H544" s="24">
        <v>1E-3</v>
      </c>
      <c r="I544" s="32">
        <v>1.2E-2</v>
      </c>
      <c r="J544" s="11">
        <v>21.333333333332465</v>
      </c>
      <c r="K544" s="11">
        <v>17.333333333332906</v>
      </c>
      <c r="L544" s="7">
        <v>2.3E-2</v>
      </c>
      <c r="M544" s="11">
        <v>22.265000000000001</v>
      </c>
      <c r="N544" s="11">
        <v>19.466999999999999</v>
      </c>
    </row>
    <row r="545" spans="1:14" x14ac:dyDescent="0.25">
      <c r="A545" s="19" t="s">
        <v>88</v>
      </c>
      <c r="B545" s="43">
        <v>43369.638194444444</v>
      </c>
      <c r="C545" s="43">
        <v>43372.472916666666</v>
      </c>
      <c r="D545" s="20">
        <v>43384</v>
      </c>
      <c r="E545" s="21" t="s">
        <v>14</v>
      </c>
      <c r="F545" s="21" t="s">
        <v>7</v>
      </c>
      <c r="G545" s="7">
        <v>0.10237777777730316</v>
      </c>
      <c r="H545" s="24">
        <v>1E-3</v>
      </c>
      <c r="I545" s="32">
        <v>8.9999999999999993E-3</v>
      </c>
      <c r="J545" s="11">
        <v>5.0000000000001901</v>
      </c>
      <c r="K545" s="11">
        <v>3.9999999999995595</v>
      </c>
      <c r="L545" s="24">
        <v>2E-3</v>
      </c>
      <c r="M545" s="11">
        <v>21.913</v>
      </c>
      <c r="N545" s="11">
        <v>23.102</v>
      </c>
    </row>
    <row r="546" spans="1:14" x14ac:dyDescent="0.25">
      <c r="A546" s="19" t="s">
        <v>88</v>
      </c>
      <c r="B546" s="43">
        <v>43376.996527777781</v>
      </c>
      <c r="C546" s="43">
        <v>43381.759027777778</v>
      </c>
      <c r="D546" s="20">
        <v>43384</v>
      </c>
      <c r="E546" s="21" t="s">
        <v>15</v>
      </c>
      <c r="F546" s="21" t="s">
        <v>7</v>
      </c>
      <c r="G546" s="7">
        <v>0.10237777777730316</v>
      </c>
      <c r="H546" s="24">
        <v>1E-3</v>
      </c>
      <c r="I546" s="32">
        <v>8.9999999999999993E-3</v>
      </c>
      <c r="J546" s="11">
        <v>5.0000000000001901</v>
      </c>
      <c r="K546" s="11">
        <v>3.9999999999995595</v>
      </c>
      <c r="L546" s="24">
        <v>2E-3</v>
      </c>
      <c r="M546" s="11">
        <v>21.913</v>
      </c>
      <c r="N546" s="11">
        <v>23.102</v>
      </c>
    </row>
    <row r="547" spans="1:14" x14ac:dyDescent="0.25">
      <c r="A547" s="19" t="s">
        <v>88</v>
      </c>
      <c r="B547" s="43">
        <v>43384.615277777775</v>
      </c>
      <c r="C547" s="43">
        <v>43396.502083333333</v>
      </c>
      <c r="D547" s="20">
        <v>43396</v>
      </c>
      <c r="E547" s="21" t="s">
        <v>13</v>
      </c>
      <c r="F547" s="21" t="s">
        <v>7</v>
      </c>
      <c r="G547" s="7">
        <v>0.1155474074076988</v>
      </c>
      <c r="H547" s="7">
        <v>8.0000000000000002E-3</v>
      </c>
      <c r="I547" s="32">
        <v>1.4E-2</v>
      </c>
      <c r="J547" s="11">
        <v>41.333333333333222</v>
      </c>
      <c r="K547" s="39">
        <v>32.333333333333478</v>
      </c>
      <c r="L547" s="7">
        <v>1.21E-2</v>
      </c>
      <c r="M547" s="11">
        <v>20.824000000000002</v>
      </c>
      <c r="N547" s="11">
        <v>20.954999999999998</v>
      </c>
    </row>
    <row r="548" spans="1:14" x14ac:dyDescent="0.25">
      <c r="A548" s="19" t="s">
        <v>88</v>
      </c>
      <c r="B548" s="43">
        <v>43396.672222222223</v>
      </c>
      <c r="C548" s="43">
        <v>43403.376388888886</v>
      </c>
      <c r="D548" s="20">
        <v>43403</v>
      </c>
      <c r="E548" s="21" t="s">
        <v>13</v>
      </c>
      <c r="F548" s="21" t="s">
        <v>7</v>
      </c>
      <c r="G548" s="7">
        <v>8.2459368191361931E-2</v>
      </c>
      <c r="H548" s="24">
        <v>1E-3</v>
      </c>
      <c r="I548" s="32">
        <v>1.4E-2</v>
      </c>
      <c r="J548" s="11">
        <v>9.3333333333337869</v>
      </c>
      <c r="K548" s="11">
        <v>5.333333333332746</v>
      </c>
      <c r="L548" s="7">
        <v>7.1000000000000004E-3</v>
      </c>
      <c r="M548" s="11">
        <v>21.178999999999998</v>
      </c>
      <c r="N548" s="11">
        <v>21.056000000000001</v>
      </c>
    </row>
    <row r="549" spans="1:14" x14ac:dyDescent="0.25">
      <c r="A549" s="19" t="s">
        <v>88</v>
      </c>
      <c r="B549" s="43">
        <v>43403.632638888892</v>
      </c>
      <c r="C549" s="43">
        <v>43414.068055555559</v>
      </c>
      <c r="D549" s="20">
        <v>43418</v>
      </c>
      <c r="E549" s="21" t="s">
        <v>13</v>
      </c>
      <c r="F549" s="21" t="s">
        <v>7</v>
      </c>
      <c r="G549" s="7">
        <v>6.85291005290075E-2</v>
      </c>
      <c r="H549" s="24">
        <v>1E-3</v>
      </c>
      <c r="I549" s="32">
        <v>5.8000000000000003E-2</v>
      </c>
      <c r="J549" s="11">
        <v>106.33333333333421</v>
      </c>
      <c r="K549" s="11">
        <v>98.000000000001052</v>
      </c>
      <c r="L549" s="7">
        <v>8.0000000000000002E-3</v>
      </c>
      <c r="M549" s="11">
        <v>22.102</v>
      </c>
      <c r="N549" s="11">
        <v>22.954999999999998</v>
      </c>
    </row>
    <row r="550" spans="1:14" x14ac:dyDescent="0.25">
      <c r="A550" s="19" t="s">
        <v>88</v>
      </c>
      <c r="B550" s="43">
        <v>43223.940972222219</v>
      </c>
      <c r="C550" s="43">
        <v>43227.342361111114</v>
      </c>
      <c r="D550" s="20">
        <v>43227</v>
      </c>
      <c r="E550" s="21" t="s">
        <v>39</v>
      </c>
      <c r="F550" s="21" t="s">
        <v>8</v>
      </c>
      <c r="G550" s="7">
        <v>8.9947777777461532E-2</v>
      </c>
      <c r="H550" s="7">
        <v>7.0000000000000001E-3</v>
      </c>
      <c r="I550" s="32">
        <v>2.1000000000000001E-2</v>
      </c>
      <c r="J550" s="39">
        <v>3.3333333333329662</v>
      </c>
      <c r="K550" s="11">
        <v>2.666666666666373</v>
      </c>
      <c r="L550" s="67">
        <v>4.8999999999999998E-3</v>
      </c>
      <c r="M550" s="11">
        <v>21.411999999999999</v>
      </c>
      <c r="N550" s="11">
        <v>20.7</v>
      </c>
    </row>
    <row r="551" spans="1:14" x14ac:dyDescent="0.25">
      <c r="A551" s="19" t="s">
        <v>88</v>
      </c>
      <c r="B551" s="43">
        <v>43240.125</v>
      </c>
      <c r="C551" s="43">
        <v>43243.472222222219</v>
      </c>
      <c r="D551" s="20">
        <v>43243</v>
      </c>
      <c r="E551" s="21" t="s">
        <v>86</v>
      </c>
      <c r="F551" s="21" t="s">
        <v>8</v>
      </c>
      <c r="G551" s="7">
        <v>0.1083138888892759</v>
      </c>
      <c r="H551" s="7">
        <v>5.0000000000000001E-3</v>
      </c>
      <c r="I551" s="32">
        <v>2.1000000000000001E-2</v>
      </c>
      <c r="J551" s="61">
        <v>0.5</v>
      </c>
      <c r="K551" s="36">
        <v>0.5</v>
      </c>
      <c r="L551" s="24">
        <v>2E-3</v>
      </c>
      <c r="M551" s="11">
        <v>21.484000000000002</v>
      </c>
      <c r="N551" s="11">
        <v>22.745000000000001</v>
      </c>
    </row>
    <row r="552" spans="1:14" x14ac:dyDescent="0.25">
      <c r="A552" s="19" t="s">
        <v>88</v>
      </c>
      <c r="B552" s="43">
        <v>43270.349305555559</v>
      </c>
      <c r="C552" s="43">
        <v>43271.470833333333</v>
      </c>
      <c r="D552" s="20">
        <v>43271</v>
      </c>
      <c r="E552" s="21" t="s">
        <v>68</v>
      </c>
      <c r="F552" s="21" t="s">
        <v>8</v>
      </c>
      <c r="G552" s="7">
        <v>0.17935714286061269</v>
      </c>
      <c r="H552" s="7">
        <v>8.9999999999999993E-3</v>
      </c>
      <c r="I552" s="32">
        <v>0.498</v>
      </c>
      <c r="J552" s="11">
        <v>20.666666666665872</v>
      </c>
      <c r="K552" s="11">
        <v>18.333333333333535</v>
      </c>
      <c r="L552" s="24">
        <v>2E-3</v>
      </c>
      <c r="M552" s="11">
        <v>20.161999999999999</v>
      </c>
      <c r="N552" s="11">
        <v>21.65</v>
      </c>
    </row>
    <row r="553" spans="1:14" x14ac:dyDescent="0.25">
      <c r="A553" s="19" t="s">
        <v>88</v>
      </c>
      <c r="B553" s="43">
        <v>43271.623611111114</v>
      </c>
      <c r="C553" s="43">
        <v>43272.397222222222</v>
      </c>
      <c r="D553" s="20">
        <v>43283</v>
      </c>
      <c r="E553" s="21" t="s">
        <v>41</v>
      </c>
      <c r="F553" s="21" t="s">
        <v>8</v>
      </c>
      <c r="G553" s="7">
        <v>0.33291111111559801</v>
      </c>
      <c r="H553" s="7">
        <v>0.105</v>
      </c>
      <c r="I553" s="32">
        <v>0.16400000000000001</v>
      </c>
      <c r="J553" s="11">
        <v>43.333333333333002</v>
      </c>
      <c r="K553" s="11">
        <v>38.333333333332817</v>
      </c>
      <c r="L553" s="24">
        <v>2E-3</v>
      </c>
      <c r="M553" s="11">
        <v>21.552</v>
      </c>
      <c r="N553" s="11">
        <v>23.166</v>
      </c>
    </row>
    <row r="554" spans="1:14" x14ac:dyDescent="0.25">
      <c r="A554" s="19" t="s">
        <v>88</v>
      </c>
      <c r="B554" s="43">
        <v>43275.789583333331</v>
      </c>
      <c r="C554" s="43">
        <v>43280.049305555556</v>
      </c>
      <c r="D554" s="20">
        <v>43283</v>
      </c>
      <c r="E554" s="21" t="s">
        <v>42</v>
      </c>
      <c r="F554" s="21" t="s">
        <v>8</v>
      </c>
      <c r="G554" s="7">
        <v>0.34086666666633225</v>
      </c>
      <c r="H554" s="7">
        <v>0.10299999999999999</v>
      </c>
      <c r="I554" s="32">
        <v>0.11899999999999999</v>
      </c>
      <c r="J554" s="11">
        <v>8.6666666666657122</v>
      </c>
      <c r="K554" s="11">
        <v>4.6666666666661527</v>
      </c>
      <c r="L554" s="7">
        <v>3.3099999999999997E-2</v>
      </c>
      <c r="M554" s="11">
        <v>24.288</v>
      </c>
      <c r="N554" s="11">
        <v>23.103000000000002</v>
      </c>
    </row>
    <row r="555" spans="1:14" x14ac:dyDescent="0.25">
      <c r="A555" s="19" t="s">
        <v>88</v>
      </c>
      <c r="B555" s="43">
        <v>43285.979166666664</v>
      </c>
      <c r="C555" s="43">
        <v>43287.767361111109</v>
      </c>
      <c r="D555" s="20">
        <v>43299</v>
      </c>
      <c r="E555" s="21" t="s">
        <v>87</v>
      </c>
      <c r="F555" s="21" t="s">
        <v>8</v>
      </c>
      <c r="G555" s="7">
        <v>0.14008888888789547</v>
      </c>
      <c r="H555" s="7">
        <v>2.9000000000000001E-2</v>
      </c>
      <c r="I555" s="32">
        <v>4.3999999999999997E-2</v>
      </c>
      <c r="J555" s="11">
        <v>14.666666666666533</v>
      </c>
      <c r="K555" s="11">
        <v>13.99999999999994</v>
      </c>
      <c r="L555" s="24">
        <v>2E-3</v>
      </c>
      <c r="M555" s="11">
        <v>25.341999999999999</v>
      </c>
      <c r="N555" s="11">
        <v>27.065999999999999</v>
      </c>
    </row>
    <row r="556" spans="1:14" x14ac:dyDescent="0.25">
      <c r="A556" s="19" t="s">
        <v>88</v>
      </c>
      <c r="B556" s="43">
        <v>43328.886805555558</v>
      </c>
      <c r="C556" s="43">
        <v>43335.490277777775</v>
      </c>
      <c r="D556" s="20">
        <v>43341</v>
      </c>
      <c r="E556" s="21" t="s">
        <v>43</v>
      </c>
      <c r="F556" s="21" t="s">
        <v>8</v>
      </c>
      <c r="G556" s="7">
        <v>0.25982962962914946</v>
      </c>
      <c r="H556" s="7">
        <v>0.106</v>
      </c>
      <c r="I556" s="32">
        <v>0.152</v>
      </c>
      <c r="J556" s="11">
        <v>22.999999999999687</v>
      </c>
      <c r="K556" s="39">
        <v>19.000000000000128</v>
      </c>
      <c r="L556" s="7">
        <v>0.14940000000000001</v>
      </c>
      <c r="M556" s="11">
        <v>18.652000000000001</v>
      </c>
      <c r="N556" s="11">
        <v>18.091000000000001</v>
      </c>
    </row>
    <row r="557" spans="1:14" x14ac:dyDescent="0.25">
      <c r="A557" s="19" t="s">
        <v>88</v>
      </c>
      <c r="B557" s="43">
        <v>43340.732638888891</v>
      </c>
      <c r="C557" s="43">
        <v>43342.369444444441</v>
      </c>
      <c r="D557" s="20">
        <v>43354</v>
      </c>
      <c r="E557" s="21" t="s">
        <v>44</v>
      </c>
      <c r="F557" s="21" t="s">
        <v>8</v>
      </c>
      <c r="G557" s="7">
        <v>0.15954444444517296</v>
      </c>
      <c r="H557" s="7">
        <v>8.5000000000000006E-2</v>
      </c>
      <c r="I557" s="32">
        <v>0.11799999999999999</v>
      </c>
      <c r="J557" s="11">
        <v>7.9999999999991189</v>
      </c>
      <c r="K557" s="11">
        <v>5.9999999999993392</v>
      </c>
      <c r="L557" s="24">
        <v>2E-3</v>
      </c>
      <c r="M557" s="11">
        <v>23.369</v>
      </c>
      <c r="N557" s="11">
        <v>22.815999999999999</v>
      </c>
    </row>
    <row r="558" spans="1:14" x14ac:dyDescent="0.25">
      <c r="A558" s="19" t="s">
        <v>88</v>
      </c>
      <c r="B558" s="43">
        <v>43345.947916666664</v>
      </c>
      <c r="C558" s="43">
        <v>43350.3125</v>
      </c>
      <c r="D558" s="20">
        <v>43354</v>
      </c>
      <c r="E558" s="21" t="s">
        <v>45</v>
      </c>
      <c r="F558" s="21" t="s">
        <v>8</v>
      </c>
      <c r="G558" s="7">
        <v>0.14108888888856602</v>
      </c>
      <c r="H558" s="7">
        <v>5.3999999999999999E-2</v>
      </c>
      <c r="I558" s="32">
        <v>8.2000000000000003E-2</v>
      </c>
      <c r="J558" s="11">
        <v>4.3333333333335968</v>
      </c>
      <c r="K558" s="11">
        <v>3.3333333333329662</v>
      </c>
      <c r="L558" s="7">
        <v>0.14710000000000001</v>
      </c>
      <c r="M558" s="11">
        <v>22.722999999999999</v>
      </c>
      <c r="N558" s="11">
        <v>23.905999999999999</v>
      </c>
    </row>
    <row r="559" spans="1:14" x14ac:dyDescent="0.25">
      <c r="A559" s="19" t="s">
        <v>88</v>
      </c>
      <c r="B559" s="43">
        <v>43363.802777777775</v>
      </c>
      <c r="C559" s="43">
        <v>43365.228472222225</v>
      </c>
      <c r="D559" s="20">
        <v>43369</v>
      </c>
      <c r="E559" s="21" t="s">
        <v>46</v>
      </c>
      <c r="F559" s="21" t="s">
        <v>8</v>
      </c>
      <c r="G559" s="7">
        <v>0.17844444444495774</v>
      </c>
      <c r="H559" s="7">
        <v>3.6999999999999998E-2</v>
      </c>
      <c r="I559" s="32">
        <v>6.6000000000000003E-2</v>
      </c>
      <c r="J559" s="11">
        <v>15.333333333333126</v>
      </c>
      <c r="K559" s="11">
        <v>13.333333333333346</v>
      </c>
      <c r="L559" s="7">
        <v>3.2599999999999997E-2</v>
      </c>
      <c r="M559" s="11">
        <v>18.103999999999999</v>
      </c>
      <c r="N559" s="11">
        <v>20.408999999999999</v>
      </c>
    </row>
    <row r="560" spans="1:14" x14ac:dyDescent="0.25">
      <c r="A560" s="19" t="s">
        <v>88</v>
      </c>
      <c r="B560" s="43">
        <v>43372.649305555555</v>
      </c>
      <c r="C560" s="43">
        <v>43376.865972222222</v>
      </c>
      <c r="D560" s="20">
        <v>43384</v>
      </c>
      <c r="E560" s="21" t="s">
        <v>47</v>
      </c>
      <c r="F560" s="21" t="s">
        <v>8</v>
      </c>
      <c r="G560" s="7">
        <v>0.13230000000069539</v>
      </c>
      <c r="H560" s="7">
        <v>0.01</v>
      </c>
      <c r="I560" s="32">
        <v>0.03</v>
      </c>
      <c r="J560" s="11">
        <v>14.333333333332495</v>
      </c>
      <c r="K560" s="11">
        <v>10.999999999999529</v>
      </c>
      <c r="L560" s="7">
        <v>4.9399999999999999E-2</v>
      </c>
      <c r="M560" s="11">
        <v>21.437000000000001</v>
      </c>
      <c r="N560" s="11">
        <v>21.577000000000002</v>
      </c>
    </row>
    <row r="561" spans="1:14" x14ac:dyDescent="0.25">
      <c r="A561" s="19" t="s">
        <v>88</v>
      </c>
      <c r="B561" s="43">
        <v>43381.842361111114</v>
      </c>
      <c r="C561" s="43">
        <v>43384.473611111112</v>
      </c>
      <c r="D561" s="20">
        <v>43384</v>
      </c>
      <c r="E561" s="21" t="s">
        <v>48</v>
      </c>
      <c r="F561" s="21" t="s">
        <v>8</v>
      </c>
      <c r="G561" s="7">
        <v>0.23860370370354367</v>
      </c>
      <c r="H561" s="7">
        <v>4.8000000000000001E-2</v>
      </c>
      <c r="I561" s="32">
        <v>8.8999999999999996E-2</v>
      </c>
      <c r="J561" s="11">
        <v>6.0000000000008198</v>
      </c>
      <c r="K561" s="11">
        <v>4.3333333333335968</v>
      </c>
      <c r="L561" s="24">
        <v>2E-3</v>
      </c>
      <c r="M561" s="11">
        <v>20.132000000000001</v>
      </c>
      <c r="N561" s="11">
        <v>21.614000000000001</v>
      </c>
    </row>
    <row r="562" spans="1:14" x14ac:dyDescent="0.25">
      <c r="A562" s="19" t="s">
        <v>88</v>
      </c>
      <c r="B562" s="46">
        <v>43539</v>
      </c>
      <c r="C562" s="46">
        <f>D562</f>
        <v>43543</v>
      </c>
      <c r="D562" s="20">
        <v>43543</v>
      </c>
      <c r="E562" s="21" t="s">
        <v>38</v>
      </c>
      <c r="F562" s="21" t="s">
        <v>7</v>
      </c>
      <c r="G562" s="42">
        <v>9.0426243061639364E-2</v>
      </c>
      <c r="H562" s="7">
        <v>0.158</v>
      </c>
      <c r="I562" s="32">
        <v>0.23400000000000001</v>
      </c>
      <c r="J562" s="23">
        <v>0.5</v>
      </c>
      <c r="K562" s="23">
        <v>0.5</v>
      </c>
      <c r="L562" s="7">
        <v>0.1084</v>
      </c>
      <c r="M562" s="11">
        <v>15.824</v>
      </c>
      <c r="N562" s="11">
        <v>18.547999999999998</v>
      </c>
    </row>
    <row r="563" spans="1:14" x14ac:dyDescent="0.25">
      <c r="A563" s="19" t="s">
        <v>88</v>
      </c>
      <c r="B563" s="46">
        <f>C562</f>
        <v>43543</v>
      </c>
      <c r="C563" s="46">
        <f>D563</f>
        <v>43551</v>
      </c>
      <c r="D563" s="20">
        <v>43551</v>
      </c>
      <c r="E563" s="21" t="s">
        <v>38</v>
      </c>
      <c r="F563" s="21" t="s">
        <v>7</v>
      </c>
      <c r="G563" s="42">
        <v>6.6973424282617558E-2</v>
      </c>
      <c r="H563" s="7">
        <v>0.10299999999999999</v>
      </c>
      <c r="I563" s="32">
        <v>0.129</v>
      </c>
      <c r="J563" s="22">
        <v>5.6666666666667833</v>
      </c>
      <c r="K563" s="32">
        <v>5.6666666666667833</v>
      </c>
      <c r="L563" s="7">
        <v>6.7500000000000004E-2</v>
      </c>
      <c r="M563" s="11">
        <v>13.763</v>
      </c>
      <c r="N563" s="11">
        <v>17.8</v>
      </c>
    </row>
    <row r="564" spans="1:14" x14ac:dyDescent="0.25">
      <c r="A564" s="19" t="s">
        <v>88</v>
      </c>
      <c r="B564" s="46">
        <f>C563</f>
        <v>43551</v>
      </c>
      <c r="C564" s="46">
        <f>D564</f>
        <v>43558</v>
      </c>
      <c r="D564" s="20">
        <v>43558</v>
      </c>
      <c r="E564" s="21" t="s">
        <v>38</v>
      </c>
      <c r="F564" s="21" t="s">
        <v>7</v>
      </c>
      <c r="G564" s="42">
        <v>2.4310923093282508E-2</v>
      </c>
      <c r="H564" s="7">
        <v>3.6999999999999998E-2</v>
      </c>
      <c r="I564" s="32">
        <v>3.6999999999999998E-2</v>
      </c>
      <c r="J564" s="23">
        <v>0.5</v>
      </c>
      <c r="K564" s="23">
        <v>0.5</v>
      </c>
      <c r="L564" s="64">
        <v>2E-3</v>
      </c>
      <c r="M564" s="11">
        <v>18.093</v>
      </c>
      <c r="N564" s="11">
        <v>24.199000000000002</v>
      </c>
    </row>
    <row r="565" spans="1:14" x14ac:dyDescent="0.25">
      <c r="A565" s="19" t="s">
        <v>88</v>
      </c>
      <c r="B565" s="43">
        <v>43559.720833333333</v>
      </c>
      <c r="C565" s="43">
        <v>43564.420138888891</v>
      </c>
      <c r="D565" s="20">
        <v>43564</v>
      </c>
      <c r="E565" s="21" t="s">
        <v>13</v>
      </c>
      <c r="F565" s="21" t="s">
        <v>7</v>
      </c>
      <c r="G565" s="42">
        <v>7.4596103897088914E-2</v>
      </c>
      <c r="H565" s="7">
        <v>3.9E-2</v>
      </c>
      <c r="I565" s="32">
        <v>9.6000000000000002E-2</v>
      </c>
      <c r="J565" s="32">
        <v>16.666666666667794</v>
      </c>
      <c r="K565" s="32">
        <v>13.000000000000789</v>
      </c>
      <c r="L565" s="64">
        <v>2E-3</v>
      </c>
      <c r="M565" s="11">
        <v>16.193999999999999</v>
      </c>
      <c r="N565" s="11">
        <v>19.702000000000002</v>
      </c>
    </row>
    <row r="566" spans="1:14" x14ac:dyDescent="0.25">
      <c r="A566" s="19" t="s">
        <v>88</v>
      </c>
      <c r="B566" s="43">
        <v>43564.84652777778</v>
      </c>
      <c r="C566" s="43">
        <v>43578.438888888886</v>
      </c>
      <c r="D566" s="20">
        <v>43578</v>
      </c>
      <c r="E566" s="21" t="s">
        <v>13</v>
      </c>
      <c r="F566" s="21" t="s">
        <v>7</v>
      </c>
      <c r="G566" s="42">
        <v>5.64579520699739E-2</v>
      </c>
      <c r="H566" s="24">
        <v>1E-3</v>
      </c>
      <c r="I566" s="32">
        <v>1.4E-2</v>
      </c>
      <c r="J566" s="32">
        <v>5.0000000000001901</v>
      </c>
      <c r="K566" s="32">
        <v>5.0000000000001901</v>
      </c>
      <c r="L566" s="7">
        <v>1.6799999999999999E-2</v>
      </c>
      <c r="M566" s="11">
        <v>19.759</v>
      </c>
      <c r="N566" s="11">
        <v>19.835999999999999</v>
      </c>
    </row>
    <row r="567" spans="1:14" x14ac:dyDescent="0.25">
      <c r="A567" s="19" t="s">
        <v>88</v>
      </c>
      <c r="B567" s="43">
        <v>43578.810416666667</v>
      </c>
      <c r="C567" s="43">
        <v>43592.242361111108</v>
      </c>
      <c r="D567" s="20">
        <v>43592</v>
      </c>
      <c r="E567" s="21" t="s">
        <v>13</v>
      </c>
      <c r="F567" s="21" t="s">
        <v>7</v>
      </c>
      <c r="G567" s="42">
        <v>4.4079999999693698E-2</v>
      </c>
      <c r="H567" s="24">
        <v>1E-3</v>
      </c>
      <c r="I567" s="32">
        <v>1.4E-2</v>
      </c>
      <c r="J567" s="22">
        <v>3.3333333333344468</v>
      </c>
      <c r="K567" s="22">
        <v>2.0000000000012603</v>
      </c>
      <c r="L567" s="64">
        <v>2E-3</v>
      </c>
      <c r="M567" s="11">
        <v>19.356999999999999</v>
      </c>
      <c r="N567" s="11">
        <v>20.062000000000001</v>
      </c>
    </row>
    <row r="568" spans="1:14" x14ac:dyDescent="0.25">
      <c r="A568" s="19" t="s">
        <v>88</v>
      </c>
      <c r="B568" s="43">
        <v>43596.668749999997</v>
      </c>
      <c r="C568" s="43">
        <v>43601.667361111111</v>
      </c>
      <c r="D568" s="20">
        <v>43607</v>
      </c>
      <c r="E568" s="21" t="s">
        <v>13</v>
      </c>
      <c r="F568" s="21" t="s">
        <v>7</v>
      </c>
      <c r="G568" s="42">
        <v>0.10360000000070366</v>
      </c>
      <c r="H568" s="24">
        <v>1E-3</v>
      </c>
      <c r="I568" s="32">
        <v>5.3999999999999999E-2</v>
      </c>
      <c r="J568" s="32">
        <v>50.666666666667012</v>
      </c>
      <c r="K568" s="22">
        <v>45.666666666666821</v>
      </c>
      <c r="L568" s="7">
        <v>2.3400000000000001E-2</v>
      </c>
      <c r="M568" s="11">
        <v>19.863</v>
      </c>
      <c r="N568" s="11">
        <v>24.125</v>
      </c>
    </row>
    <row r="569" spans="1:14" x14ac:dyDescent="0.25">
      <c r="A569" s="19" t="s">
        <v>88</v>
      </c>
      <c r="B569" s="43">
        <v>43607.586111111108</v>
      </c>
      <c r="C569" s="43">
        <v>43609.024305555555</v>
      </c>
      <c r="D569" s="20">
        <v>43620</v>
      </c>
      <c r="E569" s="21" t="s">
        <v>14</v>
      </c>
      <c r="F569" s="21" t="s">
        <v>7</v>
      </c>
      <c r="G569" s="42">
        <v>0.17810277777812686</v>
      </c>
      <c r="H569" s="7">
        <v>4.0000000000000001E-3</v>
      </c>
      <c r="I569" s="32">
        <v>4.1000000000000002E-2</v>
      </c>
      <c r="J569" s="32">
        <v>14.333333333333975</v>
      </c>
      <c r="K569" s="22">
        <v>12.333333333334195</v>
      </c>
      <c r="L569" s="7">
        <v>5.9200000000000003E-2</v>
      </c>
      <c r="M569" s="11">
        <v>22.097999999999999</v>
      </c>
      <c r="N569" s="11">
        <v>27.809000000000001</v>
      </c>
    </row>
    <row r="570" spans="1:14" x14ac:dyDescent="0.25">
      <c r="A570" s="19" t="s">
        <v>88</v>
      </c>
      <c r="B570" s="43">
        <v>43610.426388888889</v>
      </c>
      <c r="C570" s="43">
        <v>43611.492361111108</v>
      </c>
      <c r="D570" s="20">
        <v>43620</v>
      </c>
      <c r="E570" s="21" t="s">
        <v>15</v>
      </c>
      <c r="F570" s="21" t="s">
        <v>7</v>
      </c>
      <c r="G570" s="42">
        <v>0.17810277777812686</v>
      </c>
      <c r="H570" s="7">
        <v>4.0000000000000001E-3</v>
      </c>
      <c r="I570" s="32">
        <v>4.1000000000000002E-2</v>
      </c>
      <c r="J570" s="32">
        <v>14.333333333333975</v>
      </c>
      <c r="K570" s="22">
        <v>12.333333333334195</v>
      </c>
      <c r="L570" s="7">
        <v>5.9200000000000003E-2</v>
      </c>
      <c r="M570" s="11">
        <v>22.097999999999999</v>
      </c>
      <c r="N570" s="11">
        <v>27.809000000000001</v>
      </c>
    </row>
    <row r="571" spans="1:14" x14ac:dyDescent="0.25">
      <c r="A571" s="19" t="s">
        <v>88</v>
      </c>
      <c r="B571" s="43">
        <v>43614.666666666664</v>
      </c>
      <c r="C571" s="43">
        <v>43620.497916666667</v>
      </c>
      <c r="D571" s="20">
        <v>43620</v>
      </c>
      <c r="E571" s="21" t="s">
        <v>49</v>
      </c>
      <c r="F571" s="21" t="s">
        <v>7</v>
      </c>
      <c r="G571" s="42">
        <v>0.17810277777812686</v>
      </c>
      <c r="H571" s="7">
        <v>4.0000000000000001E-3</v>
      </c>
      <c r="I571" s="32">
        <v>4.1000000000000002E-2</v>
      </c>
      <c r="J571" s="32">
        <v>14.333333333333975</v>
      </c>
      <c r="K571" s="22">
        <v>12.333333333334195</v>
      </c>
      <c r="L571" s="7">
        <v>5.9200000000000003E-2</v>
      </c>
      <c r="M571" s="11">
        <v>22.097999999999999</v>
      </c>
      <c r="N571" s="11">
        <v>27.809000000000001</v>
      </c>
    </row>
    <row r="572" spans="1:14" x14ac:dyDescent="0.25">
      <c r="A572" s="19" t="s">
        <v>88</v>
      </c>
      <c r="B572" s="43">
        <v>43620.665277777778</v>
      </c>
      <c r="C572" s="43">
        <v>43634.40902777778</v>
      </c>
      <c r="D572" s="20">
        <v>43634</v>
      </c>
      <c r="E572" s="21" t="s">
        <v>13</v>
      </c>
      <c r="F572" s="21" t="s">
        <v>7</v>
      </c>
      <c r="G572" s="42">
        <v>2.4202222222242092E-2</v>
      </c>
      <c r="H572" s="24">
        <v>1E-3</v>
      </c>
      <c r="I572" s="32">
        <v>0.26600000000000001</v>
      </c>
      <c r="J572" s="22">
        <v>13.333333333333346</v>
      </c>
      <c r="K572" s="22">
        <v>12.333333333334195</v>
      </c>
      <c r="L572" s="7">
        <v>5.57E-2</v>
      </c>
      <c r="M572" s="11">
        <v>23.905000000000001</v>
      </c>
      <c r="N572" s="11">
        <v>29.646000000000001</v>
      </c>
    </row>
    <row r="573" spans="1:14" x14ac:dyDescent="0.25">
      <c r="A573" s="19" t="s">
        <v>88</v>
      </c>
      <c r="B573" s="43">
        <v>43634.662499999999</v>
      </c>
      <c r="C573" s="43">
        <v>43648.342361111114</v>
      </c>
      <c r="D573" s="20">
        <v>43648</v>
      </c>
      <c r="E573" s="21" t="s">
        <v>13</v>
      </c>
      <c r="F573" s="21" t="s">
        <v>7</v>
      </c>
      <c r="G573" s="42">
        <v>7.6813888888557752E-2</v>
      </c>
      <c r="H573" s="24">
        <v>1E-3</v>
      </c>
      <c r="I573" s="32">
        <v>2.3E-2</v>
      </c>
      <c r="J573" s="22">
        <v>13.666666666667382</v>
      </c>
      <c r="K573" s="23">
        <v>0.5</v>
      </c>
      <c r="L573" s="7">
        <v>1.5299999999999999E-2</v>
      </c>
      <c r="M573" s="11">
        <v>22.042999999999999</v>
      </c>
      <c r="N573" s="11">
        <v>24.510999999999999</v>
      </c>
    </row>
    <row r="574" spans="1:14" x14ac:dyDescent="0.25">
      <c r="A574" s="19" t="s">
        <v>88</v>
      </c>
      <c r="B574" s="43">
        <v>43651.726388888892</v>
      </c>
      <c r="C574" s="43">
        <v>43662.384027777778</v>
      </c>
      <c r="D574" s="20">
        <v>43662</v>
      </c>
      <c r="E574" s="21" t="s">
        <v>13</v>
      </c>
      <c r="F574" s="21" t="s">
        <v>7</v>
      </c>
      <c r="G574" s="42">
        <v>6.4723569023883099E-2</v>
      </c>
      <c r="H574" s="24">
        <v>1E-3</v>
      </c>
      <c r="I574" s="32">
        <v>2.1999999999999999E-2</v>
      </c>
      <c r="J574" s="22">
        <v>12.666666666666753</v>
      </c>
      <c r="K574" s="22">
        <v>10.999999999999529</v>
      </c>
      <c r="L574" s="7">
        <v>1.21E-2</v>
      </c>
      <c r="M574" s="11">
        <v>21.934000000000001</v>
      </c>
      <c r="N574" s="11">
        <v>23.356999999999999</v>
      </c>
    </row>
    <row r="575" spans="1:14" x14ac:dyDescent="0.25">
      <c r="A575" s="19" t="s">
        <v>88</v>
      </c>
      <c r="B575" s="43">
        <v>43662.89166666667</v>
      </c>
      <c r="C575" s="43">
        <v>43676.197222222225</v>
      </c>
      <c r="D575" s="20">
        <v>43676</v>
      </c>
      <c r="E575" s="21" t="s">
        <v>13</v>
      </c>
      <c r="F575" s="21" t="s">
        <v>7</v>
      </c>
      <c r="G575" s="42">
        <v>2.988555555560523E-2</v>
      </c>
      <c r="H575" s="7">
        <v>2E-3</v>
      </c>
      <c r="I575" s="32">
        <v>4.1000000000000002E-2</v>
      </c>
      <c r="J575" s="22">
        <v>15.999999999999719</v>
      </c>
      <c r="K575" s="22">
        <v>10.00000000000038</v>
      </c>
      <c r="L575" s="7">
        <v>5.5100000000000003E-2</v>
      </c>
      <c r="M575" s="11">
        <v>20.375</v>
      </c>
      <c r="N575" s="11">
        <v>22.280999999999999</v>
      </c>
    </row>
    <row r="576" spans="1:14" x14ac:dyDescent="0.25">
      <c r="A576" s="19" t="s">
        <v>88</v>
      </c>
      <c r="B576" s="43">
        <v>43677.361111111109</v>
      </c>
      <c r="C576" s="43">
        <v>43689.084027777775</v>
      </c>
      <c r="D576" s="20">
        <v>43690</v>
      </c>
      <c r="E576" s="21" t="s">
        <v>13</v>
      </c>
      <c r="F576" s="21" t="s">
        <v>7</v>
      </c>
      <c r="G576" s="42">
        <v>1.7442857142857149E-2</v>
      </c>
      <c r="H576" s="7">
        <v>4.0000000000000001E-3</v>
      </c>
      <c r="I576" s="32">
        <v>7.3999999999999996E-2</v>
      </c>
      <c r="J576" s="22">
        <v>49.000000000001265</v>
      </c>
      <c r="K576" s="22">
        <v>40.666666666666629</v>
      </c>
      <c r="L576" s="64">
        <v>2E-3</v>
      </c>
      <c r="M576" s="11">
        <v>17.975999999999999</v>
      </c>
      <c r="N576" s="11">
        <v>19.565000000000001</v>
      </c>
    </row>
    <row r="577" spans="1:14" x14ac:dyDescent="0.25">
      <c r="A577" s="19" t="s">
        <v>88</v>
      </c>
      <c r="B577" s="43">
        <v>43690.32708333333</v>
      </c>
      <c r="C577" s="43">
        <v>43705.252083333333</v>
      </c>
      <c r="D577" s="20">
        <v>43705</v>
      </c>
      <c r="E577" s="21" t="s">
        <v>13</v>
      </c>
      <c r="F577" s="21" t="s">
        <v>7</v>
      </c>
      <c r="G577" s="42">
        <v>1.6646153846291398E-2</v>
      </c>
      <c r="H577" s="7">
        <v>1.2E-2</v>
      </c>
      <c r="I577" s="32">
        <v>9.5000000000000001E-2</v>
      </c>
      <c r="J577" s="22">
        <v>9.3333333333337869</v>
      </c>
      <c r="K577" s="22">
        <v>6.9999999999999698</v>
      </c>
      <c r="L577" s="7">
        <v>4.7000000000000002E-3</v>
      </c>
      <c r="M577" s="11">
        <v>18.186</v>
      </c>
      <c r="N577" s="11">
        <v>19.370999999999999</v>
      </c>
    </row>
    <row r="578" spans="1:14" x14ac:dyDescent="0.25">
      <c r="A578" s="19" t="s">
        <v>88</v>
      </c>
      <c r="B578" s="43">
        <v>43705.252083333333</v>
      </c>
      <c r="C578" s="43">
        <v>43715.956250000003</v>
      </c>
      <c r="D578" s="20">
        <v>43717</v>
      </c>
      <c r="E578" s="21" t="s">
        <v>13</v>
      </c>
      <c r="F578" s="21" t="s">
        <v>7</v>
      </c>
      <c r="G578" s="42">
        <v>7.4999999999999997E-3</v>
      </c>
      <c r="H578" s="24">
        <v>1E-3</v>
      </c>
      <c r="I578" s="32">
        <v>7.5999999999999998E-2</v>
      </c>
      <c r="J578" s="23">
        <v>0.5</v>
      </c>
      <c r="K578" s="23">
        <v>0.5</v>
      </c>
      <c r="L578" s="7">
        <v>3.8800000000000001E-2</v>
      </c>
      <c r="M578" s="11">
        <v>18.341999999999999</v>
      </c>
      <c r="N578" s="11">
        <v>24.094000000000001</v>
      </c>
    </row>
    <row r="579" spans="1:14" x14ac:dyDescent="0.25">
      <c r="A579" s="19" t="s">
        <v>88</v>
      </c>
      <c r="B579" s="43">
        <v>43719.459722222222</v>
      </c>
      <c r="C579" s="43">
        <v>43732.12777777778</v>
      </c>
      <c r="D579" s="20">
        <v>43733</v>
      </c>
      <c r="E579" s="21" t="s">
        <v>13</v>
      </c>
      <c r="F579" s="21" t="s">
        <v>7</v>
      </c>
      <c r="G579" s="42">
        <v>1.1166666666666667E-2</v>
      </c>
      <c r="H579" s="7">
        <v>0.251</v>
      </c>
      <c r="I579" s="32">
        <v>0.46500000000000002</v>
      </c>
      <c r="J579" s="23">
        <v>0.5</v>
      </c>
      <c r="K579" s="23">
        <v>0.5</v>
      </c>
      <c r="L579" s="7">
        <v>5.5899999999999998E-2</v>
      </c>
      <c r="M579" s="11">
        <v>15.18</v>
      </c>
      <c r="N579" s="11">
        <v>22.652000000000001</v>
      </c>
    </row>
    <row r="580" spans="1:14" x14ac:dyDescent="0.25">
      <c r="A580" s="19" t="s">
        <v>88</v>
      </c>
      <c r="B580" s="43">
        <v>43735.236805555556</v>
      </c>
      <c r="C580" s="43">
        <v>43743.843055555553</v>
      </c>
      <c r="D580" s="20">
        <v>43747</v>
      </c>
      <c r="E580" s="21" t="s">
        <v>13</v>
      </c>
      <c r="F580" s="21" t="s">
        <v>7</v>
      </c>
      <c r="G580" s="42">
        <v>7.8699999999768191E-2</v>
      </c>
      <c r="H580" s="7">
        <v>0.129</v>
      </c>
      <c r="I580" s="32">
        <v>0.51</v>
      </c>
      <c r="J580" s="32">
        <v>76.800000000000423</v>
      </c>
      <c r="K580" s="32">
        <v>40.399999999999991</v>
      </c>
      <c r="L580" s="7">
        <v>6.3200000000000006E-2</v>
      </c>
      <c r="M580" s="11">
        <v>18.919</v>
      </c>
      <c r="N580" s="11">
        <v>20.062000000000001</v>
      </c>
    </row>
    <row r="581" spans="1:14" x14ac:dyDescent="0.25">
      <c r="A581" s="19" t="s">
        <v>88</v>
      </c>
      <c r="B581" s="43">
        <f>D580</f>
        <v>43747</v>
      </c>
      <c r="C581" s="43">
        <f>D581</f>
        <v>43761</v>
      </c>
      <c r="D581" s="20">
        <v>43761</v>
      </c>
      <c r="E581" s="21" t="s">
        <v>38</v>
      </c>
      <c r="F581" s="21" t="s">
        <v>7</v>
      </c>
      <c r="G581" s="42">
        <v>4.6108410493827849E-2</v>
      </c>
      <c r="H581" s="7">
        <v>2.5999999999999999E-2</v>
      </c>
      <c r="I581" s="32">
        <v>2.8000000000000001E-2</v>
      </c>
      <c r="J581" s="23">
        <v>0.5</v>
      </c>
      <c r="K581" s="23">
        <v>0.5</v>
      </c>
      <c r="L581" s="7">
        <v>0.56610000000000005</v>
      </c>
      <c r="M581" s="11">
        <v>21.489000000000001</v>
      </c>
      <c r="N581" s="11">
        <v>25.934999999999999</v>
      </c>
    </row>
    <row r="582" spans="1:14" x14ac:dyDescent="0.25">
      <c r="A582" s="19" t="s">
        <v>88</v>
      </c>
      <c r="B582" s="43">
        <v>43761.879861111112</v>
      </c>
      <c r="C582" s="43">
        <v>43775.464583333334</v>
      </c>
      <c r="D582" s="20">
        <v>43775</v>
      </c>
      <c r="E582" s="21" t="s">
        <v>13</v>
      </c>
      <c r="F582" s="21" t="s">
        <v>7</v>
      </c>
      <c r="G582" s="42">
        <v>3.4577777778012887E-2</v>
      </c>
      <c r="H582" s="7">
        <v>3.0000000000000001E-3</v>
      </c>
      <c r="I582" s="32">
        <v>8.6999999999999994E-2</v>
      </c>
      <c r="J582" s="32">
        <v>67.500000000000327</v>
      </c>
      <c r="K582" s="32">
        <v>42.500000000000867</v>
      </c>
      <c r="L582" s="64">
        <v>2E-3</v>
      </c>
      <c r="M582" s="11">
        <v>22.498999999999999</v>
      </c>
      <c r="N582" s="11">
        <v>25.536999999999999</v>
      </c>
    </row>
    <row r="583" spans="1:14" x14ac:dyDescent="0.25">
      <c r="A583" s="19" t="s">
        <v>88</v>
      </c>
      <c r="B583" s="43">
        <f>C582</f>
        <v>43775.464583333334</v>
      </c>
      <c r="C583" s="43">
        <f>D583</f>
        <v>43782</v>
      </c>
      <c r="D583" s="20">
        <v>43782</v>
      </c>
      <c r="E583" s="21" t="s">
        <v>38</v>
      </c>
      <c r="F583" s="21" t="s">
        <v>7</v>
      </c>
      <c r="G583" s="42">
        <v>5.1626316504657752E-2</v>
      </c>
      <c r="H583" s="7">
        <v>2.5000000000000001E-2</v>
      </c>
      <c r="I583" s="32">
        <v>2.8000000000000001E-2</v>
      </c>
      <c r="J583" s="23">
        <v>0.5</v>
      </c>
      <c r="K583" s="23">
        <v>0.5</v>
      </c>
      <c r="L583" s="64">
        <v>2E-3</v>
      </c>
      <c r="M583" s="11">
        <v>22.434999999999999</v>
      </c>
      <c r="N583" s="11">
        <v>24.663</v>
      </c>
    </row>
    <row r="584" spans="1:14" x14ac:dyDescent="0.25">
      <c r="A584" s="19" t="s">
        <v>88</v>
      </c>
      <c r="B584" s="43">
        <v>43592.795138888891</v>
      </c>
      <c r="C584" s="43">
        <v>43596.530555555553</v>
      </c>
      <c r="D584" s="20">
        <v>43607</v>
      </c>
      <c r="E584" s="21" t="s">
        <v>50</v>
      </c>
      <c r="F584" s="21" t="s">
        <v>8</v>
      </c>
      <c r="G584" s="42">
        <v>0.15621111111002664</v>
      </c>
      <c r="H584" s="7">
        <v>3.3000000000000002E-2</v>
      </c>
      <c r="I584" s="32">
        <v>0.16</v>
      </c>
      <c r="J584" s="32">
        <v>148.33333333333402</v>
      </c>
      <c r="K584" s="22">
        <v>140.33333333333343</v>
      </c>
      <c r="L584" s="7">
        <v>2.3300000000000001E-2</v>
      </c>
      <c r="M584" s="11">
        <v>20.666</v>
      </c>
      <c r="N584" s="11">
        <v>22.617000000000001</v>
      </c>
    </row>
    <row r="585" spans="1:14" x14ac:dyDescent="0.25">
      <c r="A585" s="19" t="s">
        <v>88</v>
      </c>
      <c r="B585" s="43">
        <v>43601.827777777777</v>
      </c>
      <c r="C585" s="43">
        <v>43607.477083333331</v>
      </c>
      <c r="D585" s="20">
        <v>43607</v>
      </c>
      <c r="E585" s="21" t="s">
        <v>51</v>
      </c>
      <c r="F585" s="21" t="s">
        <v>8</v>
      </c>
      <c r="G585" s="42">
        <v>0.17366944444530541</v>
      </c>
      <c r="H585" s="7">
        <v>3.9E-2</v>
      </c>
      <c r="I585" s="32">
        <v>0.16400000000000001</v>
      </c>
      <c r="J585" s="32">
        <v>118.99999999999949</v>
      </c>
      <c r="K585" s="22">
        <v>107.33333333333334</v>
      </c>
      <c r="L585" s="64">
        <v>2E-3</v>
      </c>
      <c r="M585" s="11">
        <v>20.393000000000001</v>
      </c>
      <c r="N585" s="11">
        <v>25.248999999999999</v>
      </c>
    </row>
    <row r="586" spans="1:14" x14ac:dyDescent="0.25">
      <c r="A586" s="19" t="s">
        <v>88</v>
      </c>
      <c r="B586" s="43">
        <v>43609.070833333331</v>
      </c>
      <c r="C586" s="43">
        <v>43610.372916666667</v>
      </c>
      <c r="D586" s="20">
        <v>43620</v>
      </c>
      <c r="E586" s="21" t="s">
        <v>52</v>
      </c>
      <c r="F586" s="21" t="s">
        <v>8</v>
      </c>
      <c r="G586" s="42">
        <v>0.39808888888911242</v>
      </c>
      <c r="H586" s="7">
        <v>8.1000000000000003E-2</v>
      </c>
      <c r="I586" s="32">
        <v>0.154</v>
      </c>
      <c r="J586" s="32">
        <v>5.333333333332746</v>
      </c>
      <c r="K586" s="22">
        <v>4.3333333333335968</v>
      </c>
      <c r="L586" s="7">
        <v>5.67E-2</v>
      </c>
      <c r="M586" s="11">
        <v>22.306000000000001</v>
      </c>
      <c r="N586" s="11">
        <v>26.414999999999999</v>
      </c>
    </row>
    <row r="587" spans="1:14" x14ac:dyDescent="0.25">
      <c r="A587" s="19" t="s">
        <v>88</v>
      </c>
      <c r="B587" s="43">
        <v>43611.5625</v>
      </c>
      <c r="C587" s="43">
        <v>43612.605555555558</v>
      </c>
      <c r="D587" s="20">
        <v>43620</v>
      </c>
      <c r="E587" s="21" t="s">
        <v>53</v>
      </c>
      <c r="F587" s="21" t="s">
        <v>8</v>
      </c>
      <c r="G587" s="42">
        <v>0.25195555555416482</v>
      </c>
      <c r="H587" s="7">
        <v>8.2000000000000003E-2</v>
      </c>
      <c r="I587" s="32">
        <v>0.16900000000000001</v>
      </c>
      <c r="J587" s="32">
        <v>47.6666666666666</v>
      </c>
      <c r="K587" s="22">
        <v>41.000000000000668</v>
      </c>
      <c r="L587" s="7">
        <v>0.14030000000000001</v>
      </c>
      <c r="M587" s="11">
        <v>22.465</v>
      </c>
      <c r="N587" s="11">
        <v>28.463999999999999</v>
      </c>
    </row>
    <row r="588" spans="1:14" x14ac:dyDescent="0.25">
      <c r="A588" s="19" t="s">
        <v>88</v>
      </c>
      <c r="B588" s="43">
        <v>43612.658333333333</v>
      </c>
      <c r="C588" s="43">
        <v>43614.6</v>
      </c>
      <c r="D588" s="20">
        <v>43620</v>
      </c>
      <c r="E588" s="21" t="s">
        <v>54</v>
      </c>
      <c r="F588" s="21" t="s">
        <v>8</v>
      </c>
      <c r="G588" s="42">
        <v>0.26816666666554079</v>
      </c>
      <c r="H588" s="7">
        <v>0.19700000000000001</v>
      </c>
      <c r="I588" s="32">
        <v>0.311</v>
      </c>
      <c r="J588" s="32">
        <v>38.99999999999941</v>
      </c>
      <c r="K588" s="22">
        <v>33.666666666666664</v>
      </c>
      <c r="L588" s="7">
        <v>0.12470000000000001</v>
      </c>
      <c r="M588" s="11">
        <v>22.518000000000001</v>
      </c>
      <c r="N588" s="11">
        <v>30.055</v>
      </c>
    </row>
    <row r="589" spans="1:14" x14ac:dyDescent="0.25">
      <c r="A589" s="19" t="s">
        <v>88</v>
      </c>
      <c r="B589" s="43">
        <v>43648.740277777775</v>
      </c>
      <c r="C589" s="43">
        <v>43651.595833333333</v>
      </c>
      <c r="D589" s="20">
        <v>43662</v>
      </c>
      <c r="E589" s="21" t="s">
        <v>55</v>
      </c>
      <c r="F589" s="21" t="s">
        <v>8</v>
      </c>
      <c r="G589" s="42">
        <v>0.12331111111289925</v>
      </c>
      <c r="H589" s="7">
        <v>0.03</v>
      </c>
      <c r="I589" s="32">
        <v>0.47299999999999998</v>
      </c>
      <c r="J589" s="22">
        <v>287.6666666666668</v>
      </c>
      <c r="K589" s="22">
        <v>268.33333333333417</v>
      </c>
      <c r="L589" s="7">
        <v>4.5400000000000003E-2</v>
      </c>
      <c r="M589" s="11">
        <v>22.326000000000001</v>
      </c>
      <c r="N589" s="11">
        <v>23.06</v>
      </c>
    </row>
    <row r="590" spans="1:14" x14ac:dyDescent="0.25">
      <c r="A590" s="19" t="s">
        <v>88</v>
      </c>
      <c r="B590" s="43">
        <v>43743.973611111112</v>
      </c>
      <c r="C590" s="43">
        <v>43747.20416666667</v>
      </c>
      <c r="D590" s="20">
        <v>43747</v>
      </c>
      <c r="E590" s="21" t="s">
        <v>56</v>
      </c>
      <c r="F590" s="21" t="s">
        <v>8</v>
      </c>
      <c r="G590" s="42">
        <v>6.7253333333790313E-2</v>
      </c>
      <c r="H590" s="7">
        <v>3.0000000000000001E-3</v>
      </c>
      <c r="I590" s="32">
        <v>2.7E-2</v>
      </c>
      <c r="J590" s="32">
        <v>6.666666666667413</v>
      </c>
      <c r="K590" s="32">
        <v>3.6666666666670031</v>
      </c>
      <c r="L590" s="64">
        <v>2E-3</v>
      </c>
      <c r="M590" s="11">
        <v>21.338000000000001</v>
      </c>
      <c r="N590" s="11">
        <v>24.375</v>
      </c>
    </row>
    <row r="591" spans="1:14" x14ac:dyDescent="0.25">
      <c r="A591" s="19" t="s">
        <v>90</v>
      </c>
      <c r="B591" s="43">
        <v>42166.538194444445</v>
      </c>
      <c r="C591" s="43">
        <v>42167.181250000001</v>
      </c>
      <c r="D591" s="20">
        <v>42171</v>
      </c>
      <c r="E591" s="21" t="s">
        <v>18</v>
      </c>
      <c r="F591" s="21" t="s">
        <v>8</v>
      </c>
      <c r="G591" s="7">
        <v>0.19943055555555553</v>
      </c>
      <c r="H591" s="7">
        <v>1.3540000000000001</v>
      </c>
      <c r="I591" s="32">
        <v>1.607</v>
      </c>
      <c r="J591" s="39">
        <v>25.666666666667542</v>
      </c>
      <c r="K591" s="39">
        <v>17.666666666666941</v>
      </c>
      <c r="L591" s="7">
        <v>0.33729999999999999</v>
      </c>
      <c r="M591" s="11">
        <v>13.0108</v>
      </c>
      <c r="N591" s="11">
        <v>15.8</v>
      </c>
    </row>
    <row r="592" spans="1:14" x14ac:dyDescent="0.25">
      <c r="A592" s="19" t="s">
        <v>90</v>
      </c>
      <c r="B592" s="43">
        <v>42180.050694444442</v>
      </c>
      <c r="C592" s="43">
        <v>42180.882638888892</v>
      </c>
      <c r="D592" s="20">
        <v>42185</v>
      </c>
      <c r="E592" s="21" t="s">
        <v>19</v>
      </c>
      <c r="F592" s="21" t="s">
        <v>8</v>
      </c>
      <c r="G592" s="7">
        <v>0.26927777777777778</v>
      </c>
      <c r="H592" s="7">
        <v>1.5489999999999999</v>
      </c>
      <c r="I592" s="32">
        <v>1.865</v>
      </c>
      <c r="J592" s="39">
        <v>115.99999999999908</v>
      </c>
      <c r="K592" s="39">
        <v>94.000000000000014</v>
      </c>
      <c r="L592" s="7">
        <v>0.2382</v>
      </c>
      <c r="M592" s="11">
        <v>8.3070000000000004</v>
      </c>
      <c r="N592" s="11">
        <v>10.9</v>
      </c>
    </row>
    <row r="593" spans="1:14" x14ac:dyDescent="0.25">
      <c r="A593" s="19" t="s">
        <v>90</v>
      </c>
      <c r="B593" s="43">
        <v>42201.113888888889</v>
      </c>
      <c r="C593" s="43">
        <v>42202.494444444441</v>
      </c>
      <c r="D593" s="20">
        <v>42206</v>
      </c>
      <c r="E593" s="21" t="s">
        <v>58</v>
      </c>
      <c r="F593" s="21" t="s">
        <v>8</v>
      </c>
      <c r="G593" s="7">
        <v>0.31731481481481499</v>
      </c>
      <c r="H593" s="7">
        <v>0.72699999999999998</v>
      </c>
      <c r="I593" s="32">
        <v>1.2769999999999999</v>
      </c>
      <c r="J593" s="39">
        <v>69.00000000000054</v>
      </c>
      <c r="K593" s="39">
        <v>55.999999999999758</v>
      </c>
      <c r="L593" s="7">
        <v>0.2505</v>
      </c>
      <c r="M593" s="11">
        <v>4.1321000000000003</v>
      </c>
      <c r="N593" s="11">
        <v>7.7</v>
      </c>
    </row>
    <row r="594" spans="1:14" x14ac:dyDescent="0.25">
      <c r="A594" s="19" t="s">
        <v>90</v>
      </c>
      <c r="B594" s="43">
        <v>42234.605555555558</v>
      </c>
      <c r="C594" s="43">
        <v>42235.505555555559</v>
      </c>
      <c r="D594" s="20">
        <v>42241</v>
      </c>
      <c r="E594" s="21" t="s">
        <v>20</v>
      </c>
      <c r="F594" s="21" t="s">
        <v>8</v>
      </c>
      <c r="G594" s="7">
        <v>0.2528333333333333</v>
      </c>
      <c r="H594" s="7">
        <v>1.0780000000000001</v>
      </c>
      <c r="I594" s="32">
        <v>1.329</v>
      </c>
      <c r="J594" s="11">
        <v>24.00000000000032</v>
      </c>
      <c r="K594" s="11">
        <v>15.999999999999719</v>
      </c>
      <c r="L594" s="7">
        <v>0.09</v>
      </c>
      <c r="M594" s="11">
        <v>7.0888999999999998</v>
      </c>
      <c r="N594" s="11">
        <v>8.8000000000000007</v>
      </c>
    </row>
    <row r="595" spans="1:14" x14ac:dyDescent="0.25">
      <c r="A595" s="19" t="s">
        <v>90</v>
      </c>
      <c r="B595" s="43">
        <v>42239.136805555558</v>
      </c>
      <c r="C595" s="43">
        <v>42239.553472222222</v>
      </c>
      <c r="D595" s="20">
        <v>42241</v>
      </c>
      <c r="E595" s="21" t="s">
        <v>21</v>
      </c>
      <c r="F595" s="21" t="s">
        <v>8</v>
      </c>
      <c r="G595" s="7">
        <v>0.1517</v>
      </c>
      <c r="H595" s="7">
        <v>1.038</v>
      </c>
      <c r="I595" s="32">
        <v>1.425</v>
      </c>
      <c r="J595" s="11">
        <v>24.999999999999467</v>
      </c>
      <c r="K595" s="11">
        <v>16.666666666666313</v>
      </c>
      <c r="L595" s="7">
        <v>3.5000000000000003E-2</v>
      </c>
      <c r="M595" s="11">
        <v>6.1578999999999997</v>
      </c>
      <c r="N595" s="11">
        <v>6.5</v>
      </c>
    </row>
    <row r="596" spans="1:14" x14ac:dyDescent="0.25">
      <c r="A596" s="19" t="s">
        <v>90</v>
      </c>
      <c r="B596" s="43">
        <v>42244.353472222225</v>
      </c>
      <c r="C596" s="43">
        <v>42246.302777777775</v>
      </c>
      <c r="D596" s="20">
        <v>42248</v>
      </c>
      <c r="E596" s="21" t="s">
        <v>22</v>
      </c>
      <c r="F596" s="21" t="s">
        <v>8</v>
      </c>
      <c r="G596" s="7">
        <v>0.39787333333333302</v>
      </c>
      <c r="H596" s="7">
        <v>0.73099999999999998</v>
      </c>
      <c r="I596" s="32">
        <v>1.49</v>
      </c>
      <c r="J596" s="39">
        <v>106.99999999999932</v>
      </c>
      <c r="K596" s="39">
        <v>73.499999999999673</v>
      </c>
      <c r="L596" s="7">
        <v>0.58620000000000005</v>
      </c>
      <c r="M596" s="11">
        <v>9.2786000000000008</v>
      </c>
      <c r="N596" s="11">
        <v>10.9</v>
      </c>
    </row>
    <row r="597" spans="1:14" x14ac:dyDescent="0.25">
      <c r="A597" s="19" t="s">
        <v>90</v>
      </c>
      <c r="B597" s="43">
        <v>42490.64166666667</v>
      </c>
      <c r="C597" s="43">
        <v>42490.876388888886</v>
      </c>
      <c r="D597" s="20">
        <v>42493</v>
      </c>
      <c r="E597" s="21" t="s">
        <v>25</v>
      </c>
      <c r="F597" s="21" t="s">
        <v>8</v>
      </c>
      <c r="G597" s="7">
        <v>3.1699999998509885E-2</v>
      </c>
      <c r="H597" s="7">
        <v>0.752</v>
      </c>
      <c r="I597" s="32">
        <v>1.405</v>
      </c>
      <c r="J597" s="22">
        <v>296.0000000000029</v>
      </c>
      <c r="K597" s="30">
        <v>228.00000000000153</v>
      </c>
      <c r="L597" s="7">
        <v>0.31790000000000002</v>
      </c>
      <c r="M597" s="11">
        <v>10.360300000000001</v>
      </c>
      <c r="N597" s="11">
        <v>16.731000000000002</v>
      </c>
    </row>
    <row r="598" spans="1:14" x14ac:dyDescent="0.25">
      <c r="A598" s="19" t="s">
        <v>90</v>
      </c>
      <c r="B598" s="43">
        <v>42875.304166666669</v>
      </c>
      <c r="C598" s="43">
        <v>42876.572916666664</v>
      </c>
      <c r="D598" s="20">
        <v>42886</v>
      </c>
      <c r="E598" s="21" t="s">
        <v>34</v>
      </c>
      <c r="F598" s="21" t="s">
        <v>8</v>
      </c>
      <c r="G598" s="7">
        <v>0.24215694444451899</v>
      </c>
      <c r="H598" s="7">
        <v>0.69699999999999995</v>
      </c>
      <c r="I598" s="32">
        <v>0.93200000000000005</v>
      </c>
      <c r="J598" s="22">
        <v>89.999999999997499</v>
      </c>
      <c r="K598" s="32">
        <v>70.666666666664796</v>
      </c>
      <c r="L598" s="7">
        <v>0.26619999999999999</v>
      </c>
      <c r="M598" s="11">
        <v>12.599299999999999</v>
      </c>
      <c r="N598" s="11">
        <v>9.6798999999999999</v>
      </c>
    </row>
    <row r="599" spans="1:14" x14ac:dyDescent="0.25">
      <c r="A599" s="19" t="s">
        <v>90</v>
      </c>
      <c r="B599" s="46">
        <v>43275</v>
      </c>
      <c r="C599" s="46">
        <v>43276</v>
      </c>
      <c r="D599" s="20">
        <v>43283</v>
      </c>
      <c r="E599" s="21" t="s">
        <v>42</v>
      </c>
      <c r="F599" s="21" t="s">
        <v>8</v>
      </c>
      <c r="G599" s="7">
        <v>0.14000000000000001</v>
      </c>
      <c r="H599" s="7">
        <v>0.79100000000000004</v>
      </c>
      <c r="I599" s="32">
        <v>1.0489999999999999</v>
      </c>
      <c r="J599" s="62">
        <v>179.99999999999793</v>
      </c>
      <c r="K599" s="62">
        <v>143.99999999999744</v>
      </c>
      <c r="L599" s="7">
        <v>1.17E-2</v>
      </c>
      <c r="M599" s="11">
        <v>10.343</v>
      </c>
      <c r="N599" s="11">
        <v>13.868</v>
      </c>
    </row>
  </sheetData>
  <phoneticPr fontId="22" type="noConversion"/>
  <conditionalFormatting sqref="H50:K51 H53:K53 H70:L70 H224:L228">
    <cfRule type="cellIs" dxfId="801" priority="836" operator="lessThan">
      <formula>0.02</formula>
    </cfRule>
  </conditionalFormatting>
  <conditionalFormatting sqref="I41:K42">
    <cfRule type="cellIs" dxfId="800" priority="835" operator="lessThan">
      <formula>0.02</formula>
    </cfRule>
  </conditionalFormatting>
  <conditionalFormatting sqref="L47">
    <cfRule type="cellIs" dxfId="799" priority="834" operator="lessThan">
      <formula>0.02</formula>
    </cfRule>
  </conditionalFormatting>
  <conditionalFormatting sqref="L49">
    <cfRule type="cellIs" dxfId="798" priority="833" operator="lessThan">
      <formula>0.02</formula>
    </cfRule>
  </conditionalFormatting>
  <conditionalFormatting sqref="L53:L54">
    <cfRule type="cellIs" dxfId="797" priority="832" operator="lessThan">
      <formula>0.02</formula>
    </cfRule>
  </conditionalFormatting>
  <conditionalFormatting sqref="L52">
    <cfRule type="cellIs" dxfId="796" priority="831" operator="lessThan">
      <formula>0.02</formula>
    </cfRule>
  </conditionalFormatting>
  <conditionalFormatting sqref="L51">
    <cfRule type="cellIs" dxfId="795" priority="830" operator="lessThan">
      <formula>0.02</formula>
    </cfRule>
  </conditionalFormatting>
  <conditionalFormatting sqref="L41">
    <cfRule type="cellIs" dxfId="794" priority="829" operator="lessThan">
      <formula>0.02</formula>
    </cfRule>
  </conditionalFormatting>
  <conditionalFormatting sqref="L46">
    <cfRule type="cellIs" dxfId="793" priority="828" operator="lessThan">
      <formula>0.02</formula>
    </cfRule>
  </conditionalFormatting>
  <conditionalFormatting sqref="H57:K57">
    <cfRule type="cellIs" dxfId="792" priority="827" operator="lessThan">
      <formula>0.02</formula>
    </cfRule>
  </conditionalFormatting>
  <conditionalFormatting sqref="H62:K62">
    <cfRule type="cellIs" dxfId="791" priority="826" operator="lessThan">
      <formula>0.02</formula>
    </cfRule>
  </conditionalFormatting>
  <conditionalFormatting sqref="L59">
    <cfRule type="cellIs" dxfId="790" priority="825" operator="lessThan">
      <formula>0.004</formula>
    </cfRule>
  </conditionalFormatting>
  <conditionalFormatting sqref="L60">
    <cfRule type="cellIs" dxfId="789" priority="824" operator="lessThan">
      <formula>0.004</formula>
    </cfRule>
  </conditionalFormatting>
  <conditionalFormatting sqref="L61">
    <cfRule type="cellIs" dxfId="788" priority="823" operator="lessThan">
      <formula>0.004</formula>
    </cfRule>
  </conditionalFormatting>
  <conditionalFormatting sqref="L58">
    <cfRule type="cellIs" dxfId="787" priority="822" operator="lessThan">
      <formula>0.02</formula>
    </cfRule>
  </conditionalFormatting>
  <conditionalFormatting sqref="L57">
    <cfRule type="cellIs" dxfId="786" priority="821" operator="lessThan">
      <formula>0.02</formula>
    </cfRule>
  </conditionalFormatting>
  <conditionalFormatting sqref="M57">
    <cfRule type="cellIs" dxfId="785" priority="820" operator="lessThan">
      <formula>0.25</formula>
    </cfRule>
  </conditionalFormatting>
  <conditionalFormatting sqref="M58">
    <cfRule type="cellIs" dxfId="784" priority="819" operator="lessThan">
      <formula>0.25</formula>
    </cfRule>
  </conditionalFormatting>
  <conditionalFormatting sqref="L76:L77">
    <cfRule type="cellIs" dxfId="783" priority="788" operator="lessThan">
      <formula>0.02</formula>
    </cfRule>
  </conditionalFormatting>
  <conditionalFormatting sqref="J66:J67">
    <cfRule type="cellIs" dxfId="782" priority="780" operator="lessThan">
      <formula>2</formula>
    </cfRule>
  </conditionalFormatting>
  <conditionalFormatting sqref="E69:E74">
    <cfRule type="cellIs" dxfId="781" priority="794" operator="equal">
      <formula>"EFW"</formula>
    </cfRule>
  </conditionalFormatting>
  <conditionalFormatting sqref="L73 L71 L66:L69 I64:K74">
    <cfRule type="cellIs" dxfId="780" priority="793" operator="lessThan">
      <formula>0.02</formula>
    </cfRule>
  </conditionalFormatting>
  <conditionalFormatting sqref="E63:E66">
    <cfRule type="cellIs" dxfId="779" priority="792" operator="equal">
      <formula>"EFW"</formula>
    </cfRule>
  </conditionalFormatting>
  <conditionalFormatting sqref="E75:E77">
    <cfRule type="cellIs" dxfId="778" priority="791" operator="equal">
      <formula>"EFW"</formula>
    </cfRule>
  </conditionalFormatting>
  <conditionalFormatting sqref="L63">
    <cfRule type="cellIs" dxfId="777" priority="790" operator="lessThan">
      <formula>0.02</formula>
    </cfRule>
  </conditionalFormatting>
  <conditionalFormatting sqref="L74">
    <cfRule type="cellIs" dxfId="776" priority="789" operator="lessThan">
      <formula>0.02</formula>
    </cfRule>
  </conditionalFormatting>
  <conditionalFormatting sqref="H76:K77">
    <cfRule type="cellIs" dxfId="775" priority="787" operator="lessThan">
      <formula>0.02</formula>
    </cfRule>
  </conditionalFormatting>
  <conditionalFormatting sqref="H68:K68 N70">
    <cfRule type="cellIs" dxfId="774" priority="786" operator="lessThan">
      <formula>0.002</formula>
    </cfRule>
  </conditionalFormatting>
  <conditionalFormatting sqref="H69:K69">
    <cfRule type="cellIs" dxfId="773" priority="785" operator="lessThan">
      <formula>0.002</formula>
    </cfRule>
  </conditionalFormatting>
  <conditionalFormatting sqref="H73:K73">
    <cfRule type="cellIs" dxfId="772" priority="784" operator="lessThan">
      <formula>0.02</formula>
    </cfRule>
  </conditionalFormatting>
  <conditionalFormatting sqref="H64:K64">
    <cfRule type="cellIs" dxfId="771" priority="783" operator="lessThan">
      <formula>0.02</formula>
    </cfRule>
  </conditionalFormatting>
  <conditionalFormatting sqref="I75:K77">
    <cfRule type="cellIs" dxfId="770" priority="782" operator="lessThan">
      <formula>0.02</formula>
    </cfRule>
  </conditionalFormatting>
  <conditionalFormatting sqref="J63">
    <cfRule type="cellIs" dxfId="769" priority="781" operator="lessThan">
      <formula>2</formula>
    </cfRule>
  </conditionalFormatting>
  <conditionalFormatting sqref="J68">
    <cfRule type="cellIs" dxfId="768" priority="779" operator="lessThan">
      <formula>2</formula>
    </cfRule>
  </conditionalFormatting>
  <conditionalFormatting sqref="K63:K65">
    <cfRule type="cellIs" dxfId="767" priority="778" operator="lessThan">
      <formula>2</formula>
    </cfRule>
  </conditionalFormatting>
  <conditionalFormatting sqref="L80:L81">
    <cfRule type="cellIs" dxfId="766" priority="774" operator="lessThan">
      <formula>0.02</formula>
    </cfRule>
  </conditionalFormatting>
  <conditionalFormatting sqref="L82">
    <cfRule type="cellIs" dxfId="765" priority="773" operator="lessThan">
      <formula>0.02</formula>
    </cfRule>
  </conditionalFormatting>
  <conditionalFormatting sqref="H80:K81">
    <cfRule type="cellIs" dxfId="764" priority="772" operator="lessThan">
      <formula>0.02</formula>
    </cfRule>
  </conditionalFormatting>
  <conditionalFormatting sqref="H82:K82">
    <cfRule type="cellIs" dxfId="763" priority="771" operator="lessThan">
      <formula>0.02</formula>
    </cfRule>
  </conditionalFormatting>
  <conditionalFormatting sqref="I80:K80">
    <cfRule type="cellIs" dxfId="762" priority="770" operator="lessThan">
      <formula>0.02</formula>
    </cfRule>
  </conditionalFormatting>
  <conditionalFormatting sqref="J78:J82">
    <cfRule type="cellIs" dxfId="761" priority="767" operator="lessThan">
      <formula>2</formula>
    </cfRule>
  </conditionalFormatting>
  <conditionalFormatting sqref="E78:E80">
    <cfRule type="cellIs" dxfId="760" priority="777" operator="equal">
      <formula>"EFW"</formula>
    </cfRule>
  </conditionalFormatting>
  <conditionalFormatting sqref="E81">
    <cfRule type="cellIs" dxfId="759" priority="776" operator="equal">
      <formula>"EFW"</formula>
    </cfRule>
  </conditionalFormatting>
  <conditionalFormatting sqref="E82">
    <cfRule type="cellIs" dxfId="758" priority="775" operator="equal">
      <formula>"EFW"</formula>
    </cfRule>
  </conditionalFormatting>
  <conditionalFormatting sqref="I81:K81">
    <cfRule type="cellIs" dxfId="757" priority="768" operator="lessThan">
      <formula>0.01</formula>
    </cfRule>
    <cfRule type="cellIs" dxfId="756" priority="769" operator="lessThan">
      <formula>0.01</formula>
    </cfRule>
  </conditionalFormatting>
  <conditionalFormatting sqref="K80:K82">
    <cfRule type="cellIs" dxfId="755" priority="766" operator="lessThan">
      <formula>2</formula>
    </cfRule>
  </conditionalFormatting>
  <conditionalFormatting sqref="L86">
    <cfRule type="cellIs" dxfId="754" priority="765" operator="lessThan">
      <formula>0.004</formula>
    </cfRule>
  </conditionalFormatting>
  <conditionalFormatting sqref="L88">
    <cfRule type="cellIs" dxfId="753" priority="764" operator="lessThan">
      <formula>0.004</formula>
    </cfRule>
  </conditionalFormatting>
  <conditionalFormatting sqref="L91">
    <cfRule type="cellIs" dxfId="752" priority="763" operator="lessThan">
      <formula>0.02</formula>
    </cfRule>
  </conditionalFormatting>
  <conditionalFormatting sqref="L93:L94">
    <cfRule type="cellIs" dxfId="751" priority="762" operator="lessThan">
      <formula>0.02</formula>
    </cfRule>
  </conditionalFormatting>
  <conditionalFormatting sqref="L100">
    <cfRule type="cellIs" dxfId="750" priority="761" operator="lessThan">
      <formula>0.004</formula>
    </cfRule>
  </conditionalFormatting>
  <conditionalFormatting sqref="L102">
    <cfRule type="cellIs" dxfId="749" priority="760" operator="lessThan">
      <formula>0.02</formula>
    </cfRule>
  </conditionalFormatting>
  <conditionalFormatting sqref="L103">
    <cfRule type="cellIs" dxfId="748" priority="759" operator="lessThan">
      <formula>0.004</formula>
    </cfRule>
  </conditionalFormatting>
  <conditionalFormatting sqref="H88:K88">
    <cfRule type="cellIs" dxfId="747" priority="758" operator="lessThan">
      <formula>0.02</formula>
    </cfRule>
  </conditionalFormatting>
  <conditionalFormatting sqref="H97:K97">
    <cfRule type="cellIs" dxfId="746" priority="757" operator="lessThan">
      <formula>0.02</formula>
    </cfRule>
  </conditionalFormatting>
  <conditionalFormatting sqref="H91:K91">
    <cfRule type="cellIs" dxfId="745" priority="756" operator="lessThan">
      <formula>0.01</formula>
    </cfRule>
  </conditionalFormatting>
  <conditionalFormatting sqref="H97:K97">
    <cfRule type="cellIs" dxfId="744" priority="755" operator="lessThan">
      <formula>0.02</formula>
    </cfRule>
  </conditionalFormatting>
  <conditionalFormatting sqref="H98:K98">
    <cfRule type="cellIs" dxfId="743" priority="754" operator="lessThan">
      <formula>0.02</formula>
    </cfRule>
  </conditionalFormatting>
  <conditionalFormatting sqref="H103:K103">
    <cfRule type="cellIs" dxfId="742" priority="753" operator="lessThan">
      <formula>0.02</formula>
    </cfRule>
  </conditionalFormatting>
  <conditionalFormatting sqref="H100:K100">
    <cfRule type="cellIs" dxfId="741" priority="752" operator="lessThan">
      <formula>0.02</formula>
    </cfRule>
  </conditionalFormatting>
  <conditionalFormatting sqref="M94">
    <cfRule type="cellIs" dxfId="740" priority="751" operator="lessThan">
      <formula>0.25</formula>
    </cfRule>
  </conditionalFormatting>
  <conditionalFormatting sqref="M93">
    <cfRule type="cellIs" dxfId="739" priority="750" operator="lessThan">
      <formula>0.25</formula>
    </cfRule>
  </conditionalFormatting>
  <conditionalFormatting sqref="I86:K86">
    <cfRule type="cellIs" dxfId="738" priority="749" operator="lessThan">
      <formula>0.02</formula>
    </cfRule>
  </conditionalFormatting>
  <conditionalFormatting sqref="I87:K88">
    <cfRule type="cellIs" dxfId="737" priority="748" operator="lessThan">
      <formula>0.02</formula>
    </cfRule>
  </conditionalFormatting>
  <conditionalFormatting sqref="I93:K93">
    <cfRule type="cellIs" dxfId="736" priority="747" operator="lessThan">
      <formula>0.02</formula>
    </cfRule>
  </conditionalFormatting>
  <conditionalFormatting sqref="I94:K94">
    <cfRule type="cellIs" dxfId="735" priority="746" operator="lessThan">
      <formula>0.02</formula>
    </cfRule>
  </conditionalFormatting>
  <conditionalFormatting sqref="I98:K98">
    <cfRule type="cellIs" dxfId="734" priority="745" operator="lessThan">
      <formula>0.02</formula>
    </cfRule>
  </conditionalFormatting>
  <conditionalFormatting sqref="I99:K99">
    <cfRule type="cellIs" dxfId="733" priority="743" operator="lessThan">
      <formula>0.02</formula>
    </cfRule>
    <cfRule type="cellIs" dxfId="732" priority="744" operator="lessThan">
      <formula>0.02</formula>
    </cfRule>
  </conditionalFormatting>
  <conditionalFormatting sqref="I101:K101">
    <cfRule type="cellIs" dxfId="731" priority="741" operator="lessThan">
      <formula>0.02</formula>
    </cfRule>
    <cfRule type="cellIs" dxfId="730" priority="742" operator="lessThan">
      <formula>0.02</formula>
    </cfRule>
  </conditionalFormatting>
  <conditionalFormatting sqref="I102:K102">
    <cfRule type="cellIs" dxfId="729" priority="739" operator="lessThan">
      <formula>0.02</formula>
    </cfRule>
    <cfRule type="cellIs" dxfId="728" priority="740" operator="lessThan">
      <formula>0.02</formula>
    </cfRule>
  </conditionalFormatting>
  <conditionalFormatting sqref="I103:K103">
    <cfRule type="cellIs" dxfId="727" priority="737" operator="lessThan">
      <formula>0.02</formula>
    </cfRule>
    <cfRule type="cellIs" dxfId="726" priority="738" operator="lessThan">
      <formula>0.02</formula>
    </cfRule>
  </conditionalFormatting>
  <conditionalFormatting sqref="J86:J87">
    <cfRule type="cellIs" dxfId="725" priority="736" operator="lessThan">
      <formula>2</formula>
    </cfRule>
  </conditionalFormatting>
  <conditionalFormatting sqref="J88">
    <cfRule type="cellIs" dxfId="724" priority="735" operator="lessThan">
      <formula>2</formula>
    </cfRule>
  </conditionalFormatting>
  <conditionalFormatting sqref="K86:K87">
    <cfRule type="cellIs" dxfId="723" priority="734" operator="lessThan">
      <formula>2</formula>
    </cfRule>
  </conditionalFormatting>
  <conditionalFormatting sqref="K88">
    <cfRule type="cellIs" dxfId="722" priority="733" operator="lessThan">
      <formula>2</formula>
    </cfRule>
  </conditionalFormatting>
  <conditionalFormatting sqref="K91">
    <cfRule type="cellIs" dxfId="721" priority="732" operator="lessThan">
      <formula>2</formula>
    </cfRule>
  </conditionalFormatting>
  <conditionalFormatting sqref="K97">
    <cfRule type="cellIs" dxfId="720" priority="731" operator="lessThan">
      <formula>2</formula>
    </cfRule>
  </conditionalFormatting>
  <conditionalFormatting sqref="K98">
    <cfRule type="cellIs" dxfId="719" priority="730" operator="lessThan">
      <formula>0.02</formula>
    </cfRule>
  </conditionalFormatting>
  <conditionalFormatting sqref="H83:K84">
    <cfRule type="cellIs" dxfId="718" priority="729" operator="lessThan">
      <formula>0.02</formula>
    </cfRule>
  </conditionalFormatting>
  <conditionalFormatting sqref="H85:K85">
    <cfRule type="cellIs" dxfId="717" priority="728" operator="lessThan">
      <formula>0.02</formula>
    </cfRule>
  </conditionalFormatting>
  <conditionalFormatting sqref="N84">
    <cfRule type="cellIs" dxfId="716" priority="727" operator="lessThan">
      <formula>0.5</formula>
    </cfRule>
  </conditionalFormatting>
  <conditionalFormatting sqref="I83:K85">
    <cfRule type="cellIs" dxfId="715" priority="726" operator="lessThan">
      <formula>0.02</formula>
    </cfRule>
  </conditionalFormatting>
  <conditionalFormatting sqref="J83:J84">
    <cfRule type="cellIs" dxfId="714" priority="725" operator="lessThan">
      <formula>2</formula>
    </cfRule>
  </conditionalFormatting>
  <conditionalFormatting sqref="K83">
    <cfRule type="cellIs" dxfId="713" priority="724" operator="lessThan">
      <formula>2</formula>
    </cfRule>
  </conditionalFormatting>
  <conditionalFormatting sqref="L92">
    <cfRule type="cellIs" dxfId="712" priority="723" operator="lessThan">
      <formula>0.02</formula>
    </cfRule>
  </conditionalFormatting>
  <conditionalFormatting sqref="H92:K92">
    <cfRule type="cellIs" dxfId="711" priority="722" operator="lessThan">
      <formula>0.01</formula>
    </cfRule>
  </conditionalFormatting>
  <conditionalFormatting sqref="K92">
    <cfRule type="cellIs" dxfId="710" priority="721" operator="lessThan">
      <formula>2</formula>
    </cfRule>
  </conditionalFormatting>
  <conditionalFormatting sqref="K96">
    <cfRule type="cellIs" dxfId="709" priority="720" operator="lessThan">
      <formula>2</formula>
    </cfRule>
  </conditionalFormatting>
  <conditionalFormatting sqref="L105">
    <cfRule type="cellIs" dxfId="708" priority="719" operator="lessThan">
      <formula>0.004</formula>
    </cfRule>
  </conditionalFormatting>
  <conditionalFormatting sqref="L108">
    <cfRule type="cellIs" dxfId="707" priority="718" operator="lessThan">
      <formula>0.004</formula>
    </cfRule>
  </conditionalFormatting>
  <conditionalFormatting sqref="L110">
    <cfRule type="cellIs" dxfId="706" priority="717" operator="lessThan">
      <formula>0.004</formula>
    </cfRule>
  </conditionalFormatting>
  <conditionalFormatting sqref="H106:K107">
    <cfRule type="cellIs" dxfId="705" priority="716" operator="lessThan">
      <formula>0.02</formula>
    </cfRule>
  </conditionalFormatting>
  <conditionalFormatting sqref="H108:K108">
    <cfRule type="cellIs" dxfId="704" priority="715" operator="lessThan">
      <formula>0.02</formula>
    </cfRule>
  </conditionalFormatting>
  <conditionalFormatting sqref="H109:K109">
    <cfRule type="cellIs" dxfId="703" priority="714" operator="lessThan">
      <formula>0.02</formula>
    </cfRule>
  </conditionalFormatting>
  <conditionalFormatting sqref="H110:K110">
    <cfRule type="cellIs" dxfId="702" priority="713" operator="lessThan">
      <formula>0.002</formula>
    </cfRule>
  </conditionalFormatting>
  <conditionalFormatting sqref="I105:K105">
    <cfRule type="cellIs" dxfId="701" priority="712" operator="lessThan">
      <formula>0.02</formula>
    </cfRule>
  </conditionalFormatting>
  <conditionalFormatting sqref="I104:K104">
    <cfRule type="cellIs" dxfId="700" priority="711" operator="lessThan">
      <formula>0.02</formula>
    </cfRule>
  </conditionalFormatting>
  <conditionalFormatting sqref="I107:K108">
    <cfRule type="cellIs" dxfId="699" priority="710" operator="lessThan">
      <formula>0.02</formula>
    </cfRule>
  </conditionalFormatting>
  <conditionalFormatting sqref="I109:K109">
    <cfRule type="cellIs" dxfId="698" priority="708" operator="lessThan">
      <formula>0.02</formula>
    </cfRule>
    <cfRule type="cellIs" dxfId="697" priority="709" operator="lessThan">
      <formula>0.02</formula>
    </cfRule>
  </conditionalFormatting>
  <conditionalFormatting sqref="J104">
    <cfRule type="cellIs" dxfId="696" priority="707" operator="lessThan">
      <formula>2</formula>
    </cfRule>
  </conditionalFormatting>
  <conditionalFormatting sqref="K104">
    <cfRule type="cellIs" dxfId="695" priority="706" operator="lessThan">
      <formula>2</formula>
    </cfRule>
  </conditionalFormatting>
  <conditionalFormatting sqref="K106">
    <cfRule type="cellIs" dxfId="694" priority="705" operator="lessThan">
      <formula>2</formula>
    </cfRule>
  </conditionalFormatting>
  <conditionalFormatting sqref="K107:K108">
    <cfRule type="cellIs" dxfId="693" priority="704" operator="lessThan">
      <formula>0.02</formula>
    </cfRule>
  </conditionalFormatting>
  <conditionalFormatting sqref="L111 H131:K131">
    <cfRule type="cellIs" dxfId="692" priority="701" operator="lessThan">
      <formula>0.02</formula>
    </cfRule>
  </conditionalFormatting>
  <conditionalFormatting sqref="L112">
    <cfRule type="cellIs" dxfId="691" priority="700" operator="lessThan">
      <formula>0.02</formula>
    </cfRule>
  </conditionalFormatting>
  <conditionalFormatting sqref="L115">
    <cfRule type="cellIs" dxfId="690" priority="697" operator="lessThan">
      <formula>0.02</formula>
    </cfRule>
    <cfRule type="cellIs" dxfId="689" priority="698" operator="lessThan">
      <formula>0.004</formula>
    </cfRule>
    <cfRule type="cellIs" dxfId="688" priority="699" operator="lessThan">
      <formula>0.004</formula>
    </cfRule>
  </conditionalFormatting>
  <conditionalFormatting sqref="L117">
    <cfRule type="cellIs" dxfId="687" priority="696" operator="lessThan">
      <formula>0.02</formula>
    </cfRule>
  </conditionalFormatting>
  <conditionalFormatting sqref="L122 L131">
    <cfRule type="cellIs" dxfId="686" priority="694" operator="lessThan">
      <formula>0.02</formula>
    </cfRule>
    <cfRule type="cellIs" dxfId="685" priority="695" operator="lessThan">
      <formula>0.004</formula>
    </cfRule>
  </conditionalFormatting>
  <conditionalFormatting sqref="L123">
    <cfRule type="cellIs" dxfId="684" priority="693" operator="lessThan">
      <formula>0.004</formula>
    </cfRule>
  </conditionalFormatting>
  <conditionalFormatting sqref="L128">
    <cfRule type="cellIs" dxfId="683" priority="691" operator="lessThan">
      <formula>0.02</formula>
    </cfRule>
    <cfRule type="cellIs" dxfId="682" priority="692" operator="lessThan">
      <formula>0.004</formula>
    </cfRule>
  </conditionalFormatting>
  <conditionalFormatting sqref="L128">
    <cfRule type="cellIs" dxfId="681" priority="689" operator="lessThan">
      <formula>0.02</formula>
    </cfRule>
    <cfRule type="cellIs" dxfId="680" priority="690" operator="lessThan">
      <formula>0.004</formula>
    </cfRule>
  </conditionalFormatting>
  <conditionalFormatting sqref="H112:K112">
    <cfRule type="cellIs" dxfId="679" priority="688" operator="lessThan">
      <formula>0.02</formula>
    </cfRule>
  </conditionalFormatting>
  <conditionalFormatting sqref="H124:K124">
    <cfRule type="cellIs" dxfId="678" priority="684" operator="lessThan">
      <formula>0.02</formula>
    </cfRule>
  </conditionalFormatting>
  <conditionalFormatting sqref="H122:K122">
    <cfRule type="cellIs" dxfId="677" priority="687" operator="lessThan">
      <formula>0.02</formula>
    </cfRule>
  </conditionalFormatting>
  <conditionalFormatting sqref="H123:K123">
    <cfRule type="cellIs" dxfId="676" priority="686" operator="lessThan">
      <formula>0.02</formula>
    </cfRule>
  </conditionalFormatting>
  <conditionalFormatting sqref="I115:K115">
    <cfRule type="cellIs" dxfId="675" priority="681" operator="lessThan">
      <formula>0.02</formula>
    </cfRule>
  </conditionalFormatting>
  <conditionalFormatting sqref="H114:K114">
    <cfRule type="cellIs" dxfId="674" priority="685" operator="lessThan">
      <formula>0.02</formula>
    </cfRule>
  </conditionalFormatting>
  <conditionalFormatting sqref="I112:K112">
    <cfRule type="cellIs" dxfId="673" priority="683" operator="lessThan">
      <formula>0.02</formula>
    </cfRule>
  </conditionalFormatting>
  <conditionalFormatting sqref="I111:K111">
    <cfRule type="cellIs" dxfId="672" priority="682" operator="lessThan">
      <formula>0.02</formula>
    </cfRule>
  </conditionalFormatting>
  <conditionalFormatting sqref="I122:K122">
    <cfRule type="cellIs" dxfId="671" priority="678" operator="lessThan">
      <formula>0.02</formula>
    </cfRule>
  </conditionalFormatting>
  <conditionalFormatting sqref="I117:K117">
    <cfRule type="cellIs" dxfId="670" priority="680" operator="lessThan">
      <formula>0.02</formula>
    </cfRule>
  </conditionalFormatting>
  <conditionalFormatting sqref="I118:K118">
    <cfRule type="cellIs" dxfId="669" priority="679" operator="lessThan">
      <formula>0.02</formula>
    </cfRule>
  </conditionalFormatting>
  <conditionalFormatting sqref="I123:K123">
    <cfRule type="cellIs" dxfId="668" priority="677" operator="lessThan">
      <formula>0.02</formula>
    </cfRule>
  </conditionalFormatting>
  <conditionalFormatting sqref="J111:J113">
    <cfRule type="cellIs" dxfId="667" priority="676" operator="lessThan">
      <formula>1</formula>
    </cfRule>
  </conditionalFormatting>
  <conditionalFormatting sqref="J115:J118 J122">
    <cfRule type="cellIs" dxfId="666" priority="675" operator="lessThan">
      <formula>1</formula>
    </cfRule>
  </conditionalFormatting>
  <conditionalFormatting sqref="J123 J131:K131">
    <cfRule type="cellIs" dxfId="665" priority="674" operator="lessThan">
      <formula>2</formula>
    </cfRule>
  </conditionalFormatting>
  <conditionalFormatting sqref="J128">
    <cfRule type="cellIs" dxfId="664" priority="673" operator="lessThan">
      <formula>2</formula>
    </cfRule>
  </conditionalFormatting>
  <conditionalFormatting sqref="K116">
    <cfRule type="cellIs" dxfId="663" priority="672" operator="lessThan">
      <formula>2</formula>
    </cfRule>
  </conditionalFormatting>
  <conditionalFormatting sqref="K117">
    <cfRule type="cellIs" dxfId="662" priority="671" operator="lessThan">
      <formula>2</formula>
    </cfRule>
  </conditionalFormatting>
  <conditionalFormatting sqref="K118">
    <cfRule type="cellIs" dxfId="661" priority="670" operator="lessThan">
      <formula>2</formula>
    </cfRule>
  </conditionalFormatting>
  <conditionalFormatting sqref="K123">
    <cfRule type="cellIs" dxfId="660" priority="669" operator="lessThan">
      <formula>2</formula>
    </cfRule>
  </conditionalFormatting>
  <conditionalFormatting sqref="K128">
    <cfRule type="cellIs" dxfId="659" priority="668" operator="lessThan">
      <formula>2</formula>
    </cfRule>
  </conditionalFormatting>
  <conditionalFormatting sqref="H134:K134">
    <cfRule type="cellIs" dxfId="658" priority="667" operator="lessThan">
      <formula>0.002</formula>
    </cfRule>
  </conditionalFormatting>
  <conditionalFormatting sqref="J134">
    <cfRule type="cellIs" dxfId="657" priority="666" operator="lessThan">
      <formula>2</formula>
    </cfRule>
  </conditionalFormatting>
  <conditionalFormatting sqref="J133">
    <cfRule type="cellIs" dxfId="656" priority="663" operator="lessThan">
      <formula>2</formula>
    </cfRule>
  </conditionalFormatting>
  <conditionalFormatting sqref="K134">
    <cfRule type="cellIs" dxfId="655" priority="665" operator="lessThan">
      <formula>2</formula>
    </cfRule>
  </conditionalFormatting>
  <conditionalFormatting sqref="K119">
    <cfRule type="cellIs" dxfId="654" priority="653" operator="lessThan">
      <formula>2</formula>
    </cfRule>
  </conditionalFormatting>
  <conditionalFormatting sqref="K133">
    <cfRule type="cellIs" dxfId="653" priority="662" operator="lessThan">
      <formula>2</formula>
    </cfRule>
  </conditionalFormatting>
  <conditionalFormatting sqref="K120">
    <cfRule type="cellIs" dxfId="652" priority="650" operator="lessThan">
      <formula>2</formula>
    </cfRule>
  </conditionalFormatting>
  <conditionalFormatting sqref="L121">
    <cfRule type="cellIs" dxfId="651" priority="658" operator="lessThan">
      <formula>0.02</formula>
    </cfRule>
  </conditionalFormatting>
  <conditionalFormatting sqref="H133:K133">
    <cfRule type="cellIs" dxfId="650" priority="660" operator="lessThan">
      <formula>0.02</formula>
    </cfRule>
  </conditionalFormatting>
  <conditionalFormatting sqref="H121:K121">
    <cfRule type="cellIs" dxfId="649" priority="657" operator="lessThan">
      <formula>0.002</formula>
    </cfRule>
  </conditionalFormatting>
  <conditionalFormatting sqref="J121">
    <cfRule type="cellIs" dxfId="648" priority="656" operator="lessThan">
      <formula>1</formula>
    </cfRule>
  </conditionalFormatting>
  <conditionalFormatting sqref="I119:K119">
    <cfRule type="cellIs" dxfId="647" priority="655" operator="lessThan">
      <formula>0.02</formula>
    </cfRule>
  </conditionalFormatting>
  <conditionalFormatting sqref="J119">
    <cfRule type="cellIs" dxfId="646" priority="654" operator="lessThan">
      <formula>1</formula>
    </cfRule>
  </conditionalFormatting>
  <conditionalFormatting sqref="J127">
    <cfRule type="cellIs" dxfId="645" priority="647" operator="lessThan">
      <formula>2</formula>
    </cfRule>
  </conditionalFormatting>
  <conditionalFormatting sqref="I120:K120">
    <cfRule type="cellIs" dxfId="644" priority="652" operator="lessThan">
      <formula>0.02</formula>
    </cfRule>
  </conditionalFormatting>
  <conditionalFormatting sqref="J120">
    <cfRule type="cellIs" dxfId="643" priority="651" operator="lessThan">
      <formula>1</formula>
    </cfRule>
  </conditionalFormatting>
  <conditionalFormatting sqref="H125:K125">
    <cfRule type="cellIs" dxfId="642" priority="649" operator="lessThan">
      <formula>0.02</formula>
    </cfRule>
  </conditionalFormatting>
  <conditionalFormatting sqref="H126:K126">
    <cfRule type="cellIs" dxfId="641" priority="648" operator="lessThan">
      <formula>0.002</formula>
    </cfRule>
  </conditionalFormatting>
  <conditionalFormatting sqref="K127">
    <cfRule type="cellIs" dxfId="640" priority="646" operator="lessThan">
      <formula>2</formula>
    </cfRule>
  </conditionalFormatting>
  <conditionalFormatting sqref="J129:J130">
    <cfRule type="cellIs" dxfId="639" priority="645" operator="lessThan">
      <formula>2</formula>
    </cfRule>
  </conditionalFormatting>
  <conditionalFormatting sqref="K129">
    <cfRule type="cellIs" dxfId="638" priority="644" operator="lessThan">
      <formula>2</formula>
    </cfRule>
  </conditionalFormatting>
  <conditionalFormatting sqref="H132:K132">
    <cfRule type="cellIs" dxfId="637" priority="642" operator="lessThan">
      <formula>0.02</formula>
    </cfRule>
  </conditionalFormatting>
  <conditionalFormatting sqref="J132">
    <cfRule type="cellIs" dxfId="636" priority="643" operator="lessThan">
      <formula>2</formula>
    </cfRule>
  </conditionalFormatting>
  <conditionalFormatting sqref="I132:K132">
    <cfRule type="cellIs" dxfId="635" priority="641" operator="lessThan">
      <formula>0.02</formula>
    </cfRule>
  </conditionalFormatting>
  <conditionalFormatting sqref="L135">
    <cfRule type="cellIs" dxfId="634" priority="640" operator="lessThan">
      <formula>0.02</formula>
    </cfRule>
  </conditionalFormatting>
  <conditionalFormatting sqref="L138">
    <cfRule type="cellIs" dxfId="633" priority="638" operator="lessThan">
      <formula>0.004</formula>
    </cfRule>
    <cfRule type="cellIs" dxfId="632" priority="639" operator="lessThan">
      <formula>0.004</formula>
    </cfRule>
  </conditionalFormatting>
  <conditionalFormatting sqref="H135:K135">
    <cfRule type="cellIs" dxfId="631" priority="637" operator="lessThan">
      <formula>0.02</formula>
    </cfRule>
  </conditionalFormatting>
  <conditionalFormatting sqref="H138:K138">
    <cfRule type="cellIs" dxfId="630" priority="636" operator="lessThan">
      <formula>0.02</formula>
    </cfRule>
  </conditionalFormatting>
  <conditionalFormatting sqref="H139:K139">
    <cfRule type="cellIs" dxfId="629" priority="635" operator="lessThan">
      <formula>0.02</formula>
    </cfRule>
  </conditionalFormatting>
  <conditionalFormatting sqref="I135:K136">
    <cfRule type="cellIs" dxfId="628" priority="634" operator="lessThan">
      <formula>0.02</formula>
    </cfRule>
  </conditionalFormatting>
  <conditionalFormatting sqref="I137:K137">
    <cfRule type="cellIs" dxfId="627" priority="633" operator="lessThan">
      <formula>0.02</formula>
    </cfRule>
  </conditionalFormatting>
  <conditionalFormatting sqref="I139:K139">
    <cfRule type="cellIs" dxfId="626" priority="632" operator="lessThan">
      <formula>0.02</formula>
    </cfRule>
  </conditionalFormatting>
  <conditionalFormatting sqref="J135:J136">
    <cfRule type="cellIs" dxfId="625" priority="631" operator="lessThan">
      <formula>1</formula>
    </cfRule>
  </conditionalFormatting>
  <conditionalFormatting sqref="J137">
    <cfRule type="cellIs" dxfId="624" priority="630" operator="lessThan">
      <formula>2</formula>
    </cfRule>
  </conditionalFormatting>
  <conditionalFormatting sqref="J138">
    <cfRule type="cellIs" dxfId="623" priority="629" operator="lessThan">
      <formula>2</formula>
    </cfRule>
  </conditionalFormatting>
  <conditionalFormatting sqref="K135:K136">
    <cfRule type="cellIs" dxfId="622" priority="628" operator="lessThan">
      <formula>2</formula>
    </cfRule>
  </conditionalFormatting>
  <conditionalFormatting sqref="K137">
    <cfRule type="cellIs" dxfId="621" priority="627" operator="lessThan">
      <formula>2</formula>
    </cfRule>
  </conditionalFormatting>
  <conditionalFormatting sqref="K138">
    <cfRule type="cellIs" dxfId="620" priority="626" operator="lessThan">
      <formula>2</formula>
    </cfRule>
  </conditionalFormatting>
  <conditionalFormatting sqref="K139">
    <cfRule type="cellIs" dxfId="619" priority="624" operator="lessThan">
      <formula>2</formula>
    </cfRule>
  </conditionalFormatting>
  <conditionalFormatting sqref="J139">
    <cfRule type="cellIs" dxfId="618" priority="625" operator="lessThan">
      <formula>2</formula>
    </cfRule>
  </conditionalFormatting>
  <conditionalFormatting sqref="H154:K154">
    <cfRule type="cellIs" dxfId="617" priority="620" operator="lessThan">
      <formula>0.02</formula>
    </cfRule>
  </conditionalFormatting>
  <conditionalFormatting sqref="H203:K203">
    <cfRule type="cellIs" dxfId="616" priority="618" operator="lessThan">
      <formula>0.02</formula>
    </cfRule>
    <cfRule type="cellIs" dxfId="615" priority="619" operator="lessThan">
      <formula>0.01</formula>
    </cfRule>
  </conditionalFormatting>
  <conditionalFormatting sqref="H202:K202">
    <cfRule type="cellIs" dxfId="614" priority="616" operator="lessThan">
      <formula>0.02</formula>
    </cfRule>
    <cfRule type="cellIs" dxfId="613" priority="617" operator="lessThan">
      <formula>0.01</formula>
    </cfRule>
  </conditionalFormatting>
  <conditionalFormatting sqref="L203">
    <cfRule type="cellIs" dxfId="612" priority="615" operator="lessThan">
      <formula>0.02</formula>
    </cfRule>
  </conditionalFormatting>
  <conditionalFormatting sqref="L193">
    <cfRule type="cellIs" dxfId="611" priority="614" operator="lessThan">
      <formula>0.02</formula>
    </cfRule>
  </conditionalFormatting>
  <conditionalFormatting sqref="L194 L196:L197 L199">
    <cfRule type="cellIs" dxfId="610" priority="613" operator="lessThan">
      <formula>0.02</formula>
    </cfRule>
  </conditionalFormatting>
  <conditionalFormatting sqref="L202">
    <cfRule type="cellIs" dxfId="609" priority="612" operator="lessThan">
      <formula>0.02</formula>
    </cfRule>
  </conditionalFormatting>
  <conditionalFormatting sqref="L192">
    <cfRule type="cellIs" dxfId="608" priority="611" operator="lessThan">
      <formula>0.02</formula>
    </cfRule>
  </conditionalFormatting>
  <conditionalFormatting sqref="L195">
    <cfRule type="cellIs" dxfId="607" priority="610" operator="lessThan">
      <formula>0.02</formula>
    </cfRule>
  </conditionalFormatting>
  <conditionalFormatting sqref="L198">
    <cfRule type="cellIs" dxfId="606" priority="609" operator="lessThan">
      <formula>0.02</formula>
    </cfRule>
  </conditionalFormatting>
  <conditionalFormatting sqref="L200">
    <cfRule type="cellIs" dxfId="605" priority="608" operator="lessThan">
      <formula>0.02</formula>
    </cfRule>
  </conditionalFormatting>
  <conditionalFormatting sqref="H208:K208">
    <cfRule type="cellIs" dxfId="604" priority="606" operator="lessThan">
      <formula>0.02</formula>
    </cfRule>
    <cfRule type="cellIs" dxfId="603" priority="607" operator="lessThan">
      <formula>0.01</formula>
    </cfRule>
  </conditionalFormatting>
  <conditionalFormatting sqref="H214:K214">
    <cfRule type="cellIs" dxfId="602" priority="604" operator="lessThan">
      <formula>0.02</formula>
    </cfRule>
    <cfRule type="cellIs" dxfId="601" priority="605" operator="lessThan">
      <formula>0.01</formula>
    </cfRule>
  </conditionalFormatting>
  <conditionalFormatting sqref="L213:L214">
    <cfRule type="cellIs" dxfId="600" priority="603" operator="lessThan">
      <formula>0.02</formula>
    </cfRule>
  </conditionalFormatting>
  <conditionalFormatting sqref="L216">
    <cfRule type="cellIs" dxfId="599" priority="602" operator="lessThan">
      <formula>0.02</formula>
    </cfRule>
  </conditionalFormatting>
  <conditionalFormatting sqref="M207">
    <cfRule type="cellIs" dxfId="598" priority="601" operator="lessThan">
      <formula>0.25</formula>
    </cfRule>
  </conditionalFormatting>
  <conditionalFormatting sqref="M208">
    <cfRule type="cellIs" dxfId="597" priority="600" operator="lessThan">
      <formula>0.25</formula>
    </cfRule>
  </conditionalFormatting>
  <conditionalFormatting sqref="K422">
    <cfRule type="cellIs" dxfId="596" priority="257" operator="lessThan">
      <formula>2</formula>
    </cfRule>
  </conditionalFormatting>
  <conditionalFormatting sqref="E68">
    <cfRule type="cellIs" dxfId="595" priority="256" operator="equal">
      <formula>"EFW"</formula>
    </cfRule>
  </conditionalFormatting>
  <conditionalFormatting sqref="H229:K231 H223:K223 I217:L219 I221:L223 I225:K228">
    <cfRule type="cellIs" dxfId="594" priority="599" operator="lessThan">
      <formula>0.02</formula>
    </cfRule>
  </conditionalFormatting>
  <conditionalFormatting sqref="H217:K219 H221:K221">
    <cfRule type="cellIs" dxfId="593" priority="597" operator="lessThan">
      <formula>0.02</formula>
    </cfRule>
    <cfRule type="cellIs" dxfId="592" priority="598" operator="lessThan">
      <formula>0.01</formula>
    </cfRule>
  </conditionalFormatting>
  <conditionalFormatting sqref="H222:K222">
    <cfRule type="cellIs" dxfId="591" priority="596" operator="lessThan">
      <formula>0.02</formula>
    </cfRule>
  </conditionalFormatting>
  <conditionalFormatting sqref="M217:M219 M221:M223 M225:M228">
    <cfRule type="cellIs" dxfId="590" priority="594" operator="lessThan">
      <formula>0.03</formula>
    </cfRule>
  </conditionalFormatting>
  <conditionalFormatting sqref="J231">
    <cfRule type="cellIs" dxfId="589" priority="593" operator="lessThan">
      <formula>2</formula>
    </cfRule>
  </conditionalFormatting>
  <conditionalFormatting sqref="K217">
    <cfRule type="cellIs" dxfId="588" priority="592" operator="lessThan">
      <formula>2</formula>
    </cfRule>
  </conditionalFormatting>
  <conditionalFormatting sqref="K218">
    <cfRule type="cellIs" dxfId="587" priority="591" operator="lessThan">
      <formula>2</formula>
    </cfRule>
  </conditionalFormatting>
  <conditionalFormatting sqref="K221">
    <cfRule type="cellIs" dxfId="586" priority="590" operator="lessThan">
      <formula>2</formula>
    </cfRule>
  </conditionalFormatting>
  <conditionalFormatting sqref="I220:L220">
    <cfRule type="cellIs" dxfId="585" priority="589" operator="lessThan">
      <formula>0.02</formula>
    </cfRule>
  </conditionalFormatting>
  <conditionalFormatting sqref="H220:K220">
    <cfRule type="cellIs" dxfId="584" priority="587" operator="lessThan">
      <formula>0.02</formula>
    </cfRule>
    <cfRule type="cellIs" dxfId="583" priority="588" operator="lessThan">
      <formula>0.01</formula>
    </cfRule>
  </conditionalFormatting>
  <conditionalFormatting sqref="M220">
    <cfRule type="cellIs" dxfId="582" priority="586" operator="lessThan">
      <formula>0.03</formula>
    </cfRule>
  </conditionalFormatting>
  <conditionalFormatting sqref="I224:K224">
    <cfRule type="cellIs" dxfId="581" priority="585" operator="lessThan">
      <formula>0.02</formula>
    </cfRule>
  </conditionalFormatting>
  <conditionalFormatting sqref="M224">
    <cfRule type="cellIs" dxfId="580" priority="584" operator="lessThan">
      <formula>0.03</formula>
    </cfRule>
  </conditionalFormatting>
  <conditionalFormatting sqref="L233">
    <cfRule type="cellIs" dxfId="579" priority="583" operator="lessThan">
      <formula>0.004</formula>
    </cfRule>
  </conditionalFormatting>
  <conditionalFormatting sqref="L232">
    <cfRule type="cellIs" dxfId="578" priority="582" operator="lessThan">
      <formula>0.02</formula>
    </cfRule>
  </conditionalFormatting>
  <conditionalFormatting sqref="L235:L236">
    <cfRule type="cellIs" dxfId="577" priority="581" operator="lessThan">
      <formula>0.02</formula>
    </cfRule>
  </conditionalFormatting>
  <conditionalFormatting sqref="H232:K232 H234:K234">
    <cfRule type="cellIs" dxfId="576" priority="579" operator="lessThan">
      <formula>0.02</formula>
    </cfRule>
    <cfRule type="cellIs" dxfId="575" priority="580" operator="lessThan">
      <formula>0.01</formula>
    </cfRule>
  </conditionalFormatting>
  <conditionalFormatting sqref="H237:K237">
    <cfRule type="cellIs" dxfId="574" priority="577" operator="lessThan">
      <formula>0.02</formula>
    </cfRule>
    <cfRule type="cellIs" dxfId="573" priority="578" operator="lessThan">
      <formula>0.01</formula>
    </cfRule>
  </conditionalFormatting>
  <conditionalFormatting sqref="K232:K237">
    <cfRule type="cellIs" dxfId="572" priority="576" operator="lessThan">
      <formula>2</formula>
    </cfRule>
  </conditionalFormatting>
  <conditionalFormatting sqref="L245">
    <cfRule type="cellIs" dxfId="571" priority="575" operator="lessThan">
      <formula>0.004</formula>
    </cfRule>
  </conditionalFormatting>
  <conditionalFormatting sqref="L246">
    <cfRule type="cellIs" dxfId="570" priority="574" operator="lessThan">
      <formula>0.004</formula>
    </cfRule>
  </conditionalFormatting>
  <conditionalFormatting sqref="L247">
    <cfRule type="cellIs" dxfId="569" priority="573" operator="lessThan">
      <formula>0.004</formula>
    </cfRule>
  </conditionalFormatting>
  <conditionalFormatting sqref="L248 H242:K243">
    <cfRule type="cellIs" dxfId="568" priority="572" operator="lessThan">
      <formula>0.02</formula>
    </cfRule>
  </conditionalFormatting>
  <conditionalFormatting sqref="L255">
    <cfRule type="cellIs" dxfId="567" priority="571" operator="lessThan">
      <formula>0.004</formula>
    </cfRule>
  </conditionalFormatting>
  <conditionalFormatting sqref="L256">
    <cfRule type="cellIs" dxfId="566" priority="570" operator="lessThan">
      <formula>0.004</formula>
    </cfRule>
  </conditionalFormatting>
  <conditionalFormatting sqref="L257">
    <cfRule type="cellIs" dxfId="565" priority="569" operator="lessThan">
      <formula>0.02</formula>
    </cfRule>
  </conditionalFormatting>
  <conditionalFormatting sqref="L258">
    <cfRule type="cellIs" dxfId="564" priority="568" operator="lessThan">
      <formula>0.02</formula>
    </cfRule>
  </conditionalFormatting>
  <conditionalFormatting sqref="L259">
    <cfRule type="cellIs" dxfId="563" priority="567" operator="lessThan">
      <formula>0.02</formula>
    </cfRule>
  </conditionalFormatting>
  <conditionalFormatting sqref="H244:K244">
    <cfRule type="cellIs" dxfId="562" priority="566" operator="lessThan">
      <formula>0.02</formula>
    </cfRule>
  </conditionalFormatting>
  <conditionalFormatting sqref="H245:K245">
    <cfRule type="cellIs" dxfId="561" priority="565" operator="lessThan">
      <formula>0.02</formula>
    </cfRule>
  </conditionalFormatting>
  <conditionalFormatting sqref="H241:K241">
    <cfRule type="cellIs" dxfId="560" priority="564" operator="lessThan">
      <formula>0.02</formula>
    </cfRule>
  </conditionalFormatting>
  <conditionalFormatting sqref="H246:K246">
    <cfRule type="cellIs" dxfId="559" priority="563" operator="lessThan">
      <formula>0.02</formula>
    </cfRule>
  </conditionalFormatting>
  <conditionalFormatting sqref="H247:K247">
    <cfRule type="cellIs" dxfId="558" priority="562" operator="lessThan">
      <formula>0.02</formula>
    </cfRule>
  </conditionalFormatting>
  <conditionalFormatting sqref="H248:K248">
    <cfRule type="cellIs" dxfId="557" priority="561" operator="lessThan">
      <formula>0.02</formula>
    </cfRule>
  </conditionalFormatting>
  <conditionalFormatting sqref="H249:K249">
    <cfRule type="cellIs" dxfId="556" priority="559" operator="lessThan">
      <formula>0.02</formula>
    </cfRule>
    <cfRule type="cellIs" dxfId="555" priority="560" operator="lessThan">
      <formula>0.002</formula>
    </cfRule>
  </conditionalFormatting>
  <conditionalFormatting sqref="H250:K250">
    <cfRule type="cellIs" dxfId="554" priority="558" operator="lessThan">
      <formula>0.002</formula>
    </cfRule>
  </conditionalFormatting>
  <conditionalFormatting sqref="H251:K251">
    <cfRule type="cellIs" dxfId="553" priority="557" operator="lessThan">
      <formula>0.002</formula>
    </cfRule>
  </conditionalFormatting>
  <conditionalFormatting sqref="H259:K259">
    <cfRule type="cellIs" dxfId="552" priority="556" operator="lessThan">
      <formula>0.02</formula>
    </cfRule>
  </conditionalFormatting>
  <conditionalFormatting sqref="M251">
    <cfRule type="cellIs" dxfId="551" priority="555" operator="lessThan">
      <formula>0.25</formula>
    </cfRule>
  </conditionalFormatting>
  <conditionalFormatting sqref="H238:K238">
    <cfRule type="cellIs" dxfId="550" priority="554" operator="lessThan">
      <formula>0.02</formula>
    </cfRule>
  </conditionalFormatting>
  <conditionalFormatting sqref="H239:K240">
    <cfRule type="cellIs" dxfId="549" priority="553" operator="lessThan">
      <formula>0.02</formula>
    </cfRule>
  </conditionalFormatting>
  <conditionalFormatting sqref="I239:K243">
    <cfRule type="cellIs" dxfId="548" priority="552" operator="lessThan">
      <formula>0.02</formula>
    </cfRule>
  </conditionalFormatting>
  <conditionalFormatting sqref="I244:K244">
    <cfRule type="cellIs" dxfId="547" priority="551" operator="lessThan">
      <formula>0.02</formula>
    </cfRule>
  </conditionalFormatting>
  <conditionalFormatting sqref="I245:K245">
    <cfRule type="cellIs" dxfId="546" priority="549" operator="lessThan">
      <formula>0.02</formula>
    </cfRule>
    <cfRule type="cellIs" dxfId="545" priority="550" operator="lessThan">
      <formula>0.02</formula>
    </cfRule>
  </conditionalFormatting>
  <conditionalFormatting sqref="I246:K246">
    <cfRule type="cellIs" dxfId="544" priority="547" operator="lessThan">
      <formula>0.02</formula>
    </cfRule>
    <cfRule type="cellIs" dxfId="543" priority="548" operator="lessThan">
      <formula>0.02</formula>
    </cfRule>
  </conditionalFormatting>
  <conditionalFormatting sqref="I247:K247">
    <cfRule type="cellIs" dxfId="542" priority="545" operator="lessThan">
      <formula>0.02</formula>
    </cfRule>
    <cfRule type="cellIs" dxfId="541" priority="546" operator="lessThan">
      <formula>0.02</formula>
    </cfRule>
  </conditionalFormatting>
  <conditionalFormatting sqref="I251:K251">
    <cfRule type="cellIs" dxfId="540" priority="544" operator="lessThan">
      <formula>0.02</formula>
    </cfRule>
  </conditionalFormatting>
  <conditionalFormatting sqref="I252:K252">
    <cfRule type="cellIs" dxfId="539" priority="542" operator="lessThan">
      <formula>0.02</formula>
    </cfRule>
    <cfRule type="cellIs" dxfId="538" priority="543" operator="lessThan">
      <formula>0.02</formula>
    </cfRule>
  </conditionalFormatting>
  <conditionalFormatting sqref="I253:K253">
    <cfRule type="cellIs" dxfId="537" priority="540" operator="lessThan">
      <formula>0.02</formula>
    </cfRule>
    <cfRule type="cellIs" dxfId="536" priority="541" operator="lessThan">
      <formula>0.02</formula>
    </cfRule>
  </conditionalFormatting>
  <conditionalFormatting sqref="I255:K255">
    <cfRule type="cellIs" dxfId="535" priority="538" operator="lessThan">
      <formula>0.02</formula>
    </cfRule>
    <cfRule type="cellIs" dxfId="534" priority="539" operator="lessThan">
      <formula>0.02</formula>
    </cfRule>
  </conditionalFormatting>
  <conditionalFormatting sqref="I257:K257">
    <cfRule type="cellIs" dxfId="533" priority="536" operator="lessThan">
      <formula>0.02</formula>
    </cfRule>
    <cfRule type="cellIs" dxfId="532" priority="537" operator="lessThan">
      <formula>0.02</formula>
    </cfRule>
  </conditionalFormatting>
  <conditionalFormatting sqref="I255:K255">
    <cfRule type="cellIs" dxfId="531" priority="534" operator="lessThan">
      <formula>0.02</formula>
    </cfRule>
    <cfRule type="cellIs" dxfId="530" priority="535" operator="lessThan">
      <formula>0.02</formula>
    </cfRule>
  </conditionalFormatting>
  <conditionalFormatting sqref="I257:K257">
    <cfRule type="cellIs" dxfId="529" priority="532" operator="lessThan">
      <formula>0.02</formula>
    </cfRule>
    <cfRule type="cellIs" dxfId="528" priority="533" operator="lessThan">
      <formula>0.02</formula>
    </cfRule>
  </conditionalFormatting>
  <conditionalFormatting sqref="I258:K258">
    <cfRule type="cellIs" dxfId="527" priority="530" operator="lessThan">
      <formula>0.02</formula>
    </cfRule>
    <cfRule type="cellIs" dxfId="526" priority="531" operator="lessThan">
      <formula>0.02</formula>
    </cfRule>
  </conditionalFormatting>
  <conditionalFormatting sqref="I254:K254">
    <cfRule type="cellIs" dxfId="525" priority="528" operator="lessThan">
      <formula>0.02</formula>
    </cfRule>
    <cfRule type="cellIs" dxfId="524" priority="529" operator="lessThan">
      <formula>0.02</formula>
    </cfRule>
  </conditionalFormatting>
  <conditionalFormatting sqref="I257:K257">
    <cfRule type="cellIs" dxfId="523" priority="526" operator="lessThan">
      <formula>0.02</formula>
    </cfRule>
    <cfRule type="cellIs" dxfId="522" priority="527" operator="lessThan">
      <formula>0.02</formula>
    </cfRule>
  </conditionalFormatting>
  <conditionalFormatting sqref="I258:K258">
    <cfRule type="cellIs" dxfId="521" priority="524" operator="lessThan">
      <formula>0.02</formula>
    </cfRule>
    <cfRule type="cellIs" dxfId="520" priority="525" operator="lessThan">
      <formula>0.02</formula>
    </cfRule>
  </conditionalFormatting>
  <conditionalFormatting sqref="I257:K257">
    <cfRule type="cellIs" dxfId="519" priority="522" operator="lessThan">
      <formula>0.02</formula>
    </cfRule>
    <cfRule type="cellIs" dxfId="518" priority="523" operator="lessThan">
      <formula>0.02</formula>
    </cfRule>
  </conditionalFormatting>
  <conditionalFormatting sqref="I258:K258">
    <cfRule type="cellIs" dxfId="517" priority="520" operator="lessThan">
      <formula>0.02</formula>
    </cfRule>
    <cfRule type="cellIs" dxfId="516" priority="521" operator="lessThan">
      <formula>0.02</formula>
    </cfRule>
  </conditionalFormatting>
  <conditionalFormatting sqref="I259:K259">
    <cfRule type="cellIs" dxfId="515" priority="518" operator="lessThan">
      <formula>0.02</formula>
    </cfRule>
    <cfRule type="cellIs" dxfId="514" priority="519" operator="lessThan">
      <formula>0.02</formula>
    </cfRule>
  </conditionalFormatting>
  <conditionalFormatting sqref="I256:K256">
    <cfRule type="cellIs" dxfId="513" priority="516" operator="lessThan">
      <formula>0.02</formula>
    </cfRule>
    <cfRule type="cellIs" dxfId="512" priority="517" operator="lessThan">
      <formula>0.02</formula>
    </cfRule>
  </conditionalFormatting>
  <conditionalFormatting sqref="I256:K256">
    <cfRule type="cellIs" dxfId="511" priority="514" operator="lessThan">
      <formula>0.02</formula>
    </cfRule>
    <cfRule type="cellIs" dxfId="510" priority="515" operator="lessThan">
      <formula>0.02</formula>
    </cfRule>
  </conditionalFormatting>
  <conditionalFormatting sqref="J258">
    <cfRule type="cellIs" dxfId="509" priority="513" operator="lessThan">
      <formula>2</formula>
    </cfRule>
  </conditionalFormatting>
  <conditionalFormatting sqref="J259">
    <cfRule type="cellIs" dxfId="508" priority="512" operator="lessThan">
      <formula>2</formula>
    </cfRule>
  </conditionalFormatting>
  <conditionalFormatting sqref="J242:J243">
    <cfRule type="cellIs" dxfId="507" priority="511" operator="lessThan">
      <formula>2</formula>
    </cfRule>
  </conditionalFormatting>
  <conditionalFormatting sqref="K258">
    <cfRule type="cellIs" dxfId="506" priority="510" operator="lessThan">
      <formula>2</formula>
    </cfRule>
  </conditionalFormatting>
  <conditionalFormatting sqref="L260">
    <cfRule type="cellIs" dxfId="505" priority="509" operator="lessThan">
      <formula>0.004</formula>
    </cfRule>
  </conditionalFormatting>
  <conditionalFormatting sqref="L261:L262">
    <cfRule type="cellIs" dxfId="504" priority="508" operator="lessThan">
      <formula>0.004</formula>
    </cfRule>
  </conditionalFormatting>
  <conditionalFormatting sqref="L263">
    <cfRule type="cellIs" dxfId="503" priority="507" operator="lessThan">
      <formula>0.004</formula>
    </cfRule>
  </conditionalFormatting>
  <conditionalFormatting sqref="L265">
    <cfRule type="cellIs" dxfId="502" priority="506" operator="lessThan">
      <formula>0.004</formula>
    </cfRule>
  </conditionalFormatting>
  <conditionalFormatting sqref="H260:K260">
    <cfRule type="cellIs" dxfId="501" priority="505" operator="lessThan">
      <formula>0.02</formula>
    </cfRule>
  </conditionalFormatting>
  <conditionalFormatting sqref="H261:K261">
    <cfRule type="cellIs" dxfId="500" priority="504" operator="lessThan">
      <formula>0.02</formula>
    </cfRule>
  </conditionalFormatting>
  <conditionalFormatting sqref="H262:K262">
    <cfRule type="cellIs" dxfId="499" priority="503" operator="lessThan">
      <formula>0.02</formula>
    </cfRule>
  </conditionalFormatting>
  <conditionalFormatting sqref="H263:K263">
    <cfRule type="cellIs" dxfId="498" priority="502" operator="lessThan">
      <formula>0.02</formula>
    </cfRule>
  </conditionalFormatting>
  <conditionalFormatting sqref="H266:K266">
    <cfRule type="cellIs" dxfId="497" priority="501" operator="lessThan">
      <formula>0.002</formula>
    </cfRule>
  </conditionalFormatting>
  <conditionalFormatting sqref="M266">
    <cfRule type="cellIs" dxfId="496" priority="500" operator="lessThan">
      <formula>0.25</formula>
    </cfRule>
  </conditionalFormatting>
  <conditionalFormatting sqref="I261:K262">
    <cfRule type="cellIs" dxfId="495" priority="499" operator="lessThan">
      <formula>0.02</formula>
    </cfRule>
  </conditionalFormatting>
  <conditionalFormatting sqref="I266:K266">
    <cfRule type="cellIs" dxfId="494" priority="498" operator="lessThan">
      <formula>0.02</formula>
    </cfRule>
  </conditionalFormatting>
  <conditionalFormatting sqref="J263">
    <cfRule type="cellIs" dxfId="493" priority="497" operator="lessThan">
      <formula>0.01</formula>
    </cfRule>
  </conditionalFormatting>
  <conditionalFormatting sqref="J260">
    <cfRule type="cellIs" dxfId="492" priority="496" operator="lessThan">
      <formula>2</formula>
    </cfRule>
  </conditionalFormatting>
  <conditionalFormatting sqref="J264:J265">
    <cfRule type="cellIs" dxfId="491" priority="495" operator="lessThan">
      <formula>0.01</formula>
    </cfRule>
  </conditionalFormatting>
  <conditionalFormatting sqref="K263">
    <cfRule type="cellIs" dxfId="490" priority="494" operator="lessThan">
      <formula>0.01</formula>
    </cfRule>
  </conditionalFormatting>
  <conditionalFormatting sqref="K260">
    <cfRule type="cellIs" dxfId="489" priority="493" operator="lessThan">
      <formula>2</formula>
    </cfRule>
  </conditionalFormatting>
  <conditionalFormatting sqref="K264:K265">
    <cfRule type="cellIs" dxfId="488" priority="492" operator="lessThan">
      <formula>0.01</formula>
    </cfRule>
  </conditionalFormatting>
  <conditionalFormatting sqref="L267:L268 L273 L271">
    <cfRule type="cellIs" dxfId="487" priority="491" operator="lessThan">
      <formula>0.02</formula>
    </cfRule>
  </conditionalFormatting>
  <conditionalFormatting sqref="L278">
    <cfRule type="cellIs" dxfId="486" priority="490" operator="lessThan">
      <formula>0.004</formula>
    </cfRule>
  </conditionalFormatting>
  <conditionalFormatting sqref="H267:K275">
    <cfRule type="cellIs" dxfId="485" priority="489" operator="lessThan">
      <formula>0.02</formula>
    </cfRule>
  </conditionalFormatting>
  <conditionalFormatting sqref="H276:K277">
    <cfRule type="cellIs" dxfId="484" priority="488" operator="lessThan">
      <formula>0.002</formula>
    </cfRule>
  </conditionalFormatting>
  <conditionalFormatting sqref="H278:K278">
    <cfRule type="cellIs" dxfId="483" priority="487" operator="lessThan">
      <formula>0.02</formula>
    </cfRule>
  </conditionalFormatting>
  <conditionalFormatting sqref="H279:K279">
    <cfRule type="cellIs" dxfId="482" priority="486" operator="lessThan">
      <formula>0.02</formula>
    </cfRule>
  </conditionalFormatting>
  <conditionalFormatting sqref="H280:K280">
    <cfRule type="cellIs" dxfId="481" priority="485" operator="lessThan">
      <formula>0.02</formula>
    </cfRule>
  </conditionalFormatting>
  <conditionalFormatting sqref="M270">
    <cfRule type="cellIs" dxfId="480" priority="484" operator="lessThan">
      <formula>0.25</formula>
    </cfRule>
  </conditionalFormatting>
  <conditionalFormatting sqref="I267:K267">
    <cfRule type="cellIs" dxfId="479" priority="483" operator="lessThan">
      <formula>0.02</formula>
    </cfRule>
  </conditionalFormatting>
  <conditionalFormatting sqref="I272:K273">
    <cfRule type="cellIs" dxfId="478" priority="482" operator="lessThan">
      <formula>0.02</formula>
    </cfRule>
  </conditionalFormatting>
  <conditionalFormatting sqref="I276:K276">
    <cfRule type="cellIs" dxfId="477" priority="481" operator="lessThan">
      <formula>0.02</formula>
    </cfRule>
  </conditionalFormatting>
  <conditionalFormatting sqref="I277:K277">
    <cfRule type="cellIs" dxfId="476" priority="480" operator="lessThan">
      <formula>0.02</formula>
    </cfRule>
  </conditionalFormatting>
  <conditionalFormatting sqref="I278:K278">
    <cfRule type="cellIs" dxfId="475" priority="479" operator="lessThan">
      <formula>0.02</formula>
    </cfRule>
  </conditionalFormatting>
  <conditionalFormatting sqref="J272:J274">
    <cfRule type="cellIs" dxfId="474" priority="478" operator="lessThan">
      <formula>2</formula>
    </cfRule>
  </conditionalFormatting>
  <conditionalFormatting sqref="J276">
    <cfRule type="cellIs" dxfId="473" priority="477" operator="lessThan">
      <formula>2</formula>
    </cfRule>
  </conditionalFormatting>
  <conditionalFormatting sqref="J279">
    <cfRule type="cellIs" dxfId="472" priority="476" operator="lessThan">
      <formula>2</formula>
    </cfRule>
  </conditionalFormatting>
  <conditionalFormatting sqref="J280">
    <cfRule type="cellIs" dxfId="471" priority="475" operator="lessThan">
      <formula>2</formula>
    </cfRule>
  </conditionalFormatting>
  <conditionalFormatting sqref="K272">
    <cfRule type="cellIs" dxfId="470" priority="474" operator="lessThan">
      <formula>2</formula>
    </cfRule>
  </conditionalFormatting>
  <conditionalFormatting sqref="K274">
    <cfRule type="cellIs" dxfId="469" priority="473" operator="lessThan">
      <formula>2</formula>
    </cfRule>
  </conditionalFormatting>
  <conditionalFormatting sqref="K280">
    <cfRule type="cellIs" dxfId="468" priority="472" operator="lessThan">
      <formula>2</formula>
    </cfRule>
  </conditionalFormatting>
  <conditionalFormatting sqref="L330">
    <cfRule type="cellIs" dxfId="467" priority="457" operator="lessThan">
      <formula>0.02</formula>
    </cfRule>
  </conditionalFormatting>
  <conditionalFormatting sqref="H326:K326">
    <cfRule type="cellIs" dxfId="466" priority="470" operator="lessThan">
      <formula>0.02</formula>
    </cfRule>
    <cfRule type="cellIs" dxfId="465" priority="471" operator="lessThan">
      <formula>0.002</formula>
    </cfRule>
  </conditionalFormatting>
  <conditionalFormatting sqref="H328:K328">
    <cfRule type="cellIs" dxfId="464" priority="468" operator="lessThan">
      <formula>0.02</formula>
    </cfRule>
    <cfRule type="cellIs" dxfId="463" priority="469" operator="lessThan">
      <formula>0.002</formula>
    </cfRule>
  </conditionalFormatting>
  <conditionalFormatting sqref="H330:K330">
    <cfRule type="cellIs" dxfId="462" priority="466" operator="lessThan">
      <formula>0.02</formula>
    </cfRule>
    <cfRule type="cellIs" dxfId="461" priority="467" operator="lessThan">
      <formula>0.002</formula>
    </cfRule>
  </conditionalFormatting>
  <conditionalFormatting sqref="H329:K329">
    <cfRule type="cellIs" dxfId="460" priority="464" operator="lessThan">
      <formula>0.02</formula>
    </cfRule>
    <cfRule type="cellIs" dxfId="459" priority="465" operator="lessThan">
      <formula>0.002</formula>
    </cfRule>
  </conditionalFormatting>
  <conditionalFormatting sqref="I319:K319">
    <cfRule type="cellIs" dxfId="458" priority="459" operator="lessThan">
      <formula>0.02</formula>
    </cfRule>
  </conditionalFormatting>
  <conditionalFormatting sqref="I320:K320 I322:K323">
    <cfRule type="cellIs" dxfId="457" priority="463" operator="lessThan">
      <formula>0.02</formula>
    </cfRule>
  </conditionalFormatting>
  <conditionalFormatting sqref="I324:K324">
    <cfRule type="cellIs" dxfId="456" priority="462" operator="lessThan">
      <formula>0.02</formula>
    </cfRule>
  </conditionalFormatting>
  <conditionalFormatting sqref="I326:K326">
    <cfRule type="cellIs" dxfId="455" priority="461" operator="lessThan">
      <formula>0.02</formula>
    </cfRule>
  </conditionalFormatting>
  <conditionalFormatting sqref="I328:K331">
    <cfRule type="cellIs" dxfId="454" priority="460" operator="lessThan">
      <formula>0.02</formula>
    </cfRule>
  </conditionalFormatting>
  <conditionalFormatting sqref="L323">
    <cfRule type="cellIs" dxfId="453" priority="458" operator="lessThan">
      <formula>0.02</formula>
    </cfRule>
  </conditionalFormatting>
  <conditionalFormatting sqref="L331">
    <cfRule type="cellIs" dxfId="452" priority="456" operator="lessThan">
      <formula>0.02</formula>
    </cfRule>
  </conditionalFormatting>
  <conditionalFormatting sqref="I325:K325">
    <cfRule type="cellIs" dxfId="451" priority="455" operator="lessThan">
      <formula>0.02</formula>
    </cfRule>
  </conditionalFormatting>
  <conditionalFormatting sqref="H327:K327">
    <cfRule type="cellIs" dxfId="450" priority="453" operator="lessThan">
      <formula>0.02</formula>
    </cfRule>
    <cfRule type="cellIs" dxfId="449" priority="454" operator="lessThan">
      <formula>0.002</formula>
    </cfRule>
  </conditionalFormatting>
  <conditionalFormatting sqref="I327:K327">
    <cfRule type="cellIs" dxfId="448" priority="452" operator="lessThan">
      <formula>0.02</formula>
    </cfRule>
  </conditionalFormatting>
  <conditionalFormatting sqref="H332:K332">
    <cfRule type="cellIs" dxfId="447" priority="446" operator="lessThan">
      <formula>0.02</formula>
    </cfRule>
    <cfRule type="cellIs" dxfId="446" priority="447" operator="lessThan">
      <formula>0.01</formula>
    </cfRule>
  </conditionalFormatting>
  <conditionalFormatting sqref="H333:K333">
    <cfRule type="cellIs" dxfId="445" priority="450" operator="lessThan">
      <formula>0.02</formula>
    </cfRule>
    <cfRule type="cellIs" dxfId="444" priority="451" operator="lessThan">
      <formula>0.01</formula>
    </cfRule>
  </conditionalFormatting>
  <conditionalFormatting sqref="H340:K340">
    <cfRule type="cellIs" dxfId="443" priority="448" operator="lessThan">
      <formula>0.02</formula>
    </cfRule>
    <cfRule type="cellIs" dxfId="442" priority="449" operator="lessThan">
      <formula>0.002</formula>
    </cfRule>
  </conditionalFormatting>
  <conditionalFormatting sqref="I332:K343">
    <cfRule type="cellIs" dxfId="441" priority="445" operator="lessThan">
      <formula>0.02</formula>
    </cfRule>
  </conditionalFormatting>
  <conditionalFormatting sqref="J334:J342">
    <cfRule type="cellIs" dxfId="440" priority="444" operator="lessThan">
      <formula>2</formula>
    </cfRule>
  </conditionalFormatting>
  <conditionalFormatting sqref="K334:K342">
    <cfRule type="cellIs" dxfId="439" priority="443" operator="lessThan">
      <formula>2</formula>
    </cfRule>
  </conditionalFormatting>
  <conditionalFormatting sqref="L339">
    <cfRule type="cellIs" dxfId="438" priority="442" operator="lessThan">
      <formula>0.004</formula>
    </cfRule>
  </conditionalFormatting>
  <conditionalFormatting sqref="L341:L342">
    <cfRule type="cellIs" dxfId="437" priority="441" operator="lessThan">
      <formula>0.004</formula>
    </cfRule>
  </conditionalFormatting>
  <conditionalFormatting sqref="M332">
    <cfRule type="cellIs" dxfId="436" priority="440" operator="lessThan">
      <formula>0.25</formula>
    </cfRule>
  </conditionalFormatting>
  <conditionalFormatting sqref="M333">
    <cfRule type="cellIs" dxfId="435" priority="439" operator="lessThan">
      <formula>0.25</formula>
    </cfRule>
  </conditionalFormatting>
  <conditionalFormatting sqref="H351:K351 I344:K346 I348:K348 I350:K351 H353:K357">
    <cfRule type="cellIs" dxfId="434" priority="438" operator="lessThan">
      <formula>0.02</formula>
    </cfRule>
  </conditionalFormatting>
  <conditionalFormatting sqref="L345:L346 L350:L351 L354">
    <cfRule type="cellIs" dxfId="433" priority="437" operator="lessThan">
      <formula>0.02</formula>
    </cfRule>
  </conditionalFormatting>
  <conditionalFormatting sqref="H344:K345">
    <cfRule type="cellIs" dxfId="432" priority="436" operator="lessThan">
      <formula>0.02</formula>
    </cfRule>
  </conditionalFormatting>
  <conditionalFormatting sqref="J345:J346 J348 J350:J351 J353">
    <cfRule type="cellIs" dxfId="431" priority="435" operator="lessThan">
      <formula>2</formula>
    </cfRule>
  </conditionalFormatting>
  <conditionalFormatting sqref="J354:J356">
    <cfRule type="cellIs" dxfId="430" priority="434" operator="lessThan">
      <formula>2</formula>
    </cfRule>
  </conditionalFormatting>
  <conditionalFormatting sqref="J359:J361">
    <cfRule type="cellIs" dxfId="429" priority="433" operator="lessThan">
      <formula>2</formula>
    </cfRule>
  </conditionalFormatting>
  <conditionalFormatting sqref="I347:K347">
    <cfRule type="cellIs" dxfId="428" priority="432" operator="lessThan">
      <formula>0.02</formula>
    </cfRule>
  </conditionalFormatting>
  <conditionalFormatting sqref="L347">
    <cfRule type="cellIs" dxfId="427" priority="431" operator="lessThan">
      <formula>0.02</formula>
    </cfRule>
  </conditionalFormatting>
  <conditionalFormatting sqref="J347">
    <cfRule type="cellIs" dxfId="426" priority="430" operator="lessThan">
      <formula>2</formula>
    </cfRule>
  </conditionalFormatting>
  <conditionalFormatting sqref="I349:K349">
    <cfRule type="cellIs" dxfId="425" priority="429" operator="lessThan">
      <formula>0.02</formula>
    </cfRule>
  </conditionalFormatting>
  <conditionalFormatting sqref="J349">
    <cfRule type="cellIs" dxfId="424" priority="428" operator="lessThan">
      <formula>2</formula>
    </cfRule>
  </conditionalFormatting>
  <conditionalFormatting sqref="H352:K352">
    <cfRule type="cellIs" dxfId="423" priority="427" operator="lessThan">
      <formula>0.02</formula>
    </cfRule>
  </conditionalFormatting>
  <conditionalFormatting sqref="L352">
    <cfRule type="cellIs" dxfId="422" priority="426" operator="lessThan">
      <formula>0.02</formula>
    </cfRule>
  </conditionalFormatting>
  <conditionalFormatting sqref="J352">
    <cfRule type="cellIs" dxfId="421" priority="425" operator="lessThan">
      <formula>2</formula>
    </cfRule>
  </conditionalFormatting>
  <conditionalFormatting sqref="I362:K365">
    <cfRule type="cellIs" dxfId="420" priority="424" operator="lessThan">
      <formula>0.02</formula>
    </cfRule>
  </conditionalFormatting>
  <conditionalFormatting sqref="K362:K365">
    <cfRule type="cellIs" dxfId="419" priority="423" operator="lessThan">
      <formula>2</formula>
    </cfRule>
  </conditionalFormatting>
  <conditionalFormatting sqref="H362:K365">
    <cfRule type="cellIs" dxfId="418" priority="422" operator="lessThan">
      <formula>0.02</formula>
    </cfRule>
  </conditionalFormatting>
  <conditionalFormatting sqref="L369">
    <cfRule type="cellIs" dxfId="417" priority="421" operator="lessThan">
      <formula>0.02</formula>
    </cfRule>
  </conditionalFormatting>
  <conditionalFormatting sqref="L372:L373">
    <cfRule type="cellIs" dxfId="416" priority="420" operator="lessThan">
      <formula>0.02</formula>
    </cfRule>
  </conditionalFormatting>
  <conditionalFormatting sqref="L371">
    <cfRule type="cellIs" dxfId="415" priority="419" operator="lessThan">
      <formula>0.02</formula>
    </cfRule>
  </conditionalFormatting>
  <conditionalFormatting sqref="L370">
    <cfRule type="cellIs" dxfId="414" priority="418" operator="lessThan">
      <formula>0.004</formula>
    </cfRule>
  </conditionalFormatting>
  <conditionalFormatting sqref="K381">
    <cfRule type="cellIs" dxfId="413" priority="367" operator="lessThan">
      <formula>0.02</formula>
    </cfRule>
  </conditionalFormatting>
  <conditionalFormatting sqref="L375">
    <cfRule type="cellIs" dxfId="412" priority="417" operator="lessThan">
      <formula>0.02</formula>
    </cfRule>
  </conditionalFormatting>
  <conditionalFormatting sqref="L374">
    <cfRule type="cellIs" dxfId="411" priority="416" operator="lessThan">
      <formula>0.02</formula>
    </cfRule>
  </conditionalFormatting>
  <conditionalFormatting sqref="L376">
    <cfRule type="cellIs" dxfId="410" priority="415" operator="lessThan">
      <formula>0.02</formula>
    </cfRule>
  </conditionalFormatting>
  <conditionalFormatting sqref="L381">
    <cfRule type="cellIs" dxfId="409" priority="414" operator="lessThan">
      <formula>0.02</formula>
    </cfRule>
  </conditionalFormatting>
  <conditionalFormatting sqref="L382">
    <cfRule type="cellIs" dxfId="408" priority="413" operator="lessThan">
      <formula>0.02</formula>
    </cfRule>
  </conditionalFormatting>
  <conditionalFormatting sqref="L387">
    <cfRule type="cellIs" dxfId="407" priority="412" operator="lessThan">
      <formula>0.02</formula>
    </cfRule>
  </conditionalFormatting>
  <conditionalFormatting sqref="H366:K367">
    <cfRule type="cellIs" dxfId="406" priority="410" operator="lessThan">
      <formula>0.02</formula>
    </cfRule>
    <cfRule type="cellIs" dxfId="405" priority="411" operator="lessThan">
      <formula>0.002</formula>
    </cfRule>
  </conditionalFormatting>
  <conditionalFormatting sqref="H368:K368">
    <cfRule type="cellIs" dxfId="404" priority="408" operator="lessThan">
      <formula>0.02</formula>
    </cfRule>
    <cfRule type="cellIs" dxfId="403" priority="409" operator="lessThan">
      <formula>0.002</formula>
    </cfRule>
  </conditionalFormatting>
  <conditionalFormatting sqref="H369:K369">
    <cfRule type="cellIs" dxfId="402" priority="406" operator="lessThan">
      <formula>0.02</formula>
    </cfRule>
    <cfRule type="cellIs" dxfId="401" priority="407" operator="lessThan">
      <formula>0.002</formula>
    </cfRule>
  </conditionalFormatting>
  <conditionalFormatting sqref="H370:K370">
    <cfRule type="cellIs" dxfId="400" priority="404" operator="lessThan">
      <formula>0.02</formula>
    </cfRule>
    <cfRule type="cellIs" dxfId="399" priority="405" operator="lessThan">
      <formula>0.002</formula>
    </cfRule>
  </conditionalFormatting>
  <conditionalFormatting sqref="H373:K373">
    <cfRule type="cellIs" dxfId="398" priority="403" operator="lessThan">
      <formula>0.02</formula>
    </cfRule>
  </conditionalFormatting>
  <conditionalFormatting sqref="H374:K374">
    <cfRule type="cellIs" dxfId="397" priority="402" operator="lessThan">
      <formula>0.02</formula>
    </cfRule>
  </conditionalFormatting>
  <conditionalFormatting sqref="H375:K375">
    <cfRule type="cellIs" dxfId="396" priority="401" operator="lessThan">
      <formula>0.01</formula>
    </cfRule>
  </conditionalFormatting>
  <conditionalFormatting sqref="H376:K376">
    <cfRule type="cellIs" dxfId="395" priority="400" operator="lessThan">
      <formula>0.01</formula>
    </cfRule>
  </conditionalFormatting>
  <conditionalFormatting sqref="K382">
    <cfRule type="cellIs" dxfId="394" priority="366" operator="lessThan">
      <formula>0.02</formula>
    </cfRule>
  </conditionalFormatting>
  <conditionalFormatting sqref="H380:K380">
    <cfRule type="cellIs" dxfId="393" priority="399" operator="lessThan">
      <formula>0.01</formula>
    </cfRule>
  </conditionalFormatting>
  <conditionalFormatting sqref="H383:K384">
    <cfRule type="cellIs" dxfId="392" priority="398" operator="lessThan">
      <formula>0.01</formula>
    </cfRule>
  </conditionalFormatting>
  <conditionalFormatting sqref="H385:K385">
    <cfRule type="cellIs" dxfId="391" priority="397" operator="lessThan">
      <formula>0.01</formula>
    </cfRule>
  </conditionalFormatting>
  <conditionalFormatting sqref="H386:K386">
    <cfRule type="cellIs" dxfId="390" priority="396" operator="lessThan">
      <formula>0.01</formula>
    </cfRule>
  </conditionalFormatting>
  <conditionalFormatting sqref="M378">
    <cfRule type="cellIs" dxfId="389" priority="395" operator="lessThan">
      <formula>0.25</formula>
    </cfRule>
  </conditionalFormatting>
  <conditionalFormatting sqref="M377">
    <cfRule type="cellIs" dxfId="388" priority="394" operator="lessThan">
      <formula>0.25</formula>
    </cfRule>
  </conditionalFormatting>
  <conditionalFormatting sqref="N366">
    <cfRule type="cellIs" dxfId="387" priority="393" operator="lessThan">
      <formula>0.5</formula>
    </cfRule>
  </conditionalFormatting>
  <conditionalFormatting sqref="N367">
    <cfRule type="cellIs" dxfId="386" priority="392" operator="lessThan">
      <formula>0.5</formula>
    </cfRule>
  </conditionalFormatting>
  <conditionalFormatting sqref="I366:K369">
    <cfRule type="cellIs" dxfId="385" priority="391" operator="lessThan">
      <formula>0.02</formula>
    </cfRule>
  </conditionalFormatting>
  <conditionalFormatting sqref="I370:K372">
    <cfRule type="cellIs" dxfId="384" priority="390" operator="lessThan">
      <formula>0.02</formula>
    </cfRule>
  </conditionalFormatting>
  <conditionalFormatting sqref="I373:K373">
    <cfRule type="cellIs" dxfId="383" priority="389" operator="lessThan">
      <formula>0.02</formula>
    </cfRule>
  </conditionalFormatting>
  <conditionalFormatting sqref="I374:K374">
    <cfRule type="cellIs" dxfId="382" priority="388" operator="lessThan">
      <formula>0.02</formula>
    </cfRule>
  </conditionalFormatting>
  <conditionalFormatting sqref="I375:K375">
    <cfRule type="cellIs" dxfId="381" priority="387" operator="lessThan">
      <formula>0.02</formula>
    </cfRule>
  </conditionalFormatting>
  <conditionalFormatting sqref="I377:K377">
    <cfRule type="cellIs" dxfId="380" priority="386" operator="lessThan">
      <formula>0.02</formula>
    </cfRule>
  </conditionalFormatting>
  <conditionalFormatting sqref="I378:K378">
    <cfRule type="cellIs" dxfId="379" priority="385" operator="lessThan">
      <formula>0.02</formula>
    </cfRule>
  </conditionalFormatting>
  <conditionalFormatting sqref="I376:K376">
    <cfRule type="cellIs" dxfId="378" priority="384" operator="lessThan">
      <formula>0.02</formula>
    </cfRule>
  </conditionalFormatting>
  <conditionalFormatting sqref="I380:K380">
    <cfRule type="cellIs" dxfId="377" priority="383" operator="lessThan">
      <formula>0.02</formula>
    </cfRule>
  </conditionalFormatting>
  <conditionalFormatting sqref="I381:K381">
    <cfRule type="cellIs" dxfId="376" priority="382" operator="lessThan">
      <formula>0.02</formula>
    </cfRule>
  </conditionalFormatting>
  <conditionalFormatting sqref="I382:K382">
    <cfRule type="cellIs" dxfId="375" priority="381" operator="lessThan">
      <formula>0.02</formula>
    </cfRule>
  </conditionalFormatting>
  <conditionalFormatting sqref="I383:K383">
    <cfRule type="cellIs" dxfId="374" priority="379" operator="lessThan">
      <formula>0.02</formula>
    </cfRule>
    <cfRule type="cellIs" dxfId="373" priority="380" operator="lessThan">
      <formula>0.02</formula>
    </cfRule>
  </conditionalFormatting>
  <conditionalFormatting sqref="I384:K384">
    <cfRule type="cellIs" dxfId="372" priority="377" operator="lessThan">
      <formula>0.02</formula>
    </cfRule>
    <cfRule type="cellIs" dxfId="371" priority="378" operator="lessThan">
      <formula>0.02</formula>
    </cfRule>
  </conditionalFormatting>
  <conditionalFormatting sqref="I385:K385">
    <cfRule type="cellIs" dxfId="370" priority="375" operator="lessThan">
      <formula>0.02</formula>
    </cfRule>
    <cfRule type="cellIs" dxfId="369" priority="376" operator="lessThan">
      <formula>0.02</formula>
    </cfRule>
  </conditionalFormatting>
  <conditionalFormatting sqref="I386:K386">
    <cfRule type="cellIs" dxfId="368" priority="373" operator="lessThan">
      <formula>0.02</formula>
    </cfRule>
    <cfRule type="cellIs" dxfId="367" priority="374" operator="lessThan">
      <formula>0.02</formula>
    </cfRule>
  </conditionalFormatting>
  <conditionalFormatting sqref="J366:J368">
    <cfRule type="cellIs" dxfId="366" priority="372" operator="lessThan">
      <formula>2</formula>
    </cfRule>
  </conditionalFormatting>
  <conditionalFormatting sqref="J370">
    <cfRule type="cellIs" dxfId="365" priority="371" operator="lessThan">
      <formula>2</formula>
    </cfRule>
  </conditionalFormatting>
  <conditionalFormatting sqref="J381">
    <cfRule type="cellIs" dxfId="364" priority="370" operator="lessThan">
      <formula>0.02</formula>
    </cfRule>
  </conditionalFormatting>
  <conditionalFormatting sqref="J382">
    <cfRule type="cellIs" dxfId="363" priority="369" operator="lessThan">
      <formula>0.02</formula>
    </cfRule>
  </conditionalFormatting>
  <conditionalFormatting sqref="K370">
    <cfRule type="cellIs" dxfId="362" priority="368" operator="lessThan">
      <formula>2</formula>
    </cfRule>
  </conditionalFormatting>
  <conditionalFormatting sqref="L391">
    <cfRule type="cellIs" dxfId="361" priority="365" operator="lessThan">
      <formula>0.02</formula>
    </cfRule>
  </conditionalFormatting>
  <conditionalFormatting sqref="L394">
    <cfRule type="cellIs" dxfId="360" priority="364" operator="lessThan">
      <formula>0.02</formula>
    </cfRule>
  </conditionalFormatting>
  <conditionalFormatting sqref="L396:L397">
    <cfRule type="cellIs" dxfId="359" priority="363" operator="lessThan">
      <formula>0.02</formula>
    </cfRule>
  </conditionalFormatting>
  <conditionalFormatting sqref="L399">
    <cfRule type="cellIs" dxfId="358" priority="362" operator="lessThan">
      <formula>0.02</formula>
    </cfRule>
  </conditionalFormatting>
  <conditionalFormatting sqref="H391:K392">
    <cfRule type="cellIs" dxfId="357" priority="361" operator="lessThan">
      <formula>0.02</formula>
    </cfRule>
  </conditionalFormatting>
  <conditionalFormatting sqref="H393:K394">
    <cfRule type="cellIs" dxfId="356" priority="360" operator="lessThan">
      <formula>0.01</formula>
    </cfRule>
  </conditionalFormatting>
  <conditionalFormatting sqref="H395:K395">
    <cfRule type="cellIs" dxfId="355" priority="359" operator="lessThan">
      <formula>0.002</formula>
    </cfRule>
  </conditionalFormatting>
  <conditionalFormatting sqref="H396:K397">
    <cfRule type="cellIs" dxfId="354" priority="358" operator="lessThan">
      <formula>0.01</formula>
    </cfRule>
  </conditionalFormatting>
  <conditionalFormatting sqref="H398:K398">
    <cfRule type="cellIs" dxfId="353" priority="357" operator="lessThan">
      <formula>0.01</formula>
    </cfRule>
  </conditionalFormatting>
  <conditionalFormatting sqref="H399:K400">
    <cfRule type="cellIs" dxfId="352" priority="356" operator="lessThan">
      <formula>0.01</formula>
    </cfRule>
  </conditionalFormatting>
  <conditionalFormatting sqref="I390:K390">
    <cfRule type="cellIs" dxfId="351" priority="355" operator="lessThan">
      <formula>0.02</formula>
    </cfRule>
  </conditionalFormatting>
  <conditionalFormatting sqref="I392:K392">
    <cfRule type="cellIs" dxfId="350" priority="354" operator="lessThan">
      <formula>0.02</formula>
    </cfRule>
  </conditionalFormatting>
  <conditionalFormatting sqref="I393:K394">
    <cfRule type="cellIs" dxfId="349" priority="353" operator="lessThan">
      <formula>0.02</formula>
    </cfRule>
  </conditionalFormatting>
  <conditionalFormatting sqref="I396:K397">
    <cfRule type="cellIs" dxfId="348" priority="352" operator="lessThan">
      <formula>0.02</formula>
    </cfRule>
  </conditionalFormatting>
  <conditionalFormatting sqref="I398:K398">
    <cfRule type="cellIs" dxfId="347" priority="350" operator="lessThan">
      <formula>0.02</formula>
    </cfRule>
    <cfRule type="cellIs" dxfId="346" priority="351" operator="lessThan">
      <formula>0.02</formula>
    </cfRule>
  </conditionalFormatting>
  <conditionalFormatting sqref="I399:K400">
    <cfRule type="cellIs" dxfId="345" priority="348" operator="lessThan">
      <formula>0.02</formula>
    </cfRule>
    <cfRule type="cellIs" dxfId="344" priority="349" operator="lessThan">
      <formula>0.02</formula>
    </cfRule>
  </conditionalFormatting>
  <conditionalFormatting sqref="J396:J397">
    <cfRule type="cellIs" dxfId="343" priority="347" operator="lessThan">
      <formula>0.02</formula>
    </cfRule>
  </conditionalFormatting>
  <conditionalFormatting sqref="K396:K397">
    <cfRule type="cellIs" dxfId="342" priority="346" operator="lessThan">
      <formula>0.02</formula>
    </cfRule>
  </conditionalFormatting>
  <conditionalFormatting sqref="L401">
    <cfRule type="cellIs" dxfId="341" priority="345" operator="lessThan">
      <formula>0.02</formula>
    </cfRule>
  </conditionalFormatting>
  <conditionalFormatting sqref="L402">
    <cfRule type="cellIs" dxfId="340" priority="344" operator="lessThan">
      <formula>0.02</formula>
    </cfRule>
  </conditionalFormatting>
  <conditionalFormatting sqref="L405">
    <cfRule type="cellIs" dxfId="339" priority="341" operator="lessThan">
      <formula>0.02</formula>
    </cfRule>
    <cfRule type="cellIs" dxfId="338" priority="342" operator="lessThan">
      <formula>0.004</formula>
    </cfRule>
    <cfRule type="cellIs" dxfId="337" priority="343" operator="lessThan">
      <formula>0.004</formula>
    </cfRule>
  </conditionalFormatting>
  <conditionalFormatting sqref="L408">
    <cfRule type="cellIs" dxfId="336" priority="338" operator="lessThan">
      <formula>0.02</formula>
    </cfRule>
    <cfRule type="cellIs" dxfId="335" priority="339" operator="lessThan">
      <formula>0.004</formula>
    </cfRule>
    <cfRule type="cellIs" dxfId="334" priority="340" operator="lessThan">
      <formula>0.004</formula>
    </cfRule>
  </conditionalFormatting>
  <conditionalFormatting sqref="L410">
    <cfRule type="cellIs" dxfId="333" priority="337" operator="lessThan">
      <formula>0.004</formula>
    </cfRule>
  </conditionalFormatting>
  <conditionalFormatting sqref="L412">
    <cfRule type="cellIs" dxfId="332" priority="335" operator="lessThan">
      <formula>0.02</formula>
    </cfRule>
    <cfRule type="cellIs" dxfId="331" priority="336" operator="lessThan">
      <formula>0.004</formula>
    </cfRule>
  </conditionalFormatting>
  <conditionalFormatting sqref="L414">
    <cfRule type="cellIs" dxfId="330" priority="333" operator="lessThan">
      <formula>0.02</formula>
    </cfRule>
    <cfRule type="cellIs" dxfId="329" priority="334" operator="lessThan">
      <formula>0.004</formula>
    </cfRule>
  </conditionalFormatting>
  <conditionalFormatting sqref="L413">
    <cfRule type="cellIs" dxfId="328" priority="332" operator="lessThan">
      <formula>0.004</formula>
    </cfRule>
  </conditionalFormatting>
  <conditionalFormatting sqref="L409">
    <cfRule type="cellIs" dxfId="327" priority="329" operator="lessThan">
      <formula>0.02</formula>
    </cfRule>
    <cfRule type="cellIs" dxfId="326" priority="330" operator="lessThan">
      <formula>0.004</formula>
    </cfRule>
    <cfRule type="cellIs" dxfId="325" priority="331" operator="lessThan">
      <formula>0.004</formula>
    </cfRule>
  </conditionalFormatting>
  <conditionalFormatting sqref="L411">
    <cfRule type="cellIs" dxfId="324" priority="327" operator="lessThan">
      <formula>0.02</formula>
    </cfRule>
    <cfRule type="cellIs" dxfId="323" priority="328" operator="lessThan">
      <formula>0.004</formula>
    </cfRule>
  </conditionalFormatting>
  <conditionalFormatting sqref="H403:K403">
    <cfRule type="cellIs" dxfId="322" priority="326" operator="lessThan">
      <formula>0.02</formula>
    </cfRule>
  </conditionalFormatting>
  <conditionalFormatting sqref="H404:K404">
    <cfRule type="cellIs" dxfId="321" priority="325" operator="lessThan">
      <formula>0.02</formula>
    </cfRule>
  </conditionalFormatting>
  <conditionalFormatting sqref="H406:K406">
    <cfRule type="cellIs" dxfId="320" priority="324" operator="lessThan">
      <formula>0.01</formula>
    </cfRule>
  </conditionalFormatting>
  <conditionalFormatting sqref="H407:K407">
    <cfRule type="cellIs" dxfId="319" priority="323" operator="lessThan">
      <formula>0.02</formula>
    </cfRule>
  </conditionalFormatting>
  <conditionalFormatting sqref="H408:K408">
    <cfRule type="cellIs" dxfId="318" priority="322" operator="lessThan">
      <formula>0.02</formula>
    </cfRule>
  </conditionalFormatting>
  <conditionalFormatting sqref="H409:K409">
    <cfRule type="cellIs" dxfId="317" priority="321" operator="lessThan">
      <formula>0.02</formula>
    </cfRule>
  </conditionalFormatting>
  <conditionalFormatting sqref="H411:K411">
    <cfRule type="cellIs" dxfId="316" priority="320" operator="lessThan">
      <formula>0.02</formula>
    </cfRule>
  </conditionalFormatting>
  <conditionalFormatting sqref="H412:K412">
    <cfRule type="cellIs" dxfId="315" priority="319" operator="lessThan">
      <formula>0.02</formula>
    </cfRule>
  </conditionalFormatting>
  <conditionalFormatting sqref="H413:K413">
    <cfRule type="cellIs" dxfId="314" priority="318" operator="lessThan">
      <formula>0.02</formula>
    </cfRule>
  </conditionalFormatting>
  <conditionalFormatting sqref="H415:K415">
    <cfRule type="cellIs" dxfId="313" priority="317" operator="lessThan">
      <formula>0.02</formula>
    </cfRule>
  </conditionalFormatting>
  <conditionalFormatting sqref="H414:K414">
    <cfRule type="cellIs" dxfId="312" priority="316" operator="lessThan">
      <formula>0.02</formula>
    </cfRule>
  </conditionalFormatting>
  <conditionalFormatting sqref="I402:K402">
    <cfRule type="cellIs" dxfId="311" priority="315" operator="lessThan">
      <formula>0.02</formula>
    </cfRule>
  </conditionalFormatting>
  <conditionalFormatting sqref="I401:K401">
    <cfRule type="cellIs" dxfId="310" priority="314" operator="lessThan">
      <formula>0.02</formula>
    </cfRule>
  </conditionalFormatting>
  <conditionalFormatting sqref="I404:K404">
    <cfRule type="cellIs" dxfId="309" priority="313" operator="lessThan">
      <formula>0.02</formula>
    </cfRule>
  </conditionalFormatting>
  <conditionalFormatting sqref="I405:K405">
    <cfRule type="cellIs" dxfId="308" priority="312" operator="lessThan">
      <formula>0.02</formula>
    </cfRule>
  </conditionalFormatting>
  <conditionalFormatting sqref="I407:K407">
    <cfRule type="cellIs" dxfId="307" priority="311" operator="lessThan">
      <formula>0.02</formula>
    </cfRule>
  </conditionalFormatting>
  <conditionalFormatting sqref="I408:K408">
    <cfRule type="cellIs" dxfId="306" priority="310" operator="lessThan">
      <formula>0.02</formula>
    </cfRule>
  </conditionalFormatting>
  <conditionalFormatting sqref="I409:K409">
    <cfRule type="cellIs" dxfId="305" priority="309" operator="lessThan">
      <formula>0.02</formula>
    </cfRule>
  </conditionalFormatting>
  <conditionalFormatting sqref="I410:K410">
    <cfRule type="cellIs" dxfId="304" priority="307" operator="lessThan">
      <formula>0.02</formula>
    </cfRule>
    <cfRule type="cellIs" dxfId="303" priority="308" operator="lessThan">
      <formula>0.02</formula>
    </cfRule>
  </conditionalFormatting>
  <conditionalFormatting sqref="I412:K412">
    <cfRule type="cellIs" dxfId="302" priority="306" operator="lessThan">
      <formula>0.02</formula>
    </cfRule>
  </conditionalFormatting>
  <conditionalFormatting sqref="I411:K411">
    <cfRule type="cellIs" dxfId="301" priority="305" operator="lessThan">
      <formula>0.02</formula>
    </cfRule>
  </conditionalFormatting>
  <conditionalFormatting sqref="I413:K413">
    <cfRule type="cellIs" dxfId="300" priority="304" operator="lessThan">
      <formula>0.02</formula>
    </cfRule>
  </conditionalFormatting>
  <conditionalFormatting sqref="I414:K414">
    <cfRule type="cellIs" dxfId="299" priority="303" operator="lessThan">
      <formula>0.02</formula>
    </cfRule>
  </conditionalFormatting>
  <conditionalFormatting sqref="I415:K415">
    <cfRule type="cellIs" dxfId="298" priority="302" operator="lessThan">
      <formula>0.02</formula>
    </cfRule>
  </conditionalFormatting>
  <conditionalFormatting sqref="J404:J405">
    <cfRule type="cellIs" dxfId="297" priority="301" operator="lessThan">
      <formula>2</formula>
    </cfRule>
  </conditionalFormatting>
  <conditionalFormatting sqref="J406">
    <cfRule type="cellIs" dxfId="296" priority="300" operator="lessThan">
      <formula>2</formula>
    </cfRule>
  </conditionalFormatting>
  <conditionalFormatting sqref="J407">
    <cfRule type="cellIs" dxfId="295" priority="299" operator="lessThan">
      <formula>2</formula>
    </cfRule>
  </conditionalFormatting>
  <conditionalFormatting sqref="J408">
    <cfRule type="cellIs" dxfId="294" priority="298" operator="lessThan">
      <formula>2</formula>
    </cfRule>
  </conditionalFormatting>
  <conditionalFormatting sqref="J409">
    <cfRule type="cellIs" dxfId="293" priority="297" operator="lessThan">
      <formula>2</formula>
    </cfRule>
  </conditionalFormatting>
  <conditionalFormatting sqref="J410">
    <cfRule type="cellIs" dxfId="292" priority="296" operator="lessThan">
      <formula>2</formula>
    </cfRule>
  </conditionalFormatting>
  <conditionalFormatting sqref="J411">
    <cfRule type="cellIs" dxfId="291" priority="295" operator="lessThan">
      <formula>2</formula>
    </cfRule>
  </conditionalFormatting>
  <conditionalFormatting sqref="J412">
    <cfRule type="cellIs" dxfId="290" priority="294" operator="lessThan">
      <formula>2</formula>
    </cfRule>
  </conditionalFormatting>
  <conditionalFormatting sqref="J413">
    <cfRule type="cellIs" dxfId="289" priority="293" operator="lessThan">
      <formula>2</formula>
    </cfRule>
  </conditionalFormatting>
  <conditionalFormatting sqref="J414">
    <cfRule type="cellIs" dxfId="288" priority="292" operator="lessThan">
      <formula>2</formula>
    </cfRule>
  </conditionalFormatting>
  <conditionalFormatting sqref="K406">
    <cfRule type="cellIs" dxfId="287" priority="291" operator="lessThan">
      <formula>2</formula>
    </cfRule>
  </conditionalFormatting>
  <conditionalFormatting sqref="K405">
    <cfRule type="cellIs" dxfId="286" priority="290" operator="lessThan">
      <formula>2</formula>
    </cfRule>
  </conditionalFormatting>
  <conditionalFormatting sqref="K407">
    <cfRule type="cellIs" dxfId="285" priority="289" operator="lessThan">
      <formula>2</formula>
    </cfRule>
  </conditionalFormatting>
  <conditionalFormatting sqref="K408">
    <cfRule type="cellIs" dxfId="284" priority="288" operator="lessThan">
      <formula>2</formula>
    </cfRule>
  </conditionalFormatting>
  <conditionalFormatting sqref="K409">
    <cfRule type="cellIs" dxfId="283" priority="287" operator="lessThan">
      <formula>2</formula>
    </cfRule>
  </conditionalFormatting>
  <conditionalFormatting sqref="K410">
    <cfRule type="cellIs" dxfId="282" priority="286" operator="lessThan">
      <formula>2</formula>
    </cfRule>
  </conditionalFormatting>
  <conditionalFormatting sqref="K411">
    <cfRule type="cellIs" dxfId="281" priority="285" operator="lessThan">
      <formula>2</formula>
    </cfRule>
  </conditionalFormatting>
  <conditionalFormatting sqref="K412">
    <cfRule type="cellIs" dxfId="280" priority="284" operator="lessThan">
      <formula>2</formula>
    </cfRule>
  </conditionalFormatting>
  <conditionalFormatting sqref="K414">
    <cfRule type="cellIs" dxfId="279" priority="283" operator="lessThan">
      <formula>2</formula>
    </cfRule>
  </conditionalFormatting>
  <conditionalFormatting sqref="K413">
    <cfRule type="cellIs" dxfId="278" priority="282" operator="lessThan">
      <formula>2</formula>
    </cfRule>
  </conditionalFormatting>
  <conditionalFormatting sqref="L416">
    <cfRule type="cellIs" dxfId="277" priority="280" operator="lessThan">
      <formula>0.02</formula>
    </cfRule>
    <cfRule type="cellIs" dxfId="276" priority="281" operator="lessThan">
      <formula>0.004</formula>
    </cfRule>
  </conditionalFormatting>
  <conditionalFormatting sqref="H416:K416">
    <cfRule type="cellIs" dxfId="275" priority="279" operator="lessThan">
      <formula>0.02</formula>
    </cfRule>
  </conditionalFormatting>
  <conditionalFormatting sqref="L417">
    <cfRule type="cellIs" dxfId="274" priority="276" operator="lessThan">
      <formula>0.02</formula>
    </cfRule>
    <cfRule type="cellIs" dxfId="273" priority="277" operator="lessThan">
      <formula>0.004</formula>
    </cfRule>
    <cfRule type="cellIs" dxfId="272" priority="278" operator="lessThan">
      <formula>0.004</formula>
    </cfRule>
  </conditionalFormatting>
  <conditionalFormatting sqref="L418:L420">
    <cfRule type="cellIs" dxfId="271" priority="273" operator="lessThan">
      <formula>0.02</formula>
    </cfRule>
    <cfRule type="cellIs" dxfId="270" priority="274" operator="lessThan">
      <formula>0.004</formula>
    </cfRule>
    <cfRule type="cellIs" dxfId="269" priority="275" operator="lessThan">
      <formula>0.004</formula>
    </cfRule>
  </conditionalFormatting>
  <conditionalFormatting sqref="L421">
    <cfRule type="cellIs" dxfId="268" priority="271" operator="lessThan">
      <formula>0.02</formula>
    </cfRule>
    <cfRule type="cellIs" dxfId="267" priority="272" operator="lessThan">
      <formula>0.004</formula>
    </cfRule>
  </conditionalFormatting>
  <conditionalFormatting sqref="H417:K417">
    <cfRule type="cellIs" dxfId="266" priority="270" operator="lessThan">
      <formula>0.02</formula>
    </cfRule>
  </conditionalFormatting>
  <conditionalFormatting sqref="H418:K420">
    <cfRule type="cellIs" dxfId="265" priority="269" operator="lessThan">
      <formula>0.02</formula>
    </cfRule>
  </conditionalFormatting>
  <conditionalFormatting sqref="H421:K421">
    <cfRule type="cellIs" dxfId="264" priority="268" operator="lessThan">
      <formula>0.02</formula>
    </cfRule>
  </conditionalFormatting>
  <conditionalFormatting sqref="H422:K422">
    <cfRule type="cellIs" dxfId="263" priority="267" operator="lessThan">
      <formula>0.02</formula>
    </cfRule>
  </conditionalFormatting>
  <conditionalFormatting sqref="I417:K417">
    <cfRule type="cellIs" dxfId="262" priority="266" operator="lessThan">
      <formula>0.02</formula>
    </cfRule>
  </conditionalFormatting>
  <conditionalFormatting sqref="I418:K420">
    <cfRule type="cellIs" dxfId="261" priority="265" operator="lessThan">
      <formula>0.02</formula>
    </cfRule>
  </conditionalFormatting>
  <conditionalFormatting sqref="I421:K421">
    <cfRule type="cellIs" dxfId="260" priority="264" operator="lessThan">
      <formula>0.02</formula>
    </cfRule>
  </conditionalFormatting>
  <conditionalFormatting sqref="I422:K422">
    <cfRule type="cellIs" dxfId="259" priority="263" operator="lessThan">
      <formula>0.02</formula>
    </cfRule>
  </conditionalFormatting>
  <conditionalFormatting sqref="J417:J420">
    <cfRule type="cellIs" dxfId="258" priority="262" operator="lessThan">
      <formula>2</formula>
    </cfRule>
  </conditionalFormatting>
  <conditionalFormatting sqref="J421">
    <cfRule type="cellIs" dxfId="257" priority="261" operator="lessThan">
      <formula>2</formula>
    </cfRule>
  </conditionalFormatting>
  <conditionalFormatting sqref="J422">
    <cfRule type="cellIs" dxfId="256" priority="260" operator="lessThan">
      <formula>2</formula>
    </cfRule>
  </conditionalFormatting>
  <conditionalFormatting sqref="K417:K420">
    <cfRule type="cellIs" dxfId="255" priority="259" operator="lessThan">
      <formula>2</formula>
    </cfRule>
  </conditionalFormatting>
  <conditionalFormatting sqref="K421">
    <cfRule type="cellIs" dxfId="254" priority="258" operator="lessThan">
      <formula>2</formula>
    </cfRule>
  </conditionalFormatting>
  <conditionalFormatting sqref="L475 L477">
    <cfRule type="cellIs" dxfId="253" priority="251" operator="lessThan">
      <formula>0.02</formula>
    </cfRule>
  </conditionalFormatting>
  <conditionalFormatting sqref="H478:K478 H480:K480">
    <cfRule type="cellIs" dxfId="252" priority="254" operator="lessThan">
      <formula>0.02</formula>
    </cfRule>
    <cfRule type="cellIs" dxfId="251" priority="255" operator="lessThan">
      <formula>0.01</formula>
    </cfRule>
  </conditionalFormatting>
  <conditionalFormatting sqref="H483:K483">
    <cfRule type="cellIs" dxfId="250" priority="252" operator="lessThan">
      <formula>0.02</formula>
    </cfRule>
    <cfRule type="cellIs" dxfId="249" priority="253" operator="lessThan">
      <formula>0.01</formula>
    </cfRule>
  </conditionalFormatting>
  <conditionalFormatting sqref="L480:L482">
    <cfRule type="cellIs" dxfId="248" priority="250" operator="lessThan">
      <formula>0.02</formula>
    </cfRule>
  </conditionalFormatting>
  <conditionalFormatting sqref="L474">
    <cfRule type="cellIs" dxfId="247" priority="249" operator="lessThan">
      <formula>0.02</formula>
    </cfRule>
  </conditionalFormatting>
  <conditionalFormatting sqref="H479:K479">
    <cfRule type="cellIs" dxfId="246" priority="247" operator="lessThan">
      <formula>0.02</formula>
    </cfRule>
    <cfRule type="cellIs" dxfId="245" priority="248" operator="lessThan">
      <formula>0.01</formula>
    </cfRule>
  </conditionalFormatting>
  <conditionalFormatting sqref="H487:K487">
    <cfRule type="cellIs" dxfId="244" priority="246" operator="lessThan">
      <formula>0.02</formula>
    </cfRule>
  </conditionalFormatting>
  <conditionalFormatting sqref="H488:K488">
    <cfRule type="cellIs" dxfId="243" priority="245" operator="lessThan">
      <formula>0.02</formula>
    </cfRule>
  </conditionalFormatting>
  <conditionalFormatting sqref="H493:K493">
    <cfRule type="cellIs" dxfId="242" priority="243" operator="lessThan">
      <formula>0.02</formula>
    </cfRule>
    <cfRule type="cellIs" dxfId="241" priority="244" operator="lessThan">
      <formula>0.01</formula>
    </cfRule>
  </conditionalFormatting>
  <conditionalFormatting sqref="L493">
    <cfRule type="cellIs" dxfId="240" priority="242" operator="lessThan">
      <formula>0.02</formula>
    </cfRule>
  </conditionalFormatting>
  <conditionalFormatting sqref="L496">
    <cfRule type="cellIs" dxfId="239" priority="241" operator="lessThan">
      <formula>0.02</formula>
    </cfRule>
  </conditionalFormatting>
  <conditionalFormatting sqref="M487">
    <cfRule type="cellIs" dxfId="238" priority="240" operator="lessThan">
      <formula>0.25</formula>
    </cfRule>
  </conditionalFormatting>
  <conditionalFormatting sqref="M485:M486">
    <cfRule type="cellIs" dxfId="237" priority="239" operator="lessThan">
      <formula>0.25</formula>
    </cfRule>
  </conditionalFormatting>
  <conditionalFormatting sqref="L503 I516:K518">
    <cfRule type="cellIs" dxfId="236" priority="238" operator="lessThan">
      <formula>0.02</formula>
    </cfRule>
  </conditionalFormatting>
  <conditionalFormatting sqref="L505:L506">
    <cfRule type="cellIs" dxfId="235" priority="236" operator="lessThan">
      <formula>0.02</formula>
    </cfRule>
  </conditionalFormatting>
  <conditionalFormatting sqref="L503">
    <cfRule type="cellIs" dxfId="234" priority="237" operator="lessThan">
      <formula>0.02</formula>
    </cfRule>
  </conditionalFormatting>
  <conditionalFormatting sqref="H513:K514">
    <cfRule type="cellIs" dxfId="233" priority="228" operator="lessThan">
      <formula>0.02</formula>
    </cfRule>
  </conditionalFormatting>
  <conditionalFormatting sqref="K498 K501">
    <cfRule type="cellIs" dxfId="232" priority="220" operator="lessThan">
      <formula>2</formula>
    </cfRule>
  </conditionalFormatting>
  <conditionalFormatting sqref="J498:J499 J501">
    <cfRule type="cellIs" dxfId="231" priority="222" operator="lessThan">
      <formula>2</formula>
    </cfRule>
  </conditionalFormatting>
  <conditionalFormatting sqref="H509:K509">
    <cfRule type="cellIs" dxfId="230" priority="229" operator="lessThan">
      <formula>0.02</formula>
    </cfRule>
  </conditionalFormatting>
  <conditionalFormatting sqref="I498:K499 I501:K501 I503:K503 I505:K506">
    <cfRule type="cellIs" dxfId="229" priority="225" operator="lessThan">
      <formula>0.02</formula>
    </cfRule>
  </conditionalFormatting>
  <conditionalFormatting sqref="I508:K511">
    <cfRule type="cellIs" dxfId="228" priority="224" operator="lessThan">
      <formula>0.02</formula>
    </cfRule>
  </conditionalFormatting>
  <conditionalFormatting sqref="H515:K515">
    <cfRule type="cellIs" dxfId="227" priority="227" operator="lessThan">
      <formula>0.02</formula>
    </cfRule>
  </conditionalFormatting>
  <conditionalFormatting sqref="I512:K515">
    <cfRule type="cellIs" dxfId="226" priority="223" operator="lessThan">
      <formula>0.02</formula>
    </cfRule>
  </conditionalFormatting>
  <conditionalFormatting sqref="I500:K500">
    <cfRule type="cellIs" dxfId="225" priority="217" operator="lessThan">
      <formula>0.02</formula>
    </cfRule>
  </conditionalFormatting>
  <conditionalFormatting sqref="J513:J514 J516:J518">
    <cfRule type="cellIs" dxfId="224" priority="221" operator="lessThan">
      <formula>2</formula>
    </cfRule>
  </conditionalFormatting>
  <conditionalFormatting sqref="K513:K514">
    <cfRule type="cellIs" dxfId="223" priority="219" operator="lessThan">
      <formula>2</formula>
    </cfRule>
  </conditionalFormatting>
  <conditionalFormatting sqref="K517">
    <cfRule type="cellIs" dxfId="222" priority="218" operator="lessThan">
      <formula>2</formula>
    </cfRule>
  </conditionalFormatting>
  <conditionalFormatting sqref="L509:L510">
    <cfRule type="cellIs" dxfId="221" priority="235" operator="lessThan">
      <formula>0.02</formula>
    </cfRule>
  </conditionalFormatting>
  <conditionalFormatting sqref="H518:K518">
    <cfRule type="cellIs" dxfId="220" priority="226" operator="lessThan">
      <formula>0.02</formula>
    </cfRule>
  </conditionalFormatting>
  <conditionalFormatting sqref="L513">
    <cfRule type="cellIs" dxfId="219" priority="234" operator="lessThan">
      <formula>0.004</formula>
    </cfRule>
  </conditionalFormatting>
  <conditionalFormatting sqref="H503:K503">
    <cfRule type="cellIs" dxfId="218" priority="232" operator="lessThan">
      <formula>0.02</formula>
    </cfRule>
    <cfRule type="cellIs" dxfId="217" priority="233" operator="lessThan">
      <formula>0.01</formula>
    </cfRule>
  </conditionalFormatting>
  <conditionalFormatting sqref="H506:K506 H508:K508">
    <cfRule type="cellIs" dxfId="216" priority="230" operator="lessThan">
      <formula>0.02</formula>
    </cfRule>
    <cfRule type="cellIs" dxfId="215" priority="231" operator="lessThan">
      <formula>0.01</formula>
    </cfRule>
  </conditionalFormatting>
  <conditionalFormatting sqref="I502:K502">
    <cfRule type="cellIs" dxfId="214" priority="215" operator="lessThan">
      <formula>0.02</formula>
    </cfRule>
  </conditionalFormatting>
  <conditionalFormatting sqref="J500">
    <cfRule type="cellIs" dxfId="213" priority="216" operator="lessThan">
      <formula>2</formula>
    </cfRule>
  </conditionalFormatting>
  <conditionalFormatting sqref="J502">
    <cfRule type="cellIs" dxfId="212" priority="214" operator="lessThan">
      <formula>2</formula>
    </cfRule>
  </conditionalFormatting>
  <conditionalFormatting sqref="L504">
    <cfRule type="cellIs" dxfId="211" priority="212" operator="lessThan">
      <formula>0.02</formula>
    </cfRule>
  </conditionalFormatting>
  <conditionalFormatting sqref="K502">
    <cfRule type="cellIs" dxfId="210" priority="213" operator="lessThan">
      <formula>2</formula>
    </cfRule>
  </conditionalFormatting>
  <conditionalFormatting sqref="I504:K504">
    <cfRule type="cellIs" dxfId="209" priority="208" operator="lessThan">
      <formula>0.02</formula>
    </cfRule>
  </conditionalFormatting>
  <conditionalFormatting sqref="L504">
    <cfRule type="cellIs" dxfId="208" priority="211" operator="lessThan">
      <formula>0.02</formula>
    </cfRule>
  </conditionalFormatting>
  <conditionalFormatting sqref="H504:K504">
    <cfRule type="cellIs" dxfId="207" priority="209" operator="lessThan">
      <formula>0.02</formula>
    </cfRule>
    <cfRule type="cellIs" dxfId="206" priority="210" operator="lessThan">
      <formula>0.01</formula>
    </cfRule>
  </conditionalFormatting>
  <conditionalFormatting sqref="L507">
    <cfRule type="cellIs" dxfId="205" priority="207" operator="lessThan">
      <formula>0.02</formula>
    </cfRule>
  </conditionalFormatting>
  <conditionalFormatting sqref="I507:K507">
    <cfRule type="cellIs" dxfId="204" priority="204" operator="lessThan">
      <formula>0.02</formula>
    </cfRule>
  </conditionalFormatting>
  <conditionalFormatting sqref="H507:K507">
    <cfRule type="cellIs" dxfId="203" priority="205" operator="lessThan">
      <formula>0.02</formula>
    </cfRule>
    <cfRule type="cellIs" dxfId="202" priority="206" operator="lessThan">
      <formula>0.01</formula>
    </cfRule>
  </conditionalFormatting>
  <conditionalFormatting sqref="I519:K525">
    <cfRule type="cellIs" dxfId="201" priority="200" operator="lessThan">
      <formula>0.02</formula>
    </cfRule>
  </conditionalFormatting>
  <conditionalFormatting sqref="L521:L522 L525">
    <cfRule type="cellIs" dxfId="200" priority="203" operator="lessThan">
      <formula>0.02</formula>
    </cfRule>
  </conditionalFormatting>
  <conditionalFormatting sqref="H522:K522 H524:K524">
    <cfRule type="cellIs" dxfId="199" priority="201" operator="lessThan">
      <formula>0.02</formula>
    </cfRule>
    <cfRule type="cellIs" dxfId="198" priority="202" operator="lessThan">
      <formula>0.01</formula>
    </cfRule>
  </conditionalFormatting>
  <conditionalFormatting sqref="J519">
    <cfRule type="cellIs" dxfId="197" priority="199" operator="lessThan">
      <formula>2</formula>
    </cfRule>
  </conditionalFormatting>
  <conditionalFormatting sqref="J520:J525">
    <cfRule type="cellIs" dxfId="196" priority="198" operator="lessThan">
      <formula>2</formula>
    </cfRule>
  </conditionalFormatting>
  <conditionalFormatting sqref="K519:K525">
    <cfRule type="cellIs" dxfId="195" priority="197" operator="lessThan">
      <formula>2</formula>
    </cfRule>
  </conditionalFormatting>
  <conditionalFormatting sqref="H529:K529">
    <cfRule type="cellIs" dxfId="194" priority="196" operator="lessThan">
      <formula>0.02</formula>
    </cfRule>
  </conditionalFormatting>
  <conditionalFormatting sqref="H530:K530">
    <cfRule type="cellIs" dxfId="193" priority="195" operator="lessThan">
      <formula>0.02</formula>
    </cfRule>
  </conditionalFormatting>
  <conditionalFormatting sqref="H531:K531">
    <cfRule type="cellIs" dxfId="192" priority="194" operator="lessThan">
      <formula>0.02</formula>
    </cfRule>
  </conditionalFormatting>
  <conditionalFormatting sqref="H533:K533">
    <cfRule type="cellIs" dxfId="191" priority="193" operator="lessThan">
      <formula>0.02</formula>
    </cfRule>
  </conditionalFormatting>
  <conditionalFormatting sqref="H534:K534">
    <cfRule type="cellIs" dxfId="190" priority="192" operator="lessThan">
      <formula>0.02</formula>
    </cfRule>
  </conditionalFormatting>
  <conditionalFormatting sqref="H535:K535">
    <cfRule type="cellIs" dxfId="189" priority="191" operator="lessThan">
      <formula>0.02</formula>
    </cfRule>
  </conditionalFormatting>
  <conditionalFormatting sqref="H536:K536">
    <cfRule type="cellIs" dxfId="188" priority="190" operator="lessThan">
      <formula>0.02</formula>
    </cfRule>
  </conditionalFormatting>
  <conditionalFormatting sqref="H537:K537">
    <cfRule type="cellIs" dxfId="187" priority="189" operator="lessThan">
      <formula>0.02</formula>
    </cfRule>
  </conditionalFormatting>
  <conditionalFormatting sqref="H539:K539">
    <cfRule type="cellIs" dxfId="186" priority="187" operator="lessThan">
      <formula>0.02</formula>
    </cfRule>
    <cfRule type="cellIs" dxfId="185" priority="188" operator="lessThan">
      <formula>0.002</formula>
    </cfRule>
  </conditionalFormatting>
  <conditionalFormatting sqref="H540:K540">
    <cfRule type="cellIs" dxfId="184" priority="185" operator="lessThan">
      <formula>0.02</formula>
    </cfRule>
    <cfRule type="cellIs" dxfId="183" priority="186" operator="lessThan">
      <formula>0.002</formula>
    </cfRule>
  </conditionalFormatting>
  <conditionalFormatting sqref="H547:K547">
    <cfRule type="cellIs" dxfId="182" priority="183" operator="lessThan">
      <formula>0.02</formula>
    </cfRule>
    <cfRule type="cellIs" dxfId="181" priority="184" operator="lessThan">
      <formula>0.002</formula>
    </cfRule>
  </conditionalFormatting>
  <conditionalFormatting sqref="M536">
    <cfRule type="cellIs" dxfId="180" priority="182" operator="lessThan">
      <formula>0.25</formula>
    </cfRule>
  </conditionalFormatting>
  <conditionalFormatting sqref="M537">
    <cfRule type="cellIs" dxfId="179" priority="181" operator="lessThan">
      <formula>0.25</formula>
    </cfRule>
  </conditionalFormatting>
  <conditionalFormatting sqref="M538">
    <cfRule type="cellIs" dxfId="178" priority="180" operator="lessThan">
      <formula>0.25</formula>
    </cfRule>
  </conditionalFormatting>
  <conditionalFormatting sqref="I529:K529">
    <cfRule type="cellIs" dxfId="177" priority="179" operator="lessThan">
      <formula>0.02</formula>
    </cfRule>
  </conditionalFormatting>
  <conditionalFormatting sqref="I530:K530">
    <cfRule type="cellIs" dxfId="176" priority="178" operator="lessThan">
      <formula>0.02</formula>
    </cfRule>
  </conditionalFormatting>
  <conditionalFormatting sqref="I531:K531">
    <cfRule type="cellIs" dxfId="175" priority="177" operator="lessThan">
      <formula>0.02</formula>
    </cfRule>
  </conditionalFormatting>
  <conditionalFormatting sqref="I532:K532">
    <cfRule type="cellIs" dxfId="174" priority="176" operator="lessThan">
      <formula>0.02</formula>
    </cfRule>
  </conditionalFormatting>
  <conditionalFormatting sqref="I533:K533">
    <cfRule type="cellIs" dxfId="173" priority="175" operator="lessThan">
      <formula>0.02</formula>
    </cfRule>
  </conditionalFormatting>
  <conditionalFormatting sqref="I534:K534">
    <cfRule type="cellIs" dxfId="172" priority="174" operator="lessThan">
      <formula>0.02</formula>
    </cfRule>
  </conditionalFormatting>
  <conditionalFormatting sqref="I535:K535">
    <cfRule type="cellIs" dxfId="171" priority="173" operator="lessThan">
      <formula>0.02</formula>
    </cfRule>
  </conditionalFormatting>
  <conditionalFormatting sqref="I536:K536">
    <cfRule type="cellIs" dxfId="170" priority="172" operator="lessThan">
      <formula>0.02</formula>
    </cfRule>
  </conditionalFormatting>
  <conditionalFormatting sqref="I537:K537">
    <cfRule type="cellIs" dxfId="169" priority="171" operator="lessThan">
      <formula>0.02</formula>
    </cfRule>
  </conditionalFormatting>
  <conditionalFormatting sqref="I538:K538">
    <cfRule type="cellIs" dxfId="168" priority="170" operator="lessThan">
      <formula>0.02</formula>
    </cfRule>
  </conditionalFormatting>
  <conditionalFormatting sqref="I539:K539">
    <cfRule type="cellIs" dxfId="167" priority="169" operator="lessThan">
      <formula>0.02</formula>
    </cfRule>
  </conditionalFormatting>
  <conditionalFormatting sqref="I540:K540">
    <cfRule type="cellIs" dxfId="166" priority="168" operator="lessThan">
      <formula>0.02</formula>
    </cfRule>
  </conditionalFormatting>
  <conditionalFormatting sqref="I541:K541">
    <cfRule type="cellIs" dxfId="165" priority="167" operator="lessThan">
      <formula>0.02</formula>
    </cfRule>
  </conditionalFormatting>
  <conditionalFormatting sqref="I542:K542">
    <cfRule type="cellIs" dxfId="164" priority="166" operator="lessThan">
      <formula>0.02</formula>
    </cfRule>
  </conditionalFormatting>
  <conditionalFormatting sqref="I543:K543">
    <cfRule type="cellIs" dxfId="163" priority="165" operator="lessThan">
      <formula>0.02</formula>
    </cfRule>
  </conditionalFormatting>
  <conditionalFormatting sqref="I545:K545">
    <cfRule type="cellIs" dxfId="162" priority="164" operator="lessThan">
      <formula>0.02</formula>
    </cfRule>
  </conditionalFormatting>
  <conditionalFormatting sqref="I544:K544">
    <cfRule type="cellIs" dxfId="161" priority="163" operator="lessThan">
      <formula>0.02</formula>
    </cfRule>
  </conditionalFormatting>
  <conditionalFormatting sqref="I546:K546">
    <cfRule type="cellIs" dxfId="160" priority="162" operator="lessThan">
      <formula>0.02</formula>
    </cfRule>
  </conditionalFormatting>
  <conditionalFormatting sqref="I547:K547">
    <cfRule type="cellIs" dxfId="159" priority="161" operator="lessThan">
      <formula>0.02</formula>
    </cfRule>
  </conditionalFormatting>
  <conditionalFormatting sqref="I548:K548">
    <cfRule type="cellIs" dxfId="158" priority="160" operator="lessThan">
      <formula>0.02</formula>
    </cfRule>
  </conditionalFormatting>
  <conditionalFormatting sqref="I549:K549">
    <cfRule type="cellIs" dxfId="157" priority="159" operator="lessThan">
      <formula>0.02</formula>
    </cfRule>
  </conditionalFormatting>
  <conditionalFormatting sqref="J538">
    <cfRule type="cellIs" dxfId="156" priority="158" operator="lessThan">
      <formula>2</formula>
    </cfRule>
  </conditionalFormatting>
  <conditionalFormatting sqref="J539">
    <cfRule type="cellIs" dxfId="155" priority="157" operator="lessThan">
      <formula>2</formula>
    </cfRule>
  </conditionalFormatting>
  <conditionalFormatting sqref="J541">
    <cfRule type="cellIs" dxfId="154" priority="156" operator="lessThan">
      <formula>2</formula>
    </cfRule>
  </conditionalFormatting>
  <conditionalFormatting sqref="J542">
    <cfRule type="cellIs" dxfId="153" priority="155" operator="lessThan">
      <formula>2</formula>
    </cfRule>
  </conditionalFormatting>
  <conditionalFormatting sqref="J543">
    <cfRule type="cellIs" dxfId="152" priority="154" operator="lessThan">
      <formula>2</formula>
    </cfRule>
  </conditionalFormatting>
  <conditionalFormatting sqref="J544">
    <cfRule type="cellIs" dxfId="151" priority="153" operator="lessThan">
      <formula>2</formula>
    </cfRule>
  </conditionalFormatting>
  <conditionalFormatting sqref="J545">
    <cfRule type="cellIs" dxfId="150" priority="152" operator="lessThan">
      <formula>2</formula>
    </cfRule>
  </conditionalFormatting>
  <conditionalFormatting sqref="J546">
    <cfRule type="cellIs" dxfId="149" priority="151" operator="lessThan">
      <formula>2</formula>
    </cfRule>
  </conditionalFormatting>
  <conditionalFormatting sqref="J548">
    <cfRule type="cellIs" dxfId="148" priority="150" operator="lessThan">
      <formula>2</formula>
    </cfRule>
  </conditionalFormatting>
  <conditionalFormatting sqref="K547">
    <cfRule type="cellIs" dxfId="147" priority="149" operator="lessThan">
      <formula>2</formula>
    </cfRule>
  </conditionalFormatting>
  <conditionalFormatting sqref="K528">
    <cfRule type="cellIs" dxfId="146" priority="148" operator="lessThan">
      <formula>2</formula>
    </cfRule>
  </conditionalFormatting>
  <conditionalFormatting sqref="H526:K526">
    <cfRule type="cellIs" dxfId="145" priority="147" operator="lessThan">
      <formula>0.02</formula>
    </cfRule>
  </conditionalFormatting>
  <conditionalFormatting sqref="H527:K527">
    <cfRule type="cellIs" dxfId="144" priority="146" operator="lessThan">
      <formula>0.02</formula>
    </cfRule>
  </conditionalFormatting>
  <conditionalFormatting sqref="H528:K528">
    <cfRule type="cellIs" dxfId="143" priority="145" operator="lessThan">
      <formula>0.02</formula>
    </cfRule>
  </conditionalFormatting>
  <conditionalFormatting sqref="I527:K527">
    <cfRule type="cellIs" dxfId="142" priority="144" operator="lessThan">
      <formula>0.02</formula>
    </cfRule>
  </conditionalFormatting>
  <conditionalFormatting sqref="I528:K528">
    <cfRule type="cellIs" dxfId="141" priority="143" operator="lessThan">
      <formula>0.02</formula>
    </cfRule>
  </conditionalFormatting>
  <conditionalFormatting sqref="J526">
    <cfRule type="cellIs" dxfId="140" priority="142" operator="lessThan">
      <formula>2</formula>
    </cfRule>
  </conditionalFormatting>
  <conditionalFormatting sqref="J528">
    <cfRule type="cellIs" dxfId="139" priority="141" operator="lessThan">
      <formula>2</formula>
    </cfRule>
  </conditionalFormatting>
  <conditionalFormatting sqref="H550:K550">
    <cfRule type="cellIs" dxfId="138" priority="140" operator="lessThan">
      <formula>0.02</formula>
    </cfRule>
  </conditionalFormatting>
  <conditionalFormatting sqref="H551:K551">
    <cfRule type="cellIs" dxfId="137" priority="139" operator="lessThan">
      <formula>0.02</formula>
    </cfRule>
  </conditionalFormatting>
  <conditionalFormatting sqref="H552:K552">
    <cfRule type="cellIs" dxfId="136" priority="138" operator="lessThan">
      <formula>0.02</formula>
    </cfRule>
  </conditionalFormatting>
  <conditionalFormatting sqref="H553:K554">
    <cfRule type="cellIs" dxfId="135" priority="137" operator="lessThan">
      <formula>0.02</formula>
    </cfRule>
  </conditionalFormatting>
  <conditionalFormatting sqref="H555:K555">
    <cfRule type="cellIs" dxfId="134" priority="136" operator="lessThan">
      <formula>0.02</formula>
    </cfRule>
  </conditionalFormatting>
  <conditionalFormatting sqref="H556:K556">
    <cfRule type="cellIs" dxfId="133" priority="134" operator="lessThan">
      <formula>0.02</formula>
    </cfRule>
    <cfRule type="cellIs" dxfId="132" priority="135" operator="lessThan">
      <formula>0.002</formula>
    </cfRule>
  </conditionalFormatting>
  <conditionalFormatting sqref="H557:K558">
    <cfRule type="cellIs" dxfId="131" priority="133" operator="lessThan">
      <formula>0.002</formula>
    </cfRule>
  </conditionalFormatting>
  <conditionalFormatting sqref="H559:K559">
    <cfRule type="cellIs" dxfId="130" priority="132" operator="lessThan">
      <formula>0.002</formula>
    </cfRule>
  </conditionalFormatting>
  <conditionalFormatting sqref="H560:K560">
    <cfRule type="cellIs" dxfId="129" priority="130" operator="lessThan">
      <formula>0.02</formula>
    </cfRule>
    <cfRule type="cellIs" dxfId="128" priority="131" operator="lessThan">
      <formula>0.002</formula>
    </cfRule>
  </conditionalFormatting>
  <conditionalFormatting sqref="H561:K561">
    <cfRule type="cellIs" dxfId="127" priority="128" operator="lessThan">
      <formula>0.02</formula>
    </cfRule>
    <cfRule type="cellIs" dxfId="126" priority="129" operator="lessThan">
      <formula>0.002</formula>
    </cfRule>
  </conditionalFormatting>
  <conditionalFormatting sqref="M555">
    <cfRule type="cellIs" dxfId="125" priority="127" operator="lessThan">
      <formula>0.25</formula>
    </cfRule>
  </conditionalFormatting>
  <conditionalFormatting sqref="I550:K550">
    <cfRule type="cellIs" dxfId="124" priority="126" operator="lessThan">
      <formula>0.02</formula>
    </cfRule>
  </conditionalFormatting>
  <conditionalFormatting sqref="I551:K551">
    <cfRule type="cellIs" dxfId="123" priority="125" operator="lessThan">
      <formula>0.02</formula>
    </cfRule>
  </conditionalFormatting>
  <conditionalFormatting sqref="I552:K552">
    <cfRule type="cellIs" dxfId="122" priority="124" operator="lessThan">
      <formula>0.02</formula>
    </cfRule>
  </conditionalFormatting>
  <conditionalFormatting sqref="I553:K553">
    <cfRule type="cellIs" dxfId="121" priority="123" operator="lessThan">
      <formula>0.02</formula>
    </cfRule>
  </conditionalFormatting>
  <conditionalFormatting sqref="I554:K554">
    <cfRule type="cellIs" dxfId="120" priority="122" operator="lessThan">
      <formula>0.02</formula>
    </cfRule>
  </conditionalFormatting>
  <conditionalFormatting sqref="I555:K555">
    <cfRule type="cellIs" dxfId="119" priority="121" operator="lessThan">
      <formula>0.02</formula>
    </cfRule>
  </conditionalFormatting>
  <conditionalFormatting sqref="I556:K557">
    <cfRule type="cellIs" dxfId="118" priority="120" operator="lessThan">
      <formula>0.02</formula>
    </cfRule>
  </conditionalFormatting>
  <conditionalFormatting sqref="I558:K558">
    <cfRule type="cellIs" dxfId="117" priority="119" operator="lessThan">
      <formula>0.02</formula>
    </cfRule>
  </conditionalFormatting>
  <conditionalFormatting sqref="I559:K559">
    <cfRule type="cellIs" dxfId="116" priority="118" operator="lessThan">
      <formula>0.02</formula>
    </cfRule>
  </conditionalFormatting>
  <conditionalFormatting sqref="I560:K561">
    <cfRule type="cellIs" dxfId="115" priority="117" operator="lessThan">
      <formula>0.02</formula>
    </cfRule>
  </conditionalFormatting>
  <conditionalFormatting sqref="H581:K581">
    <cfRule type="cellIs" dxfId="114" priority="101" operator="lessThan">
      <formula>0.02</formula>
    </cfRule>
  </conditionalFormatting>
  <conditionalFormatting sqref="H579:K579">
    <cfRule type="cellIs" dxfId="113" priority="103" operator="lessThan">
      <formula>0.02</formula>
    </cfRule>
  </conditionalFormatting>
  <conditionalFormatting sqref="H563:K563">
    <cfRule type="cellIs" dxfId="112" priority="116" operator="lessThan">
      <formula>0.02</formula>
    </cfRule>
  </conditionalFormatting>
  <conditionalFormatting sqref="H564:K564">
    <cfRule type="cellIs" dxfId="111" priority="115" operator="lessThan">
      <formula>0.02</formula>
    </cfRule>
  </conditionalFormatting>
  <conditionalFormatting sqref="H565:K565">
    <cfRule type="cellIs" dxfId="110" priority="114" operator="lessThan">
      <formula>0.02</formula>
    </cfRule>
  </conditionalFormatting>
  <conditionalFormatting sqref="H569:K569">
    <cfRule type="cellIs" dxfId="109" priority="112" operator="lessThan">
      <formula>0.021</formula>
    </cfRule>
    <cfRule type="cellIs" dxfId="108" priority="113" operator="lessThan">
      <formula>0.02</formula>
    </cfRule>
  </conditionalFormatting>
  <conditionalFormatting sqref="H570:K570">
    <cfRule type="cellIs" dxfId="107" priority="110" operator="lessThan">
      <formula>0.021</formula>
    </cfRule>
    <cfRule type="cellIs" dxfId="106" priority="111" operator="lessThan">
      <formula>0.02</formula>
    </cfRule>
  </conditionalFormatting>
  <conditionalFormatting sqref="H571:K571">
    <cfRule type="cellIs" dxfId="105" priority="108" operator="lessThan">
      <formula>0.021</formula>
    </cfRule>
    <cfRule type="cellIs" dxfId="104" priority="109" operator="lessThan">
      <formula>0.02</formula>
    </cfRule>
  </conditionalFormatting>
  <conditionalFormatting sqref="H575:K575">
    <cfRule type="cellIs" dxfId="103" priority="107" operator="lessThan">
      <formula>0.02</formula>
    </cfRule>
  </conditionalFormatting>
  <conditionalFormatting sqref="H576:K576">
    <cfRule type="cellIs" dxfId="102" priority="106" operator="lessThan">
      <formula>0.02</formula>
    </cfRule>
  </conditionalFormatting>
  <conditionalFormatting sqref="H577:K577">
    <cfRule type="cellIs" dxfId="101" priority="104" operator="lessThan">
      <formula>0.02</formula>
    </cfRule>
    <cfRule type="cellIs" dxfId="100" priority="105" operator="lessThan">
      <formula>0.02</formula>
    </cfRule>
  </conditionalFormatting>
  <conditionalFormatting sqref="H580:K580">
    <cfRule type="cellIs" dxfId="99" priority="102" operator="lessThan">
      <formula>0.02</formula>
    </cfRule>
  </conditionalFormatting>
  <conditionalFormatting sqref="I562:K562">
    <cfRule type="cellIs" dxfId="98" priority="100" operator="lessThan">
      <formula>0.02</formula>
    </cfRule>
  </conditionalFormatting>
  <conditionalFormatting sqref="I563:K564">
    <cfRule type="cellIs" dxfId="97" priority="99" operator="lessThan">
      <formula>0.02</formula>
    </cfRule>
  </conditionalFormatting>
  <conditionalFormatting sqref="I581:K581">
    <cfRule type="cellIs" dxfId="96" priority="98" operator="lessThan">
      <formula>0.02</formula>
    </cfRule>
  </conditionalFormatting>
  <conditionalFormatting sqref="I565:K565">
    <cfRule type="cellIs" dxfId="95" priority="97" operator="lessThan">
      <formula>0.02</formula>
    </cfRule>
  </conditionalFormatting>
  <conditionalFormatting sqref="I566:K566">
    <cfRule type="cellIs" dxfId="94" priority="96" operator="lessThan">
      <formula>0.02</formula>
    </cfRule>
  </conditionalFormatting>
  <conditionalFormatting sqref="I567:K567">
    <cfRule type="cellIs" dxfId="93" priority="95" operator="lessThan">
      <formula>0.02</formula>
    </cfRule>
  </conditionalFormatting>
  <conditionalFormatting sqref="I568:K568">
    <cfRule type="cellIs" dxfId="92" priority="94" operator="lessThan">
      <formula>0.02</formula>
    </cfRule>
  </conditionalFormatting>
  <conditionalFormatting sqref="I569:K569">
    <cfRule type="cellIs" dxfId="91" priority="93" operator="lessThan">
      <formula>0.02</formula>
    </cfRule>
  </conditionalFormatting>
  <conditionalFormatting sqref="I572:K572">
    <cfRule type="cellIs" dxfId="90" priority="92" operator="lessThan">
      <formula>0.02</formula>
    </cfRule>
  </conditionalFormatting>
  <conditionalFormatting sqref="I573:K573">
    <cfRule type="cellIs" dxfId="89" priority="91" operator="lessThan">
      <formula>0.02</formula>
    </cfRule>
  </conditionalFormatting>
  <conditionalFormatting sqref="I574:K574">
    <cfRule type="cellIs" dxfId="88" priority="90" operator="lessThan">
      <formula>0.02</formula>
    </cfRule>
  </conditionalFormatting>
  <conditionalFormatting sqref="I575:K575">
    <cfRule type="cellIs" dxfId="87" priority="89" operator="lessThan">
      <formula>0.02</formula>
    </cfRule>
  </conditionalFormatting>
  <conditionalFormatting sqref="I576:K576">
    <cfRule type="cellIs" dxfId="86" priority="88" operator="lessThan">
      <formula>0.02</formula>
    </cfRule>
  </conditionalFormatting>
  <conditionalFormatting sqref="I577:K577">
    <cfRule type="cellIs" dxfId="85" priority="87" operator="lessThan">
      <formula>0.02</formula>
    </cfRule>
  </conditionalFormatting>
  <conditionalFormatting sqref="I580:K580">
    <cfRule type="cellIs" dxfId="84" priority="86" operator="lessThan">
      <formula>0.02</formula>
    </cfRule>
  </conditionalFormatting>
  <conditionalFormatting sqref="I570:K570">
    <cfRule type="cellIs" dxfId="83" priority="85" operator="lessThan">
      <formula>0.02</formula>
    </cfRule>
  </conditionalFormatting>
  <conditionalFormatting sqref="I571:K571">
    <cfRule type="cellIs" dxfId="82" priority="84" operator="lessThan">
      <formula>0.02</formula>
    </cfRule>
  </conditionalFormatting>
  <conditionalFormatting sqref="K572">
    <cfRule type="cellIs" dxfId="81" priority="69" operator="lessThan">
      <formula>2</formula>
    </cfRule>
  </conditionalFormatting>
  <conditionalFormatting sqref="K574">
    <cfRule type="cellIs" dxfId="80" priority="68" operator="lessThan">
      <formula>2</formula>
    </cfRule>
  </conditionalFormatting>
  <conditionalFormatting sqref="K575">
    <cfRule type="cellIs" dxfId="79" priority="67" operator="lessThan">
      <formula>2</formula>
    </cfRule>
  </conditionalFormatting>
  <conditionalFormatting sqref="K576">
    <cfRule type="cellIs" dxfId="78" priority="66" operator="lessThan">
      <formula>2</formula>
    </cfRule>
  </conditionalFormatting>
  <conditionalFormatting sqref="K577">
    <cfRule type="cellIs" dxfId="77" priority="65" operator="lessThan">
      <formula>2</formula>
    </cfRule>
  </conditionalFormatting>
  <conditionalFormatting sqref="J563">
    <cfRule type="cellIs" dxfId="76" priority="83" operator="lessThan">
      <formula>2</formula>
    </cfRule>
  </conditionalFormatting>
  <conditionalFormatting sqref="J565">
    <cfRule type="cellIs" dxfId="75" priority="82" operator="lessThan">
      <formula>2</formula>
    </cfRule>
  </conditionalFormatting>
  <conditionalFormatting sqref="J566">
    <cfRule type="cellIs" dxfId="74" priority="81" operator="lessThan">
      <formula>2</formula>
    </cfRule>
  </conditionalFormatting>
  <conditionalFormatting sqref="J567">
    <cfRule type="cellIs" dxfId="73" priority="80" operator="lessThan">
      <formula>2</formula>
    </cfRule>
  </conditionalFormatting>
  <conditionalFormatting sqref="K571">
    <cfRule type="cellIs" dxfId="72" priority="63" operator="lessThan">
      <formula>2</formula>
    </cfRule>
  </conditionalFormatting>
  <conditionalFormatting sqref="J572">
    <cfRule type="cellIs" dxfId="71" priority="79" operator="lessThan">
      <formula>2</formula>
    </cfRule>
  </conditionalFormatting>
  <conditionalFormatting sqref="J574">
    <cfRule type="cellIs" dxfId="70" priority="78" operator="lessThan">
      <formula>2</formula>
    </cfRule>
  </conditionalFormatting>
  <conditionalFormatting sqref="J575">
    <cfRule type="cellIs" dxfId="69" priority="77" operator="lessThan">
      <formula>2</formula>
    </cfRule>
  </conditionalFormatting>
  <conditionalFormatting sqref="J576">
    <cfRule type="cellIs" dxfId="68" priority="76" operator="lessThan">
      <formula>2</formula>
    </cfRule>
  </conditionalFormatting>
  <conditionalFormatting sqref="J577">
    <cfRule type="cellIs" dxfId="67" priority="75" operator="lessThan">
      <formula>2</formula>
    </cfRule>
  </conditionalFormatting>
  <conditionalFormatting sqref="K563">
    <cfRule type="cellIs" dxfId="66" priority="74" operator="lessThan">
      <formula>2</formula>
    </cfRule>
  </conditionalFormatting>
  <conditionalFormatting sqref="K566">
    <cfRule type="cellIs" dxfId="65" priority="72" operator="lessThan">
      <formula>2</formula>
    </cfRule>
  </conditionalFormatting>
  <conditionalFormatting sqref="K570">
    <cfRule type="cellIs" dxfId="64" priority="64" operator="lessThan">
      <formula>2</formula>
    </cfRule>
  </conditionalFormatting>
  <conditionalFormatting sqref="K565">
    <cfRule type="cellIs" dxfId="63" priority="73" operator="lessThan">
      <formula>2</formula>
    </cfRule>
  </conditionalFormatting>
  <conditionalFormatting sqref="K568:K569">
    <cfRule type="cellIs" dxfId="62" priority="70" operator="lessThan">
      <formula>2</formula>
    </cfRule>
  </conditionalFormatting>
  <conditionalFormatting sqref="K567">
    <cfRule type="cellIs" dxfId="61" priority="71" operator="lessThan">
      <formula>2</formula>
    </cfRule>
  </conditionalFormatting>
  <conditionalFormatting sqref="L566">
    <cfRule type="cellIs" dxfId="60" priority="60" operator="lessThan">
      <formula>0.02</formula>
    </cfRule>
    <cfRule type="cellIs" dxfId="59" priority="61" operator="lessThan">
      <formula>0.004</formula>
    </cfRule>
    <cfRule type="cellIs" dxfId="58" priority="62" operator="lessThan">
      <formula>0.004</formula>
    </cfRule>
  </conditionalFormatting>
  <conditionalFormatting sqref="L568">
    <cfRule type="cellIs" dxfId="57" priority="59" operator="lessThan">
      <formula>0.004</formula>
    </cfRule>
  </conditionalFormatting>
  <conditionalFormatting sqref="L569">
    <cfRule type="cellIs" dxfId="56" priority="56" operator="lessThan">
      <formula>0.02</formula>
    </cfRule>
    <cfRule type="cellIs" dxfId="55" priority="57" operator="lessThan">
      <formula>0.004</formula>
    </cfRule>
    <cfRule type="cellIs" dxfId="54" priority="58" operator="lessThan">
      <formula>0.004</formula>
    </cfRule>
  </conditionalFormatting>
  <conditionalFormatting sqref="L570">
    <cfRule type="cellIs" dxfId="53" priority="53" operator="lessThan">
      <formula>0.02</formula>
    </cfRule>
    <cfRule type="cellIs" dxfId="52" priority="54" operator="lessThan">
      <formula>0.004</formula>
    </cfRule>
    <cfRule type="cellIs" dxfId="51" priority="55" operator="lessThan">
      <formula>0.004</formula>
    </cfRule>
  </conditionalFormatting>
  <conditionalFormatting sqref="L571">
    <cfRule type="cellIs" dxfId="50" priority="50" operator="lessThan">
      <formula>0.02</formula>
    </cfRule>
    <cfRule type="cellIs" dxfId="49" priority="51" operator="lessThan">
      <formula>0.004</formula>
    </cfRule>
    <cfRule type="cellIs" dxfId="48" priority="52" operator="lessThan">
      <formula>0.004</formula>
    </cfRule>
  </conditionalFormatting>
  <conditionalFormatting sqref="L572">
    <cfRule type="cellIs" dxfId="47" priority="49" operator="lessThan">
      <formula>0.004</formula>
    </cfRule>
  </conditionalFormatting>
  <conditionalFormatting sqref="L573">
    <cfRule type="cellIs" dxfId="46" priority="47" operator="lessThan">
      <formula>0.02</formula>
    </cfRule>
    <cfRule type="cellIs" dxfId="45" priority="48" operator="lessThan">
      <formula>0.004</formula>
    </cfRule>
  </conditionalFormatting>
  <conditionalFormatting sqref="L574">
    <cfRule type="cellIs" dxfId="44" priority="45" operator="lessThan">
      <formula>0.02</formula>
    </cfRule>
    <cfRule type="cellIs" dxfId="43" priority="46" operator="lessThan">
      <formula>0.004</formula>
    </cfRule>
  </conditionalFormatting>
  <conditionalFormatting sqref="L575">
    <cfRule type="cellIs" dxfId="42" priority="44" operator="lessThan">
      <formula>0.004</formula>
    </cfRule>
  </conditionalFormatting>
  <conditionalFormatting sqref="L577">
    <cfRule type="cellIs" dxfId="41" priority="42" operator="lessThan">
      <formula>0.02</formula>
    </cfRule>
    <cfRule type="cellIs" dxfId="40" priority="43" operator="lessThan">
      <formula>0.004</formula>
    </cfRule>
  </conditionalFormatting>
  <conditionalFormatting sqref="L578">
    <cfRule type="cellIs" dxfId="39" priority="41" operator="lessThan">
      <formula>0.004</formula>
    </cfRule>
  </conditionalFormatting>
  <conditionalFormatting sqref="L579">
    <cfRule type="cellIs" dxfId="38" priority="40" operator="lessThan">
      <formula>0.004</formula>
    </cfRule>
  </conditionalFormatting>
  <conditionalFormatting sqref="L580">
    <cfRule type="cellIs" dxfId="37" priority="38" operator="lessThan">
      <formula>0.004</formula>
    </cfRule>
    <cfRule type="cellIs" dxfId="36" priority="39" operator="lessThan">
      <formula>0.004</formula>
    </cfRule>
  </conditionalFormatting>
  <conditionalFormatting sqref="L581">
    <cfRule type="cellIs" dxfId="35" priority="37" operator="lessThan">
      <formula>0.004</formula>
    </cfRule>
  </conditionalFormatting>
  <conditionalFormatting sqref="L562">
    <cfRule type="cellIs" dxfId="34" priority="36" operator="lessThan">
      <formula>0.02</formula>
    </cfRule>
  </conditionalFormatting>
  <conditionalFormatting sqref="L563">
    <cfRule type="cellIs" dxfId="33" priority="35" operator="lessThan">
      <formula>0.02</formula>
    </cfRule>
  </conditionalFormatting>
  <conditionalFormatting sqref="H582:K582">
    <cfRule type="cellIs" dxfId="32" priority="34" operator="lessThan">
      <formula>0.02</formula>
    </cfRule>
  </conditionalFormatting>
  <conditionalFormatting sqref="H583:K583">
    <cfRule type="cellIs" dxfId="31" priority="33" operator="lessThan">
      <formula>0.002</formula>
    </cfRule>
  </conditionalFormatting>
  <conditionalFormatting sqref="I582:K582">
    <cfRule type="cellIs" dxfId="30" priority="32" operator="lessThan">
      <formula>0.02</formula>
    </cfRule>
  </conditionalFormatting>
  <conditionalFormatting sqref="I586:K588">
    <cfRule type="cellIs" dxfId="29" priority="24" operator="lessThan">
      <formula>0.02</formula>
    </cfRule>
  </conditionalFormatting>
  <conditionalFormatting sqref="I589:K589">
    <cfRule type="cellIs" dxfId="28" priority="23" operator="lessThan">
      <formula>0.02</formula>
    </cfRule>
  </conditionalFormatting>
  <conditionalFormatting sqref="I584:K585">
    <cfRule type="cellIs" dxfId="27" priority="25" operator="lessThan">
      <formula>0.02</formula>
    </cfRule>
  </conditionalFormatting>
  <conditionalFormatting sqref="H584:K584">
    <cfRule type="cellIs" dxfId="26" priority="31" operator="lessThan">
      <formula>0.002</formula>
    </cfRule>
  </conditionalFormatting>
  <conditionalFormatting sqref="H586:K588">
    <cfRule type="cellIs" dxfId="25" priority="29" operator="lessThan">
      <formula>0.021</formula>
    </cfRule>
    <cfRule type="cellIs" dxfId="24" priority="30" operator="lessThan">
      <formula>0.02</formula>
    </cfRule>
  </conditionalFormatting>
  <conditionalFormatting sqref="H589:K589">
    <cfRule type="cellIs" dxfId="23" priority="27" operator="lessThan">
      <formula>0.021</formula>
    </cfRule>
    <cfRule type="cellIs" dxfId="22" priority="28" operator="lessThan">
      <formula>0.02</formula>
    </cfRule>
  </conditionalFormatting>
  <conditionalFormatting sqref="H590:K590">
    <cfRule type="cellIs" dxfId="21" priority="26" operator="lessThan">
      <formula>0.02</formula>
    </cfRule>
  </conditionalFormatting>
  <conditionalFormatting sqref="I590:K590">
    <cfRule type="cellIs" dxfId="20" priority="22" operator="lessThan">
      <formula>0.02</formula>
    </cfRule>
  </conditionalFormatting>
  <conditionalFormatting sqref="J589">
    <cfRule type="cellIs" dxfId="19" priority="21" operator="lessThan">
      <formula>2</formula>
    </cfRule>
  </conditionalFormatting>
  <conditionalFormatting sqref="K584:K588">
    <cfRule type="cellIs" dxfId="18" priority="20" operator="lessThan">
      <formula>2</formula>
    </cfRule>
  </conditionalFormatting>
  <conditionalFormatting sqref="K589">
    <cfRule type="cellIs" dxfId="17" priority="19" operator="lessThan">
      <formula>2</formula>
    </cfRule>
  </conditionalFormatting>
  <conditionalFormatting sqref="L584">
    <cfRule type="cellIs" dxfId="16" priority="18" operator="lessThan">
      <formula>0.004</formula>
    </cfRule>
  </conditionalFormatting>
  <conditionalFormatting sqref="L586">
    <cfRule type="cellIs" dxfId="15" priority="15" operator="lessThan">
      <formula>0.02</formula>
    </cfRule>
    <cfRule type="cellIs" dxfId="14" priority="16" operator="lessThan">
      <formula>0.004</formula>
    </cfRule>
    <cfRule type="cellIs" dxfId="13" priority="17" operator="lessThan">
      <formula>0.004</formula>
    </cfRule>
  </conditionalFormatting>
  <conditionalFormatting sqref="L587">
    <cfRule type="cellIs" dxfId="12" priority="12" operator="lessThan">
      <formula>0.02</formula>
    </cfRule>
    <cfRule type="cellIs" dxfId="11" priority="13" operator="lessThan">
      <formula>0.004</formula>
    </cfRule>
    <cfRule type="cellIs" dxfId="10" priority="14" operator="lessThan">
      <formula>0.004</formula>
    </cfRule>
  </conditionalFormatting>
  <conditionalFormatting sqref="L588">
    <cfRule type="cellIs" dxfId="9" priority="9" operator="lessThan">
      <formula>0.02</formula>
    </cfRule>
    <cfRule type="cellIs" dxfId="8" priority="10" operator="lessThan">
      <formula>0.004</formula>
    </cfRule>
    <cfRule type="cellIs" dxfId="7" priority="11" operator="lessThan">
      <formula>0.004</formula>
    </cfRule>
  </conditionalFormatting>
  <conditionalFormatting sqref="L589">
    <cfRule type="cellIs" dxfId="6" priority="7" operator="lessThan">
      <formula>0.02</formula>
    </cfRule>
    <cfRule type="cellIs" dxfId="5" priority="8" operator="lessThan">
      <formula>0.004</formula>
    </cfRule>
  </conditionalFormatting>
  <conditionalFormatting sqref="I598:K598">
    <cfRule type="cellIs" dxfId="4" priority="4" operator="lessThan">
      <formula>0.01</formula>
    </cfRule>
    <cfRule type="cellIs" dxfId="3" priority="5" operator="lessThan">
      <formula>0.01</formula>
    </cfRule>
  </conditionalFormatting>
  <conditionalFormatting sqref="L599">
    <cfRule type="cellIs" dxfId="2" priority="3" operator="lessThan">
      <formula>0.004</formula>
    </cfRule>
  </conditionalFormatting>
  <conditionalFormatting sqref="L599">
    <cfRule type="cellIs" dxfId="1" priority="2" operator="lessThan">
      <formula>0.02</formula>
    </cfRule>
  </conditionalFormatting>
  <conditionalFormatting sqref="H599:K599">
    <cfRule type="cellIs" dxfId="0" priority="1" operator="lessThan">
      <formula>0.01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Watershed characteristics</vt:lpstr>
      <vt:lpstr>By subwatershed</vt:lpstr>
      <vt:lpstr>By 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Law, Ji-Yeow [ABE]</dc:creator>
  <cp:lastModifiedBy>Law, Ji Yeow [ABE]</cp:lastModifiedBy>
  <dcterms:created xsi:type="dcterms:W3CDTF">2019-08-27T22:27:48Z</dcterms:created>
  <dcterms:modified xsi:type="dcterms:W3CDTF">2021-05-07T19:00:02Z</dcterms:modified>
</cp:coreProperties>
</file>