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Татьяна\Desktop\учёба\Физика\3 сем\лаба 3.11\"/>
    </mc:Choice>
  </mc:AlternateContent>
  <xr:revisionPtr revIDLastSave="0" documentId="13_ncr:1_{ECCB8B03-1234-4AA4-B646-5822856EB34C}" xr6:coauthVersionLast="47" xr6:coauthVersionMax="47" xr10:uidLastSave="{00000000-0000-0000-0000-000000000000}"/>
  <bookViews>
    <workbookView xWindow="-120" yWindow="-120" windowWidth="20730" windowHeight="11760" xr2:uid="{4CCC2670-1027-44D7-8872-ED789FF168A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G19" i="1"/>
  <c r="H19" i="1" s="1"/>
  <c r="J19" i="1"/>
  <c r="I19" i="1"/>
  <c r="F19" i="1"/>
  <c r="B6" i="1"/>
  <c r="B5" i="1"/>
  <c r="B4" i="1"/>
</calcChain>
</file>

<file path=xl/sharedStrings.xml><?xml version="1.0" encoding="utf-8"?>
<sst xmlns="http://schemas.openxmlformats.org/spreadsheetml/2006/main" count="17" uniqueCount="16">
  <si>
    <t>Q</t>
  </si>
  <si>
    <t>R, Ом</t>
  </si>
  <si>
    <t>L, мГн</t>
  </si>
  <si>
    <t>C, мкФ</t>
  </si>
  <si>
    <t>Uвх, В</t>
  </si>
  <si>
    <t>Uвых, В</t>
  </si>
  <si>
    <t>Ω, Гц</t>
  </si>
  <si>
    <t>C, нФ</t>
  </si>
  <si>
    <t>Ω, кГц</t>
  </si>
  <si>
    <t>fрасч, Гц</t>
  </si>
  <si>
    <t>fmin, Гц</t>
  </si>
  <si>
    <t>fmax, Гц</t>
  </si>
  <si>
    <t>Ω0, Гц</t>
  </si>
  <si>
    <t>Uвых,max</t>
  </si>
  <si>
    <t>0,7Uвых,max</t>
  </si>
  <si>
    <t>∆Ω, Гц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</si>
</sst>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20212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ru-RU"/>
              <a:t>вых(</a:t>
            </a:r>
            <a:r>
              <a:rPr lang="el-GR"/>
              <a:t>Ω, </a:t>
            </a:r>
            <a:r>
              <a:rPr lang="ru-RU"/>
              <a:t>Гц), В</a:t>
            </a:r>
          </a:p>
        </c:rich>
      </c:tx>
      <c:layout>
        <c:manualLayout>
          <c:xMode val="edge"/>
          <c:yMode val="edge"/>
          <c:x val="0.391479002624671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Ω, Гц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Лист1!$E$2:$E$22</c:f>
              <c:numCache>
                <c:formatCode>General</c:formatCode>
                <c:ptCount val="21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  <c:pt idx="9">
                  <c:v>1550</c:v>
                </c:pt>
                <c:pt idx="10">
                  <c:v>1600</c:v>
                </c:pt>
                <c:pt idx="11">
                  <c:v>1650</c:v>
                </c:pt>
                <c:pt idx="12">
                  <c:v>1700</c:v>
                </c:pt>
                <c:pt idx="13">
                  <c:v>1750</c:v>
                </c:pt>
                <c:pt idx="14">
                  <c:v>1800</c:v>
                </c:pt>
                <c:pt idx="15">
                  <c:v>1850</c:v>
                </c:pt>
                <c:pt idx="16">
                  <c:v>1900</c:v>
                </c:pt>
                <c:pt idx="17">
                  <c:v>1950</c:v>
                </c:pt>
                <c:pt idx="18">
                  <c:v>2000</c:v>
                </c:pt>
                <c:pt idx="19">
                  <c:v>2050</c:v>
                </c:pt>
                <c:pt idx="20">
                  <c:v>2100</c:v>
                </c:pt>
              </c:numCache>
            </c:numRef>
          </c:xVal>
          <c:yVal>
            <c:numRef>
              <c:f>Лист1!$D$2:$D$22</c:f>
              <c:numCache>
                <c:formatCode>General</c:formatCode>
                <c:ptCount val="21"/>
                <c:pt idx="0">
                  <c:v>0.53600000000000003</c:v>
                </c:pt>
                <c:pt idx="1">
                  <c:v>0.69599999999999995</c:v>
                </c:pt>
                <c:pt idx="2">
                  <c:v>0.80800000000000005</c:v>
                </c:pt>
                <c:pt idx="3">
                  <c:v>0.84</c:v>
                </c:pt>
                <c:pt idx="4">
                  <c:v>0.80800000000000005</c:v>
                </c:pt>
                <c:pt idx="5">
                  <c:v>0.76800000000000002</c:v>
                </c:pt>
                <c:pt idx="6">
                  <c:v>0.71199999999999997</c:v>
                </c:pt>
                <c:pt idx="7">
                  <c:v>0.65</c:v>
                </c:pt>
                <c:pt idx="8">
                  <c:v>0.59199999999999997</c:v>
                </c:pt>
                <c:pt idx="9">
                  <c:v>0.53600000000000003</c:v>
                </c:pt>
                <c:pt idx="10">
                  <c:v>0.48</c:v>
                </c:pt>
                <c:pt idx="11">
                  <c:v>0.44</c:v>
                </c:pt>
                <c:pt idx="12">
                  <c:v>0.41599999999999998</c:v>
                </c:pt>
                <c:pt idx="13">
                  <c:v>0.38400000000000001</c:v>
                </c:pt>
                <c:pt idx="14">
                  <c:v>0.36</c:v>
                </c:pt>
                <c:pt idx="15">
                  <c:v>0.33600000000000002</c:v>
                </c:pt>
                <c:pt idx="16">
                  <c:v>0.312</c:v>
                </c:pt>
                <c:pt idx="17">
                  <c:v>0.29599999999999999</c:v>
                </c:pt>
                <c:pt idx="18">
                  <c:v>0.28000000000000003</c:v>
                </c:pt>
                <c:pt idx="19">
                  <c:v>0.26400000000000001</c:v>
                </c:pt>
                <c:pt idx="20">
                  <c:v>0.25600000000000001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3-4DCC-A6F4-F74F1AABD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656719"/>
        <c:axId val="1906658799"/>
      </c:scatterChart>
      <c:valAx>
        <c:axId val="1906656719"/>
        <c:scaling>
          <c:orientation val="minMax"/>
          <c:max val="2100"/>
          <c:min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6658799"/>
        <c:crosses val="autoZero"/>
        <c:crossBetween val="midCat"/>
      </c:valAx>
      <c:valAx>
        <c:axId val="190665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665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756168</xdr:colOff>
      <xdr:row>0</xdr:row>
      <xdr:rowOff>159201</xdr:rowOff>
    </xdr:from>
    <xdr:to>
      <xdr:col>10</xdr:col>
      <xdr:colOff>857250</xdr:colOff>
      <xdr:row>14</xdr:row>
      <xdr:rowOff>54620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42BE621-C18B-4210-96C7-CA53BC70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5BF5D-1D99-4AA2-857D-084B9F754243}">
  <dimension ref="A1:CV57"/>
  <sheetViews>
    <sheetView tabSelected="1" zoomScale="98" zoomScaleNormal="98" workbookViewId="0">
      <selection activeCell="E21" sqref="E21"/>
    </sheetView>
  </sheetViews>
  <sheetFormatPr defaultColWidth="16.7109375" defaultRowHeight="15.75" x14ac:dyDescent="0.25"/>
  <cols>
    <col min="1" max="16384" width="16.7109375" style="4"/>
  </cols>
  <sheetData>
    <row r="1" spans="1:32" ht="15" customHeight="1" x14ac:dyDescent="0.25">
      <c r="A1" s="1" t="s">
        <v>3</v>
      </c>
      <c r="B1" s="5">
        <v>0.1</v>
      </c>
      <c r="C1" s="1" t="s">
        <v>4</v>
      </c>
      <c r="D1" s="1" t="s">
        <v>5</v>
      </c>
      <c r="E1" s="3" t="s">
        <v>6</v>
      </c>
      <c r="F1" s="1"/>
      <c r="G1" s="1"/>
      <c r="H1" s="5"/>
      <c r="I1" s="5"/>
      <c r="J1" s="1"/>
      <c r="K1" s="6"/>
      <c r="L1" s="6"/>
      <c r="M1" s="1"/>
      <c r="N1" s="5"/>
      <c r="O1" s="5"/>
      <c r="U1" s="6"/>
      <c r="V1" s="6"/>
      <c r="W1" s="6"/>
    </row>
    <row r="2" spans="1:32" x14ac:dyDescent="0.25">
      <c r="A2" s="4" t="s">
        <v>2</v>
      </c>
      <c r="B2" s="4">
        <v>100</v>
      </c>
      <c r="C2" s="5">
        <v>3.8</v>
      </c>
      <c r="D2" s="5">
        <v>0.53600000000000003</v>
      </c>
      <c r="E2" s="5">
        <v>1100</v>
      </c>
      <c r="F2" s="1"/>
      <c r="G2" s="1"/>
      <c r="H2" s="5"/>
      <c r="I2" s="5"/>
      <c r="J2" s="5"/>
      <c r="K2" s="5"/>
      <c r="L2" s="5"/>
      <c r="M2" s="5"/>
      <c r="N2" s="5"/>
      <c r="O2" s="5"/>
      <c r="AF2" s="7"/>
    </row>
    <row r="3" spans="1:32" x14ac:dyDescent="0.25">
      <c r="A3" s="5" t="s">
        <v>1</v>
      </c>
      <c r="B3" s="5">
        <v>75</v>
      </c>
      <c r="C3" s="5">
        <v>3.64</v>
      </c>
      <c r="D3" s="5">
        <v>0.69599999999999995</v>
      </c>
      <c r="E3" s="5">
        <v>1150</v>
      </c>
      <c r="F3" s="1"/>
      <c r="G3" s="1"/>
      <c r="H3" s="5"/>
      <c r="I3" s="5"/>
      <c r="J3" s="5"/>
      <c r="K3" s="5"/>
      <c r="L3" s="5"/>
      <c r="M3" s="5"/>
      <c r="N3" s="5"/>
      <c r="O3" s="5"/>
      <c r="AF3" s="7"/>
    </row>
    <row r="4" spans="1:32" x14ac:dyDescent="0.25">
      <c r="A4" s="5" t="s">
        <v>9</v>
      </c>
      <c r="B4" s="5">
        <f>1/2/PI()/SQRT(B1/1000000*B2/1000)</f>
        <v>1591.5494309189535</v>
      </c>
      <c r="C4" s="5">
        <v>3.4</v>
      </c>
      <c r="D4" s="5">
        <v>0.80800000000000005</v>
      </c>
      <c r="E4" s="5">
        <v>1200</v>
      </c>
      <c r="F4" s="1"/>
      <c r="G4" s="1"/>
      <c r="H4" s="5"/>
      <c r="I4" s="5"/>
      <c r="J4" s="5"/>
      <c r="K4" s="5"/>
      <c r="L4" s="5"/>
      <c r="M4" s="5"/>
      <c r="N4" s="5"/>
      <c r="O4" s="5"/>
      <c r="AF4" s="7"/>
    </row>
    <row r="5" spans="1:32" x14ac:dyDescent="0.25">
      <c r="A5" s="5" t="s">
        <v>10</v>
      </c>
      <c r="B5" s="5">
        <f>B4-500</f>
        <v>1091.5494309189535</v>
      </c>
      <c r="C5" s="5">
        <v>3.32</v>
      </c>
      <c r="D5" s="5">
        <v>0.84</v>
      </c>
      <c r="E5" s="5">
        <v>1250</v>
      </c>
      <c r="F5" s="1"/>
      <c r="G5" s="1"/>
      <c r="H5" s="5"/>
      <c r="I5" s="5"/>
      <c r="J5" s="5"/>
      <c r="K5" s="5"/>
      <c r="L5" s="5"/>
      <c r="M5" s="5"/>
      <c r="N5" s="5"/>
      <c r="O5" s="5"/>
      <c r="AF5" s="7"/>
    </row>
    <row r="6" spans="1:32" x14ac:dyDescent="0.25">
      <c r="A6" s="5" t="s">
        <v>11</v>
      </c>
      <c r="B6" s="5">
        <f>B4+500</f>
        <v>2091.5494309189535</v>
      </c>
      <c r="C6" s="5">
        <v>3.4</v>
      </c>
      <c r="D6" s="5">
        <v>0.80800000000000005</v>
      </c>
      <c r="E6" s="5">
        <v>1300</v>
      </c>
      <c r="F6" s="1"/>
      <c r="G6" s="1"/>
      <c r="H6" s="5"/>
      <c r="I6" s="5"/>
      <c r="J6" s="5"/>
      <c r="K6" s="5"/>
      <c r="L6" s="5"/>
      <c r="M6" s="5"/>
      <c r="N6" s="5"/>
      <c r="O6" s="5"/>
      <c r="AF6" s="7"/>
    </row>
    <row r="7" spans="1:32" x14ac:dyDescent="0.25">
      <c r="A7" s="5"/>
      <c r="B7" s="5"/>
      <c r="C7" s="5">
        <v>3.48</v>
      </c>
      <c r="D7" s="5">
        <v>0.76800000000000002</v>
      </c>
      <c r="E7" s="5">
        <v>1350</v>
      </c>
      <c r="F7" s="1"/>
      <c r="G7" s="1"/>
      <c r="H7" s="5"/>
      <c r="I7" s="5"/>
      <c r="J7" s="5"/>
      <c r="K7" s="5"/>
      <c r="L7" s="5"/>
      <c r="M7" s="5"/>
      <c r="N7" s="5"/>
      <c r="O7" s="5"/>
      <c r="AF7" s="7"/>
    </row>
    <row r="8" spans="1:32" x14ac:dyDescent="0.25">
      <c r="A8" s="5"/>
      <c r="B8" s="5"/>
      <c r="C8" s="5">
        <v>3.6</v>
      </c>
      <c r="D8" s="5">
        <v>0.71199999999999997</v>
      </c>
      <c r="E8" s="5">
        <v>1400</v>
      </c>
      <c r="F8" s="1"/>
      <c r="G8" s="1"/>
      <c r="H8" s="5"/>
      <c r="I8" s="5"/>
      <c r="J8" s="5"/>
      <c r="K8" s="5"/>
      <c r="L8" s="5"/>
      <c r="M8" s="5"/>
      <c r="N8" s="5"/>
      <c r="O8" s="5"/>
      <c r="AF8" s="7"/>
    </row>
    <row r="9" spans="1:32" x14ac:dyDescent="0.25">
      <c r="A9" s="5"/>
      <c r="B9" s="5"/>
      <c r="C9" s="5">
        <v>3.64</v>
      </c>
      <c r="D9" s="5">
        <v>0.65</v>
      </c>
      <c r="E9" s="5">
        <v>1450</v>
      </c>
      <c r="F9" s="1"/>
      <c r="G9" s="1"/>
      <c r="H9" s="5"/>
      <c r="I9" s="5"/>
      <c r="J9" s="5"/>
      <c r="K9" s="5"/>
      <c r="L9" s="5"/>
      <c r="M9" s="5"/>
      <c r="N9" s="5"/>
      <c r="O9" s="5"/>
      <c r="AF9" s="7"/>
    </row>
    <row r="10" spans="1:32" x14ac:dyDescent="0.25">
      <c r="A10" s="5"/>
      <c r="B10" s="5"/>
      <c r="C10" s="5">
        <v>3.72</v>
      </c>
      <c r="D10" s="5">
        <v>0.59199999999999997</v>
      </c>
      <c r="E10" s="5">
        <v>1500</v>
      </c>
      <c r="F10" s="1"/>
      <c r="G10" s="1"/>
      <c r="H10" s="5"/>
      <c r="I10" s="5"/>
      <c r="J10" s="5"/>
      <c r="K10" s="5"/>
      <c r="L10" s="5"/>
      <c r="M10" s="5"/>
      <c r="N10" s="5"/>
      <c r="O10" s="5"/>
      <c r="AF10" s="7"/>
    </row>
    <row r="11" spans="1:32" x14ac:dyDescent="0.25">
      <c r="A11" s="5"/>
      <c r="B11" s="5"/>
      <c r="C11" s="5">
        <v>3.76</v>
      </c>
      <c r="D11" s="5">
        <v>0.53600000000000003</v>
      </c>
      <c r="E11" s="5">
        <v>1550</v>
      </c>
      <c r="F11" s="1"/>
      <c r="G11" s="1"/>
      <c r="H11" s="5"/>
      <c r="I11" s="5"/>
      <c r="J11" s="5"/>
      <c r="K11" s="5"/>
      <c r="L11" s="5"/>
      <c r="M11" s="5"/>
      <c r="N11" s="5"/>
      <c r="O11" s="5"/>
      <c r="AF11" s="7"/>
    </row>
    <row r="12" spans="1:32" x14ac:dyDescent="0.25">
      <c r="A12" s="5"/>
      <c r="B12" s="5"/>
      <c r="C12" s="5">
        <v>3.8</v>
      </c>
      <c r="D12" s="5">
        <v>0.48</v>
      </c>
      <c r="E12" s="5">
        <v>1600</v>
      </c>
      <c r="F12" s="1"/>
      <c r="G12" s="1"/>
      <c r="H12" s="5"/>
      <c r="I12" s="5"/>
      <c r="J12" s="5"/>
      <c r="K12" s="5"/>
      <c r="L12" s="5"/>
      <c r="M12" s="5"/>
      <c r="N12" s="5"/>
      <c r="O12" s="5"/>
      <c r="AF12" s="7"/>
    </row>
    <row r="13" spans="1:32" x14ac:dyDescent="0.25">
      <c r="A13" s="5"/>
      <c r="B13" s="5"/>
      <c r="C13" s="5">
        <v>3.8</v>
      </c>
      <c r="D13" s="5">
        <v>0.44</v>
      </c>
      <c r="E13" s="5">
        <v>1650</v>
      </c>
      <c r="F13" s="1"/>
      <c r="G13" s="1"/>
      <c r="H13" s="5"/>
      <c r="I13" s="5"/>
      <c r="J13" s="5"/>
      <c r="K13" s="5"/>
      <c r="L13" s="5"/>
      <c r="M13" s="5"/>
      <c r="N13" s="5"/>
      <c r="O13" s="5"/>
      <c r="AF13" s="7"/>
    </row>
    <row r="14" spans="1:32" x14ac:dyDescent="0.25">
      <c r="A14" s="5"/>
      <c r="B14" s="5"/>
      <c r="C14" s="5">
        <v>3.8</v>
      </c>
      <c r="D14" s="5">
        <v>0.41599999999999998</v>
      </c>
      <c r="E14" s="5">
        <v>1700</v>
      </c>
      <c r="F14" s="1"/>
      <c r="G14" s="1"/>
      <c r="H14" s="5"/>
      <c r="I14" s="5"/>
      <c r="J14" s="5"/>
      <c r="K14" s="5"/>
      <c r="L14" s="5"/>
      <c r="M14" s="5"/>
      <c r="N14" s="5"/>
      <c r="O14" s="5"/>
      <c r="AF14" s="7"/>
    </row>
    <row r="15" spans="1:32" x14ac:dyDescent="0.25">
      <c r="A15" s="5"/>
      <c r="B15" s="5"/>
      <c r="C15" s="5">
        <v>3.84</v>
      </c>
      <c r="D15" s="5">
        <v>0.38400000000000001</v>
      </c>
      <c r="E15" s="5">
        <v>1750</v>
      </c>
      <c r="F15" s="1"/>
      <c r="G15" s="1"/>
      <c r="H15" s="5"/>
      <c r="I15" s="5"/>
      <c r="J15" s="5"/>
      <c r="K15" s="5"/>
      <c r="L15" s="5"/>
      <c r="M15" s="5"/>
      <c r="N15" s="5"/>
      <c r="O15" s="5"/>
      <c r="AF15" s="7"/>
    </row>
    <row r="16" spans="1:32" x14ac:dyDescent="0.25">
      <c r="A16" s="5"/>
      <c r="B16" s="5"/>
      <c r="C16" s="5">
        <v>3.88</v>
      </c>
      <c r="D16" s="5">
        <v>0.36</v>
      </c>
      <c r="E16" s="5">
        <v>1800</v>
      </c>
      <c r="F16" s="1"/>
      <c r="G16" s="1"/>
      <c r="H16" s="5"/>
      <c r="I16" s="5"/>
      <c r="J16" s="5"/>
      <c r="K16" s="5"/>
      <c r="L16" s="5"/>
      <c r="M16" s="5"/>
      <c r="N16" s="5"/>
      <c r="O16" s="5"/>
      <c r="AF16" s="7"/>
    </row>
    <row r="17" spans="1:100" x14ac:dyDescent="0.25">
      <c r="A17" s="9"/>
      <c r="B17" s="9"/>
      <c r="C17" s="5">
        <v>3.88</v>
      </c>
      <c r="D17" s="9">
        <v>0.33600000000000002</v>
      </c>
      <c r="E17" s="4">
        <v>1850</v>
      </c>
      <c r="I17" s="8"/>
      <c r="J17" s="8"/>
      <c r="N17" s="5"/>
      <c r="O17" s="5"/>
    </row>
    <row r="18" spans="1:100" x14ac:dyDescent="0.25">
      <c r="C18" s="5">
        <v>3.88</v>
      </c>
      <c r="D18" s="4">
        <v>0.312</v>
      </c>
      <c r="E18" s="4">
        <v>1900</v>
      </c>
      <c r="F18" s="4" t="s">
        <v>12</v>
      </c>
      <c r="G18" s="10" t="s">
        <v>13</v>
      </c>
      <c r="H18" s="10" t="s">
        <v>14</v>
      </c>
      <c r="I18" s="2" t="s">
        <v>15</v>
      </c>
      <c r="J18" s="5" t="s">
        <v>0</v>
      </c>
    </row>
    <row r="19" spans="1:100" x14ac:dyDescent="0.25">
      <c r="A19" s="10"/>
      <c r="B19" s="10"/>
      <c r="C19" s="5">
        <v>3.88</v>
      </c>
      <c r="D19" s="4">
        <v>0.29599999999999999</v>
      </c>
      <c r="E19" s="4">
        <v>1950</v>
      </c>
      <c r="F19" s="4">
        <f>E5</f>
        <v>1250</v>
      </c>
      <c r="G19" s="4">
        <f>D5</f>
        <v>0.84</v>
      </c>
      <c r="H19" s="4">
        <f>G19/SQRT(2)</f>
        <v>0.59396969619669981</v>
      </c>
      <c r="I19" s="5">
        <f>(1500-1120)/2</f>
        <v>190</v>
      </c>
      <c r="J19" s="5">
        <f>F19/I19</f>
        <v>6.5789473684210522</v>
      </c>
    </row>
    <row r="20" spans="1:100" x14ac:dyDescent="0.25">
      <c r="A20" s="10"/>
      <c r="B20" s="10"/>
      <c r="C20" s="5">
        <v>3.88</v>
      </c>
      <c r="D20" s="4">
        <v>0.28000000000000003</v>
      </c>
      <c r="E20" s="4">
        <v>2000</v>
      </c>
      <c r="I20" s="5"/>
      <c r="J20" s="5">
        <f>1/B3*SQRT(B2/B1*1000)</f>
        <v>13.333333333333334</v>
      </c>
    </row>
    <row r="21" spans="1:100" x14ac:dyDescent="0.25">
      <c r="A21" s="10"/>
      <c r="B21" s="10"/>
      <c r="C21" s="5">
        <v>3.88</v>
      </c>
      <c r="D21" s="10">
        <v>0.26400000000000001</v>
      </c>
      <c r="E21" s="10">
        <v>2050</v>
      </c>
      <c r="F21" s="10"/>
      <c r="G21" s="10"/>
      <c r="H21" s="10"/>
      <c r="I21" s="10"/>
      <c r="J21" s="10"/>
      <c r="Q21" s="10"/>
      <c r="R21" s="10"/>
      <c r="S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</row>
    <row r="22" spans="1:100" x14ac:dyDescent="0.25">
      <c r="A22" s="10"/>
      <c r="B22" s="10"/>
      <c r="C22" s="5">
        <v>3.88</v>
      </c>
      <c r="D22" s="10">
        <v>0.25600000000000001</v>
      </c>
      <c r="E22" s="4">
        <v>2100</v>
      </c>
      <c r="F22" s="10"/>
      <c r="G22" s="10"/>
      <c r="H22" s="10"/>
      <c r="I22" s="10"/>
      <c r="J22" s="10"/>
      <c r="Q22" s="10"/>
      <c r="R22" s="10"/>
      <c r="S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</row>
    <row r="23" spans="1:100" x14ac:dyDescent="0.25">
      <c r="A23" s="10"/>
      <c r="B23" s="10"/>
      <c r="C23" s="10"/>
      <c r="I23" s="5"/>
      <c r="J23" s="5"/>
    </row>
    <row r="24" spans="1:100" x14ac:dyDescent="0.25">
      <c r="B24" s="10"/>
      <c r="C24" s="10"/>
      <c r="D24" s="10"/>
      <c r="E24" s="10"/>
      <c r="F24" s="10"/>
      <c r="G24" s="10"/>
      <c r="H24" s="10"/>
      <c r="I24" s="5"/>
      <c r="J24" s="5"/>
    </row>
    <row r="25" spans="1:100" x14ac:dyDescent="0.25">
      <c r="B25" s="10"/>
      <c r="C25" s="10" t="s">
        <v>7</v>
      </c>
      <c r="D25" s="10" t="s">
        <v>5</v>
      </c>
      <c r="E25" s="3" t="s">
        <v>8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Q25" s="10"/>
      <c r="R25" s="10"/>
      <c r="S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</row>
    <row r="26" spans="1:100" x14ac:dyDescent="0.25">
      <c r="B26" s="10"/>
      <c r="C26" s="10">
        <v>1</v>
      </c>
      <c r="D26" s="10">
        <v>0.28799999999999998</v>
      </c>
      <c r="E26" s="10">
        <v>12.4</v>
      </c>
      <c r="F26" s="10"/>
      <c r="G26" s="10"/>
      <c r="H26" s="10"/>
      <c r="I26" s="5"/>
      <c r="J26" s="5"/>
      <c r="M26" s="5"/>
      <c r="N26" s="5"/>
    </row>
    <row r="27" spans="1:100" x14ac:dyDescent="0.25">
      <c r="B27" s="10"/>
      <c r="C27" s="10">
        <v>3</v>
      </c>
      <c r="D27" s="10">
        <v>0.4</v>
      </c>
      <c r="E27" s="10">
        <v>7.2</v>
      </c>
      <c r="F27" s="10"/>
      <c r="G27" s="10"/>
      <c r="H27" s="10"/>
      <c r="I27" s="5"/>
      <c r="J27" s="5"/>
      <c r="M27" s="5"/>
      <c r="N27" s="5"/>
    </row>
    <row r="28" spans="1:100" x14ac:dyDescent="0.25">
      <c r="B28" s="10"/>
      <c r="C28" s="10">
        <v>10</v>
      </c>
      <c r="D28" s="10">
        <v>0.52800000000000002</v>
      </c>
      <c r="E28" s="10">
        <v>4.0999999999999996</v>
      </c>
      <c r="F28" s="10"/>
      <c r="G28" s="10"/>
      <c r="H28" s="10"/>
      <c r="I28" s="5"/>
      <c r="J28" s="5"/>
      <c r="M28" s="5"/>
      <c r="N28" s="5"/>
    </row>
    <row r="29" spans="1:100" x14ac:dyDescent="0.25">
      <c r="B29" s="10"/>
      <c r="C29" s="10">
        <v>30</v>
      </c>
      <c r="D29" s="10">
        <v>0.64800000000000002</v>
      </c>
      <c r="E29" s="10">
        <v>2.4700000000000002</v>
      </c>
      <c r="F29" s="10"/>
      <c r="G29" s="10"/>
      <c r="H29" s="10"/>
      <c r="I29" s="5"/>
      <c r="J29" s="5"/>
      <c r="M29" s="5"/>
      <c r="N29" s="5"/>
    </row>
    <row r="30" spans="1:100" x14ac:dyDescent="0.25">
      <c r="B30" s="10"/>
      <c r="C30" s="10">
        <v>100</v>
      </c>
      <c r="D30" s="10">
        <v>0.84</v>
      </c>
      <c r="E30" s="10">
        <v>1.26</v>
      </c>
      <c r="F30" s="10"/>
      <c r="G30" s="10"/>
      <c r="H30" s="10"/>
      <c r="I30" s="5"/>
      <c r="J30" s="5"/>
      <c r="N30" s="5"/>
      <c r="O30" s="5"/>
    </row>
    <row r="31" spans="1:100" x14ac:dyDescent="0.25">
      <c r="B31" s="10"/>
      <c r="C31" s="10">
        <v>300</v>
      </c>
      <c r="D31" s="10">
        <v>1.08</v>
      </c>
      <c r="E31" s="10">
        <v>0.7</v>
      </c>
      <c r="F31" s="10"/>
      <c r="G31" s="10"/>
      <c r="H31" s="10"/>
      <c r="I31" s="5"/>
      <c r="J31" s="5"/>
      <c r="N31" s="5"/>
      <c r="O31" s="5"/>
    </row>
    <row r="32" spans="1:100" x14ac:dyDescent="0.25">
      <c r="B32" s="10"/>
      <c r="C32" s="10"/>
      <c r="D32" s="10"/>
      <c r="E32" s="10"/>
      <c r="F32" s="10"/>
      <c r="G32" s="10"/>
      <c r="H32" s="10"/>
      <c r="I32" s="5"/>
      <c r="J32" s="5"/>
      <c r="N32" s="5"/>
      <c r="O32" s="5"/>
    </row>
    <row r="33" spans="2:15" x14ac:dyDescent="0.25">
      <c r="B33" s="10"/>
      <c r="C33" s="10"/>
      <c r="D33" s="10"/>
      <c r="E33" s="10"/>
      <c r="F33" s="10"/>
      <c r="G33" s="10"/>
      <c r="H33" s="10"/>
      <c r="I33" s="5"/>
      <c r="J33" s="5"/>
      <c r="N33" s="5"/>
      <c r="O33" s="5"/>
    </row>
    <row r="34" spans="2:15" x14ac:dyDescent="0.25">
      <c r="B34" s="10"/>
      <c r="C34" s="10"/>
      <c r="D34" s="10"/>
      <c r="E34" s="10"/>
      <c r="F34" s="10"/>
      <c r="G34" s="10"/>
      <c r="H34" s="10"/>
      <c r="I34" s="5"/>
      <c r="J34" s="5"/>
      <c r="N34" s="5"/>
      <c r="O34" s="5"/>
    </row>
    <row r="35" spans="2:15" x14ac:dyDescent="0.25">
      <c r="I35" s="5"/>
      <c r="J35" s="5"/>
      <c r="K35" s="5"/>
      <c r="L35" s="5"/>
      <c r="M35" s="5"/>
      <c r="N35" s="5"/>
      <c r="O35" s="5"/>
    </row>
    <row r="36" spans="2:15" x14ac:dyDescent="0.25">
      <c r="I36" s="5"/>
      <c r="J36" s="5"/>
      <c r="K36" s="5"/>
      <c r="L36" s="5"/>
      <c r="M36" s="5"/>
      <c r="N36" s="5"/>
      <c r="O36" s="5"/>
    </row>
    <row r="37" spans="2:15" x14ac:dyDescent="0.25">
      <c r="I37" s="5"/>
      <c r="J37" s="5"/>
      <c r="K37" s="5"/>
      <c r="L37" s="5"/>
      <c r="M37" s="5"/>
      <c r="N37" s="5"/>
      <c r="O37" s="5"/>
    </row>
    <row r="38" spans="2:15" x14ac:dyDescent="0.25">
      <c r="I38" s="5"/>
      <c r="J38" s="5"/>
      <c r="K38" s="5"/>
      <c r="L38" s="5"/>
      <c r="M38" s="5"/>
      <c r="N38" s="5"/>
      <c r="O38" s="5"/>
    </row>
    <row r="39" spans="2:15" x14ac:dyDescent="0.25">
      <c r="I39" s="5"/>
      <c r="J39" s="5"/>
      <c r="K39" s="5"/>
      <c r="L39" s="5"/>
      <c r="M39" s="5"/>
      <c r="N39" s="5"/>
      <c r="O39" s="5"/>
    </row>
    <row r="40" spans="2:15" x14ac:dyDescent="0.25">
      <c r="I40" s="5"/>
      <c r="J40" s="5"/>
      <c r="K40" s="5"/>
      <c r="L40" s="5"/>
      <c r="M40" s="5"/>
      <c r="N40" s="5"/>
      <c r="O40" s="5"/>
    </row>
    <row r="41" spans="2:15" x14ac:dyDescent="0.25">
      <c r="I41" s="5"/>
      <c r="J41" s="5"/>
      <c r="K41" s="5"/>
      <c r="L41" s="5"/>
      <c r="M41" s="5"/>
      <c r="N41" s="5"/>
      <c r="O41" s="5"/>
    </row>
    <row r="42" spans="2:15" x14ac:dyDescent="0.25">
      <c r="I42" s="5"/>
      <c r="J42" s="5"/>
      <c r="K42" s="5"/>
      <c r="L42" s="5"/>
      <c r="M42" s="5"/>
      <c r="N42" s="5"/>
      <c r="O42" s="5"/>
    </row>
    <row r="43" spans="2:15" x14ac:dyDescent="0.25">
      <c r="I43" s="5"/>
      <c r="J43" s="5"/>
      <c r="K43" s="5"/>
      <c r="L43" s="5"/>
      <c r="M43" s="5"/>
      <c r="N43" s="5"/>
      <c r="O43" s="5"/>
    </row>
    <row r="44" spans="2:15" x14ac:dyDescent="0.25">
      <c r="I44" s="5"/>
      <c r="J44" s="5"/>
      <c r="K44" s="5"/>
      <c r="L44" s="5"/>
      <c r="M44" s="5"/>
      <c r="N44" s="5"/>
      <c r="O44" s="5"/>
    </row>
    <row r="45" spans="2:15" x14ac:dyDescent="0.25">
      <c r="I45" s="5"/>
      <c r="J45" s="5"/>
      <c r="K45" s="5"/>
      <c r="L45" s="5"/>
      <c r="M45" s="5"/>
      <c r="N45" s="5"/>
      <c r="O45" s="5"/>
    </row>
    <row r="46" spans="2:15" x14ac:dyDescent="0.25">
      <c r="I46" s="5"/>
      <c r="J46" s="5"/>
      <c r="K46" s="5"/>
      <c r="L46" s="5"/>
      <c r="M46" s="5"/>
      <c r="N46" s="5"/>
      <c r="O46" s="5"/>
    </row>
    <row r="47" spans="2:15" x14ac:dyDescent="0.25">
      <c r="I47" s="5"/>
      <c r="J47" s="5"/>
      <c r="K47" s="5"/>
      <c r="L47" s="5"/>
      <c r="M47" s="5"/>
      <c r="N47" s="5"/>
      <c r="O47" s="5"/>
    </row>
    <row r="48" spans="2:15" x14ac:dyDescent="0.25">
      <c r="I48" s="5"/>
      <c r="J48" s="5"/>
      <c r="K48" s="5"/>
      <c r="L48" s="5"/>
      <c r="M48" s="5"/>
      <c r="N48" s="5"/>
      <c r="O48" s="5"/>
    </row>
    <row r="49" spans="9:15" x14ac:dyDescent="0.25">
      <c r="I49" s="5"/>
      <c r="J49" s="5"/>
      <c r="K49" s="5"/>
      <c r="L49" s="5"/>
      <c r="M49" s="5"/>
      <c r="N49" s="5"/>
      <c r="O49" s="5"/>
    </row>
    <row r="50" spans="9:15" x14ac:dyDescent="0.25">
      <c r="I50" s="5"/>
      <c r="J50" s="5"/>
      <c r="K50" s="5"/>
      <c r="L50" s="5"/>
      <c r="M50" s="5"/>
      <c r="N50" s="5"/>
      <c r="O50" s="5"/>
    </row>
    <row r="51" spans="9:15" x14ac:dyDescent="0.25">
      <c r="I51" s="5"/>
      <c r="J51" s="5"/>
      <c r="K51" s="5"/>
      <c r="L51" s="5"/>
      <c r="M51" s="5"/>
      <c r="N51" s="5"/>
      <c r="O51" s="5"/>
    </row>
    <row r="52" spans="9:15" x14ac:dyDescent="0.25">
      <c r="I52" s="5"/>
      <c r="J52" s="5"/>
      <c r="K52" s="5"/>
      <c r="L52" s="5"/>
      <c r="M52" s="5"/>
      <c r="N52" s="5"/>
      <c r="O52" s="5"/>
    </row>
    <row r="53" spans="9:15" x14ac:dyDescent="0.25">
      <c r="I53" s="5"/>
      <c r="J53" s="5"/>
      <c r="K53" s="5"/>
      <c r="L53" s="5"/>
      <c r="M53" s="5"/>
      <c r="N53" s="5"/>
      <c r="O53" s="5"/>
    </row>
    <row r="54" spans="9:15" x14ac:dyDescent="0.25">
      <c r="I54" s="5"/>
      <c r="J54" s="5"/>
      <c r="K54" s="5"/>
      <c r="L54" s="5"/>
      <c r="M54" s="5"/>
      <c r="N54" s="5"/>
      <c r="O54" s="5"/>
    </row>
    <row r="55" spans="9:15" x14ac:dyDescent="0.25">
      <c r="I55" s="5"/>
      <c r="J55" s="5"/>
      <c r="K55" s="5"/>
      <c r="L55" s="5"/>
      <c r="M55" s="5"/>
      <c r="N55" s="5"/>
      <c r="O55" s="5"/>
    </row>
    <row r="56" spans="9:15" x14ac:dyDescent="0.25">
      <c r="I56" s="5"/>
      <c r="J56" s="5"/>
      <c r="K56" s="5"/>
      <c r="L56" s="5"/>
      <c r="M56" s="5"/>
      <c r="N56" s="5"/>
      <c r="O56" s="5"/>
    </row>
    <row r="57" spans="9:15" x14ac:dyDescent="0.25">
      <c r="I57" s="5"/>
      <c r="J57" s="5"/>
      <c r="K57" s="5"/>
      <c r="L57" s="5"/>
      <c r="M57" s="5"/>
      <c r="N57" s="5"/>
      <c r="O57" s="5"/>
    </row>
  </sheetData>
  <mergeCells count="1">
    <mergeCell ref="I17:J1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Лев Чечулин</dc:creator>
  <cp:lastModifiedBy>Лев Чечулин</cp:lastModifiedBy>
  <dcterms:created xsi:type="dcterms:W3CDTF">2021-03-04T05:32:12Z</dcterms:created>
  <dcterms:modified xsi:type="dcterms:W3CDTF">2022-01-12T01:03:58Z</dcterms:modified>
</cp:coreProperties>
</file>