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Татьяна\Desktop\учёба\Физика\3 сем\лаба 4.03\"/>
    </mc:Choice>
  </mc:AlternateContent>
  <xr:revisionPtr revIDLastSave="0" documentId="13_ncr:1_{A82F3915-27A7-4A61-B755-BA3D4560DD4E}" xr6:coauthVersionLast="47" xr6:coauthVersionMax="47" xr10:uidLastSave="{00000000-0000-0000-0000-000000000000}"/>
  <bookViews>
    <workbookView xWindow="-4890" yWindow="1425" windowWidth="10215" windowHeight="6000" xr2:uid="{4CCC2670-1027-44D7-8872-ED789FF168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D22" i="1" s="1"/>
  <c r="I18" i="1" s="1"/>
  <c r="C21" i="1"/>
  <c r="B21" i="1"/>
  <c r="E16" i="1"/>
  <c r="D16" i="1"/>
  <c r="C16" i="1"/>
  <c r="B16" i="1"/>
  <c r="B17" i="1" s="1"/>
  <c r="E11" i="1"/>
  <c r="D11" i="1"/>
  <c r="C11" i="1"/>
  <c r="B11" i="1"/>
  <c r="C6" i="1"/>
  <c r="D6" i="1"/>
  <c r="E6" i="1"/>
  <c r="E7" i="1" s="1"/>
  <c r="B6" i="1"/>
  <c r="B7" i="1" s="1"/>
  <c r="E12" i="1"/>
  <c r="H8" i="1" s="1"/>
  <c r="D12" i="1"/>
  <c r="I8" i="1" s="1"/>
  <c r="D7" i="1"/>
  <c r="C7" i="1"/>
  <c r="I3" i="1" s="1"/>
  <c r="C12" i="1"/>
  <c r="B12" i="1"/>
  <c r="C17" i="1"/>
  <c r="D17" i="1"/>
  <c r="I13" i="1" s="1"/>
  <c r="E17" i="1"/>
  <c r="B22" i="1"/>
  <c r="C22" i="1"/>
  <c r="E22" i="1"/>
  <c r="H18" i="1" s="1"/>
  <c r="H13" i="1" l="1"/>
  <c r="H3" i="1"/>
  <c r="I22" i="1" s="1"/>
</calcChain>
</file>

<file path=xl/sharedStrings.xml><?xml version="1.0" encoding="utf-8"?>
<sst xmlns="http://schemas.openxmlformats.org/spreadsheetml/2006/main" count="26" uniqueCount="11">
  <si>
    <t>Номер кольца</t>
  </si>
  <si>
    <t>Фильтр</t>
  </si>
  <si>
    <t>λ, нм</t>
  </si>
  <si>
    <t>R14, м</t>
  </si>
  <si>
    <t>R23, м</t>
  </si>
  <si>
    <t>r_ср, мм</t>
  </si>
  <si>
    <t>r^2, мм^2</t>
  </si>
  <si>
    <t>R, м</t>
  </si>
  <si>
    <t>d1, мм</t>
  </si>
  <si>
    <t>d2, мм</t>
  </si>
  <si>
    <t>d3,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</si>
</sst>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202122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r^2 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435 нм</c:v>
          </c:tx>
          <c:spPr>
            <a:ln w="25400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>
                <a:glow rad="127000">
                  <a:schemeClr val="bg1"/>
                </a:glo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Лист1!$B$7:$E$7</c:f>
              <c:numCache>
                <c:formatCode>0.00</c:formatCode>
                <c:ptCount val="4"/>
                <c:pt idx="0">
                  <c:v>0.91521111111111109</c:v>
                </c:pt>
                <c:pt idx="1">
                  <c:v>1.6384000000000001</c:v>
                </c:pt>
                <c:pt idx="2">
                  <c:v>2.3818777777777775</c:v>
                </c:pt>
                <c:pt idx="3">
                  <c:v>3.0741777777777775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979-B3A8-D4999CE95991}"/>
            </c:ext>
          </c:extLst>
        </c:ser>
        <c:ser>
          <c:idx val="1"/>
          <c:order val="1"/>
          <c:tx>
            <c:v>546 нм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Лист1!$B$12:$E$12</c:f>
              <c:numCache>
                <c:formatCode>0.00</c:formatCode>
                <c:ptCount val="4"/>
                <c:pt idx="0">
                  <c:v>0.94413611111111118</c:v>
                </c:pt>
                <c:pt idx="1">
                  <c:v>1.8998027777777773</c:v>
                </c:pt>
                <c:pt idx="2">
                  <c:v>2.805625</c:v>
                </c:pt>
                <c:pt idx="3">
                  <c:v>3.6992111111111119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4-4979-B3A8-D4999CE95991}"/>
            </c:ext>
          </c:extLst>
        </c:ser>
        <c:ser>
          <c:idx val="2"/>
          <c:order val="2"/>
          <c:tx>
            <c:v>578 нм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Лист1!$B$17:$E$17</c:f>
              <c:numCache>
                <c:formatCode>0.00</c:formatCode>
                <c:ptCount val="4"/>
                <c:pt idx="0">
                  <c:v>1.1025</c:v>
                </c:pt>
                <c:pt idx="1">
                  <c:v>2.0544444444444445</c:v>
                </c:pt>
                <c:pt idx="2">
                  <c:v>2.9355111111111105</c:v>
                </c:pt>
                <c:pt idx="3">
                  <c:v>3.8809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4-4979-B3A8-D4999CE95991}"/>
            </c:ext>
          </c:extLst>
        </c:ser>
        <c:ser>
          <c:idx val="3"/>
          <c:order val="3"/>
          <c:tx>
            <c:v>630 нм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Лист1!$B$22:$E$22</c:f>
              <c:numCache>
                <c:formatCode>0.00</c:formatCode>
                <c:ptCount val="4"/>
                <c:pt idx="0">
                  <c:v>1.5960111111111113</c:v>
                </c:pt>
                <c:pt idx="1">
                  <c:v>2.6677777777777782</c:v>
                </c:pt>
                <c:pt idx="2">
                  <c:v>3.718469444444445</c:v>
                </c:pt>
                <c:pt idx="3">
                  <c:v>4.7524000000000006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4-4979-B3A8-D4999C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4095"/>
        <c:axId val="173112847"/>
      </c:scatterChart>
      <c:valAx>
        <c:axId val="1731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2847"/>
        <c:crosses val="autoZero"/>
        <c:crossBetween val="midCat"/>
      </c:valAx>
      <c:valAx>
        <c:axId val="1731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r^2,</a:t>
                </a:r>
                <a:r>
                  <a:rPr lang="en-US" sz="1400" baseline="0"/>
                  <a:t> </a:t>
                </a:r>
                <a:r>
                  <a:rPr lang="ru-RU" sz="1400" baseline="0"/>
                  <a:t>мм</a:t>
                </a:r>
                <a:r>
                  <a:rPr lang="en-US" sz="1400" baseline="0"/>
                  <a:t>^2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284901</xdr:colOff>
      <xdr:row>23</xdr:row>
      <xdr:rowOff>59700</xdr:rowOff>
    </xdr:from>
    <xdr:to>
      <xdr:col>5</xdr:col>
      <xdr:colOff>262789</xdr:colOff>
      <xdr:row>37</xdr:row>
      <xdr:rowOff>101032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3882ED-D348-4FD7-8FF8-C3771CFB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Другая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92D050"/>
      </a:accent2>
      <a:accent3>
        <a:srgbClr val="FFC000"/>
      </a:accent3>
      <a:accent4>
        <a:srgbClr val="FF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BF5D-1D99-4AA2-857D-084B9F754243}">
  <dimension ref="A1:CV57"/>
  <sheetViews>
    <sheetView tabSelected="1" topLeftCell="A8" zoomScale="96" zoomScaleNormal="96" workbookViewId="0">
      <selection activeCell="G21" sqref="G21"/>
    </sheetView>
  </sheetViews>
  <sheetFormatPr defaultRowHeight="15" x14ac:dyDescent="0.25"/>
  <cols>
    <col min="1" max="7" width="13.7109375" style="1" customWidth="1"/>
    <col min="8" max="22" width="13.5703125" style="1" customWidth="1"/>
    <col min="23" max="23" width="9.140625" style="1"/>
    <col min="24" max="24" width="10.28515625" style="1" bestFit="1" customWidth="1"/>
    <col min="25" max="29" width="9.140625" style="1"/>
    <col min="30" max="30" width="13.5703125" style="1" bestFit="1" customWidth="1"/>
    <col min="31" max="16384" width="9.140625" style="1"/>
  </cols>
  <sheetData>
    <row r="1" spans="1:32" ht="15" customHeight="1" x14ac:dyDescent="0.25">
      <c r="A1" s="3"/>
      <c r="B1" s="10" t="s">
        <v>0</v>
      </c>
      <c r="C1" s="10"/>
      <c r="D1" s="10"/>
      <c r="E1" s="10"/>
      <c r="F1" s="3" t="s">
        <v>1</v>
      </c>
      <c r="G1" s="3"/>
      <c r="H1" s="9"/>
      <c r="I1" s="9"/>
      <c r="J1" s="3"/>
      <c r="K1" s="4"/>
      <c r="L1" s="4"/>
      <c r="M1" s="3"/>
      <c r="N1" s="9"/>
      <c r="O1" s="9"/>
      <c r="T1" s="5"/>
      <c r="U1" s="4"/>
      <c r="V1" s="4"/>
      <c r="W1" s="4"/>
      <c r="X1" s="5"/>
    </row>
    <row r="2" spans="1:32" ht="15.75" x14ac:dyDescent="0.25">
      <c r="A2" s="9"/>
      <c r="B2" s="9">
        <v>1</v>
      </c>
      <c r="C2" s="9">
        <v>2</v>
      </c>
      <c r="D2" s="9">
        <v>3</v>
      </c>
      <c r="E2" s="9">
        <v>4</v>
      </c>
      <c r="F2" s="3" t="s">
        <v>2</v>
      </c>
      <c r="G2" s="3"/>
      <c r="H2" s="9" t="s">
        <v>3</v>
      </c>
      <c r="I2" s="9" t="s">
        <v>4</v>
      </c>
      <c r="J2" s="9"/>
      <c r="K2" s="9"/>
      <c r="L2" s="9"/>
      <c r="M2" s="9"/>
      <c r="N2" s="9"/>
      <c r="O2" s="9"/>
      <c r="AF2" s="6"/>
    </row>
    <row r="3" spans="1:32" ht="15.75" x14ac:dyDescent="0.25">
      <c r="A3" s="9" t="s">
        <v>8</v>
      </c>
      <c r="B3" s="9">
        <v>1.89</v>
      </c>
      <c r="C3" s="9">
        <v>2.61</v>
      </c>
      <c r="D3" s="9">
        <v>3.08</v>
      </c>
      <c r="E3" s="9">
        <v>3.53</v>
      </c>
      <c r="F3" s="10">
        <v>435</v>
      </c>
      <c r="G3" s="3"/>
      <c r="H3" s="14">
        <f>(E7-B7)/F3/(E$2-B$2)*1000</f>
        <v>1.6543805874840356</v>
      </c>
      <c r="I3" s="14">
        <f>(D7-C7)/F3/(D$2-C$2)*1000</f>
        <v>1.7091443167305229</v>
      </c>
      <c r="J3" s="9"/>
      <c r="K3" s="9"/>
      <c r="L3" s="9"/>
      <c r="M3" s="9"/>
      <c r="N3" s="9"/>
      <c r="O3" s="9"/>
      <c r="AF3" s="6"/>
    </row>
    <row r="4" spans="1:32" ht="15.75" x14ac:dyDescent="0.25">
      <c r="A4" s="9" t="s">
        <v>9</v>
      </c>
      <c r="B4" s="9">
        <v>1.95</v>
      </c>
      <c r="C4" s="9">
        <v>2.52</v>
      </c>
      <c r="D4" s="9">
        <v>3.1</v>
      </c>
      <c r="E4" s="9">
        <v>3.46</v>
      </c>
      <c r="F4" s="10"/>
      <c r="G4" s="3"/>
      <c r="H4" s="14"/>
      <c r="I4" s="14"/>
      <c r="J4" s="9"/>
      <c r="K4" s="9"/>
      <c r="L4" s="9"/>
      <c r="M4" s="9"/>
      <c r="N4" s="9"/>
      <c r="O4" s="9"/>
      <c r="AF4" s="6"/>
    </row>
    <row r="5" spans="1:32" ht="15.75" x14ac:dyDescent="0.25">
      <c r="A5" s="9" t="s">
        <v>10</v>
      </c>
      <c r="B5" s="9">
        <v>1.9</v>
      </c>
      <c r="C5" s="9">
        <v>2.5499999999999998</v>
      </c>
      <c r="D5" s="9">
        <v>3.08</v>
      </c>
      <c r="E5" s="9">
        <v>3.53</v>
      </c>
      <c r="F5" s="10"/>
      <c r="G5" s="3"/>
      <c r="H5" s="14"/>
      <c r="I5" s="14"/>
      <c r="J5" s="9"/>
      <c r="K5" s="9"/>
      <c r="L5" s="9"/>
      <c r="M5" s="9"/>
      <c r="N5" s="9"/>
      <c r="O5" s="9"/>
      <c r="AF5" s="6"/>
    </row>
    <row r="6" spans="1:32" x14ac:dyDescent="0.25">
      <c r="A6" s="9" t="s">
        <v>5</v>
      </c>
      <c r="B6" s="12">
        <f>AVERAGE(B3:B5)/2</f>
        <v>0.95666666666666667</v>
      </c>
      <c r="C6" s="12">
        <f t="shared" ref="C6:E6" si="0">AVERAGE(C3:C5)/2</f>
        <v>1.28</v>
      </c>
      <c r="D6" s="12">
        <f t="shared" si="0"/>
        <v>1.5433333333333332</v>
      </c>
      <c r="E6" s="12">
        <f t="shared" si="0"/>
        <v>1.7533333333333332</v>
      </c>
      <c r="F6" s="10"/>
      <c r="H6" s="14"/>
      <c r="I6" s="14"/>
      <c r="J6" s="9"/>
      <c r="K6" s="9"/>
      <c r="L6" s="9"/>
      <c r="M6" s="9"/>
      <c r="N6" s="9"/>
      <c r="O6" s="9"/>
      <c r="AF6" s="6"/>
    </row>
    <row r="7" spans="1:32" ht="15.75" x14ac:dyDescent="0.25">
      <c r="A7" s="1" t="s">
        <v>6</v>
      </c>
      <c r="B7" s="13">
        <f>B6*B6</f>
        <v>0.91521111111111109</v>
      </c>
      <c r="C7" s="13">
        <f t="shared" ref="C7:E7" si="1">C6*C6</f>
        <v>1.6384000000000001</v>
      </c>
      <c r="D7" s="13">
        <f t="shared" si="1"/>
        <v>2.3818777777777775</v>
      </c>
      <c r="E7" s="13">
        <f t="shared" si="1"/>
        <v>3.0741777777777775</v>
      </c>
      <c r="F7" s="10"/>
      <c r="G7" s="3"/>
      <c r="H7" s="14"/>
      <c r="I7" s="14"/>
      <c r="J7" s="9"/>
      <c r="K7" s="9"/>
      <c r="L7" s="9"/>
      <c r="M7" s="9"/>
      <c r="N7" s="9"/>
      <c r="O7" s="9"/>
      <c r="AF7" s="6"/>
    </row>
    <row r="8" spans="1:32" ht="15.75" x14ac:dyDescent="0.25">
      <c r="A8" s="9" t="s">
        <v>8</v>
      </c>
      <c r="B8" s="9">
        <v>1.93</v>
      </c>
      <c r="C8" s="9">
        <v>2.73</v>
      </c>
      <c r="D8" s="9">
        <v>3.37</v>
      </c>
      <c r="E8" s="9">
        <v>3.85</v>
      </c>
      <c r="F8" s="10">
        <v>546</v>
      </c>
      <c r="G8" s="3"/>
      <c r="H8" s="14">
        <f>(E12-B12)/F8/(E$2-B$2)*1000</f>
        <v>1.6819749694749699</v>
      </c>
      <c r="I8" s="14">
        <f>(D12-C12)/F8/(D$2-C$2)*1000</f>
        <v>1.6590150590150601</v>
      </c>
      <c r="J8" s="9"/>
      <c r="K8" s="9"/>
      <c r="L8" s="9"/>
      <c r="M8" s="9"/>
      <c r="N8" s="9"/>
      <c r="O8" s="9"/>
      <c r="AF8" s="6"/>
    </row>
    <row r="9" spans="1:32" ht="15.75" x14ac:dyDescent="0.25">
      <c r="A9" s="9" t="s">
        <v>9</v>
      </c>
      <c r="B9" s="9">
        <v>1.94</v>
      </c>
      <c r="C9" s="9">
        <v>2.76</v>
      </c>
      <c r="D9" s="9">
        <v>3.33</v>
      </c>
      <c r="E9" s="9">
        <v>3.87</v>
      </c>
      <c r="F9" s="10"/>
      <c r="G9" s="3"/>
      <c r="H9" s="14"/>
      <c r="I9" s="14"/>
      <c r="J9" s="9"/>
      <c r="K9" s="9"/>
      <c r="L9" s="9"/>
      <c r="M9" s="9"/>
      <c r="N9" s="9"/>
      <c r="O9" s="9"/>
      <c r="AF9" s="6"/>
    </row>
    <row r="10" spans="1:32" ht="15.75" x14ac:dyDescent="0.25">
      <c r="A10" s="9" t="s">
        <v>10</v>
      </c>
      <c r="B10" s="9">
        <v>1.96</v>
      </c>
      <c r="C10" s="9">
        <v>2.78</v>
      </c>
      <c r="D10" s="9">
        <v>3.35</v>
      </c>
      <c r="E10" s="9">
        <v>3.82</v>
      </c>
      <c r="F10" s="10"/>
      <c r="G10" s="3"/>
      <c r="H10" s="14"/>
      <c r="I10" s="14"/>
      <c r="J10" s="9"/>
      <c r="K10" s="9"/>
      <c r="L10" s="9"/>
      <c r="M10" s="9"/>
      <c r="N10" s="9"/>
      <c r="O10" s="9"/>
      <c r="AF10" s="6"/>
    </row>
    <row r="11" spans="1:32" ht="15.75" x14ac:dyDescent="0.25">
      <c r="A11" s="9" t="s">
        <v>5</v>
      </c>
      <c r="B11" s="12">
        <f>AVERAGE(B8:B10)/2</f>
        <v>0.97166666666666668</v>
      </c>
      <c r="C11" s="12">
        <f t="shared" ref="C11" si="2">AVERAGE(C8:C10)/2</f>
        <v>1.3783333333333332</v>
      </c>
      <c r="D11" s="12">
        <f t="shared" ref="D11" si="3">AVERAGE(D8:D10)/2</f>
        <v>1.675</v>
      </c>
      <c r="E11" s="12">
        <f t="shared" ref="E11" si="4">AVERAGE(E8:E10)/2</f>
        <v>1.9233333333333336</v>
      </c>
      <c r="F11" s="10"/>
      <c r="G11" s="3"/>
      <c r="H11" s="14"/>
      <c r="I11" s="14"/>
      <c r="J11" s="9"/>
      <c r="K11" s="9"/>
      <c r="L11" s="9"/>
      <c r="M11" s="9"/>
      <c r="N11" s="9"/>
      <c r="O11" s="9"/>
      <c r="AF11" s="6"/>
    </row>
    <row r="12" spans="1:32" ht="15.75" x14ac:dyDescent="0.25">
      <c r="A12" s="1" t="s">
        <v>6</v>
      </c>
      <c r="B12" s="13">
        <f>B11*B11</f>
        <v>0.94413611111111118</v>
      </c>
      <c r="C12" s="13">
        <f t="shared" ref="C12" si="5">C11*C11</f>
        <v>1.8998027777777773</v>
      </c>
      <c r="D12" s="13">
        <f t="shared" ref="D12" si="6">D11*D11</f>
        <v>2.805625</v>
      </c>
      <c r="E12" s="13">
        <f t="shared" ref="E12" si="7">E11*E11</f>
        <v>3.6992111111111119</v>
      </c>
      <c r="F12" s="10"/>
      <c r="G12" s="3"/>
      <c r="H12" s="14"/>
      <c r="I12" s="14"/>
      <c r="J12" s="9"/>
      <c r="K12" s="9"/>
      <c r="L12" s="9"/>
      <c r="M12" s="9"/>
      <c r="N12" s="9"/>
      <c r="O12" s="9"/>
      <c r="AF12" s="6"/>
    </row>
    <row r="13" spans="1:32" ht="15.75" x14ac:dyDescent="0.25">
      <c r="A13" s="9" t="s">
        <v>8</v>
      </c>
      <c r="B13" s="9">
        <v>2.09</v>
      </c>
      <c r="C13" s="9">
        <v>2.88</v>
      </c>
      <c r="D13" s="9">
        <v>3.44</v>
      </c>
      <c r="E13" s="9">
        <v>3.96</v>
      </c>
      <c r="F13" s="10">
        <v>578</v>
      </c>
      <c r="G13" s="3"/>
      <c r="H13" s="14">
        <f>(E17-B17)/F13/(E$2-B$2)*1000</f>
        <v>1.6023068050749714</v>
      </c>
      <c r="I13" s="14">
        <f>(D17-C17)/F13/(D$2-C$2)*1000</f>
        <v>1.5243367935409446</v>
      </c>
      <c r="J13" s="9"/>
      <c r="K13" s="9"/>
      <c r="L13" s="9"/>
      <c r="M13" s="9"/>
      <c r="N13" s="9"/>
      <c r="O13" s="9"/>
      <c r="AF13" s="6"/>
    </row>
    <row r="14" spans="1:32" ht="15.75" x14ac:dyDescent="0.25">
      <c r="A14" s="9" t="s">
        <v>9</v>
      </c>
      <c r="B14" s="9">
        <v>2.12</v>
      </c>
      <c r="C14" s="9">
        <v>2.88</v>
      </c>
      <c r="D14" s="9">
        <v>3.41</v>
      </c>
      <c r="E14" s="9">
        <v>3.9</v>
      </c>
      <c r="F14" s="10"/>
      <c r="G14" s="3"/>
      <c r="H14" s="14"/>
      <c r="I14" s="14"/>
      <c r="J14" s="9"/>
      <c r="K14" s="9"/>
      <c r="L14" s="9"/>
      <c r="M14" s="9"/>
      <c r="N14" s="9"/>
      <c r="O14" s="9"/>
      <c r="AF14" s="6"/>
    </row>
    <row r="15" spans="1:32" ht="15.75" x14ac:dyDescent="0.25">
      <c r="A15" s="9" t="s">
        <v>10</v>
      </c>
      <c r="B15" s="9">
        <v>2.09</v>
      </c>
      <c r="C15" s="9">
        <v>2.84</v>
      </c>
      <c r="D15" s="9">
        <v>3.43</v>
      </c>
      <c r="E15" s="9">
        <v>3.96</v>
      </c>
      <c r="F15" s="10"/>
      <c r="G15" s="3"/>
      <c r="H15" s="14"/>
      <c r="I15" s="14"/>
      <c r="J15" s="9"/>
      <c r="K15" s="9"/>
      <c r="L15" s="9"/>
      <c r="M15" s="9"/>
      <c r="N15" s="9"/>
      <c r="O15" s="9"/>
      <c r="AF15" s="6"/>
    </row>
    <row r="16" spans="1:32" ht="15.75" x14ac:dyDescent="0.25">
      <c r="A16" s="9" t="s">
        <v>5</v>
      </c>
      <c r="B16" s="12">
        <f>AVERAGE(B13:B15)/2</f>
        <v>1.05</v>
      </c>
      <c r="C16" s="12">
        <f t="shared" ref="C16" si="8">AVERAGE(C13:C15)/2</f>
        <v>1.4333333333333333</v>
      </c>
      <c r="D16" s="12">
        <f t="shared" ref="D16" si="9">AVERAGE(D13:D15)/2</f>
        <v>1.7133333333333332</v>
      </c>
      <c r="E16" s="12">
        <f t="shared" ref="E16" si="10">AVERAGE(E13:E15)/2</f>
        <v>1.97</v>
      </c>
      <c r="F16" s="10"/>
      <c r="G16" s="3"/>
      <c r="H16" s="14"/>
      <c r="I16" s="14"/>
      <c r="J16" s="9"/>
      <c r="K16" s="9"/>
      <c r="L16" s="9"/>
      <c r="M16" s="9"/>
      <c r="N16" s="9"/>
      <c r="O16" s="9"/>
      <c r="AF16" s="6"/>
    </row>
    <row r="17" spans="1:100" ht="15" customHeight="1" x14ac:dyDescent="0.25">
      <c r="A17" s="1" t="s">
        <v>6</v>
      </c>
      <c r="B17" s="13">
        <f>B16*B16</f>
        <v>1.1025</v>
      </c>
      <c r="C17" s="13">
        <f t="shared" ref="C17" si="11">C16*C16</f>
        <v>2.0544444444444445</v>
      </c>
      <c r="D17" s="13">
        <f t="shared" ref="D17" si="12">D16*D16</f>
        <v>2.9355111111111105</v>
      </c>
      <c r="E17" s="13">
        <f t="shared" ref="E17" si="13">E16*E16</f>
        <v>3.8809</v>
      </c>
      <c r="F17" s="10"/>
      <c r="H17" s="14"/>
      <c r="I17" s="14"/>
      <c r="J17" s="9"/>
      <c r="N17" s="9"/>
      <c r="O17" s="9"/>
    </row>
    <row r="18" spans="1:100" ht="15" customHeight="1" x14ac:dyDescent="0.25">
      <c r="A18" s="9" t="s">
        <v>8</v>
      </c>
      <c r="B18" s="9">
        <v>2.54</v>
      </c>
      <c r="C18" s="9">
        <v>3.29</v>
      </c>
      <c r="D18" s="9">
        <v>3.84</v>
      </c>
      <c r="E18" s="9">
        <v>4.3499999999999996</v>
      </c>
      <c r="F18" s="10">
        <v>630</v>
      </c>
      <c r="G18" s="2"/>
      <c r="H18" s="14">
        <f>(E22-B22)/F18/(E$2-B$2)*1000</f>
        <v>1.6700470311581428</v>
      </c>
      <c r="I18" s="14">
        <f>(D22-C22)/F18/(D$2-C$2)*1000</f>
        <v>1.6677645502645504</v>
      </c>
      <c r="J18" s="9"/>
    </row>
    <row r="19" spans="1:100" ht="15" customHeight="1" x14ac:dyDescent="0.25">
      <c r="A19" s="9" t="s">
        <v>9</v>
      </c>
      <c r="B19" s="9">
        <v>2.52</v>
      </c>
      <c r="C19" s="9">
        <v>3.26</v>
      </c>
      <c r="D19" s="9">
        <v>3.87</v>
      </c>
      <c r="E19" s="9">
        <v>4.38</v>
      </c>
      <c r="F19" s="10"/>
      <c r="H19" s="7"/>
      <c r="I19" s="14"/>
      <c r="J19" s="9"/>
    </row>
    <row r="20" spans="1:100" x14ac:dyDescent="0.25">
      <c r="A20" s="9" t="s">
        <v>10</v>
      </c>
      <c r="B20" s="9">
        <v>2.52</v>
      </c>
      <c r="C20" s="9">
        <v>3.25</v>
      </c>
      <c r="D20" s="9">
        <v>3.86</v>
      </c>
      <c r="E20" s="9">
        <v>4.3499999999999996</v>
      </c>
      <c r="F20" s="10"/>
      <c r="H20" s="8"/>
      <c r="I20" s="14"/>
      <c r="J20" s="9"/>
    </row>
    <row r="21" spans="1:100" x14ac:dyDescent="0.25">
      <c r="A21" s="9" t="s">
        <v>5</v>
      </c>
      <c r="B21" s="12">
        <f>AVERAGE(B18:B20)/2</f>
        <v>1.2633333333333334</v>
      </c>
      <c r="C21" s="12">
        <f t="shared" ref="C21" si="14">AVERAGE(C18:C20)/2</f>
        <v>1.6333333333333335</v>
      </c>
      <c r="D21" s="12">
        <f t="shared" ref="D21" si="15">AVERAGE(D18:D20)/2</f>
        <v>1.9283333333333335</v>
      </c>
      <c r="E21" s="12">
        <f t="shared" ref="E21" si="16">AVERAGE(E18:E20)/2</f>
        <v>2.1800000000000002</v>
      </c>
      <c r="F21" s="10"/>
      <c r="G21" s="2"/>
      <c r="H21" s="8"/>
      <c r="I21" s="8"/>
      <c r="J21" s="2"/>
      <c r="Q21" s="2"/>
      <c r="R21" s="2"/>
      <c r="S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 x14ac:dyDescent="0.25">
      <c r="A22" s="1" t="s">
        <v>6</v>
      </c>
      <c r="B22" s="13">
        <f>B21*B21</f>
        <v>1.5960111111111113</v>
      </c>
      <c r="C22" s="13">
        <f t="shared" ref="C22" si="17">C21*C21</f>
        <v>2.6677777777777782</v>
      </c>
      <c r="D22" s="13">
        <f t="shared" ref="D22" si="18">D21*D21</f>
        <v>3.718469444444445</v>
      </c>
      <c r="E22" s="13">
        <f t="shared" ref="E22" si="19">E21*E21</f>
        <v>4.7524000000000006</v>
      </c>
      <c r="F22" s="10"/>
      <c r="G22" s="2"/>
      <c r="H22" s="8" t="s">
        <v>7</v>
      </c>
      <c r="I22" s="14">
        <f>AVERAGE(H3:I18)</f>
        <v>1.6461212640928997</v>
      </c>
      <c r="J22" s="2"/>
      <c r="Q22" s="2"/>
      <c r="R22" s="2"/>
      <c r="S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 ht="15.75" x14ac:dyDescent="0.25">
      <c r="F23" s="11"/>
      <c r="J23" s="9"/>
    </row>
    <row r="24" spans="1:100" x14ac:dyDescent="0.25">
      <c r="B24" s="2"/>
      <c r="C24" s="2"/>
      <c r="D24" s="2"/>
      <c r="E24" s="2"/>
      <c r="F24" s="2"/>
      <c r="G24" s="2"/>
      <c r="J24" s="9"/>
    </row>
    <row r="25" spans="1:100" x14ac:dyDescent="0.25">
      <c r="B25" s="2"/>
      <c r="C25" s="2"/>
      <c r="D25" s="2"/>
      <c r="E25" s="2"/>
      <c r="F25" s="2"/>
      <c r="G25" s="2"/>
      <c r="J25" s="2"/>
      <c r="K25" s="2"/>
      <c r="L25" s="2"/>
      <c r="M25" s="2"/>
      <c r="N25" s="2"/>
      <c r="O25" s="2"/>
      <c r="Q25" s="2"/>
      <c r="R25" s="2"/>
      <c r="S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100" x14ac:dyDescent="0.25">
      <c r="B26" s="2"/>
      <c r="C26" s="2"/>
      <c r="D26" s="2"/>
      <c r="E26" s="2"/>
      <c r="F26" s="2"/>
      <c r="G26" s="2"/>
      <c r="J26" s="9"/>
      <c r="M26" s="9"/>
      <c r="N26" s="9"/>
    </row>
    <row r="27" spans="1:100" x14ac:dyDescent="0.25">
      <c r="B27" s="2"/>
      <c r="C27" s="2"/>
      <c r="D27" s="2"/>
      <c r="E27" s="2"/>
      <c r="F27" s="2"/>
      <c r="G27" s="2"/>
      <c r="H27" s="2"/>
      <c r="I27" s="9"/>
      <c r="J27" s="9"/>
      <c r="M27" s="9"/>
      <c r="N27" s="9"/>
    </row>
    <row r="28" spans="1:100" x14ac:dyDescent="0.25">
      <c r="B28" s="2"/>
      <c r="C28" s="2"/>
      <c r="D28" s="2"/>
      <c r="E28" s="2"/>
      <c r="F28" s="2"/>
      <c r="G28" s="2"/>
      <c r="H28" s="2"/>
      <c r="I28" s="9"/>
      <c r="J28" s="9"/>
      <c r="M28" s="9"/>
      <c r="N28" s="9"/>
    </row>
    <row r="29" spans="1:100" x14ac:dyDescent="0.25">
      <c r="B29" s="2"/>
      <c r="C29" s="2"/>
      <c r="D29" s="2"/>
      <c r="E29" s="2"/>
      <c r="F29" s="2"/>
      <c r="G29" s="2"/>
      <c r="H29" s="2"/>
      <c r="I29" s="9"/>
      <c r="J29" s="9"/>
      <c r="M29" s="9"/>
      <c r="N29" s="9"/>
    </row>
    <row r="30" spans="1:100" x14ac:dyDescent="0.25">
      <c r="B30" s="2"/>
      <c r="C30" s="2"/>
      <c r="D30" s="2"/>
      <c r="E30" s="2"/>
      <c r="F30" s="2"/>
      <c r="G30" s="2"/>
      <c r="H30" s="2"/>
      <c r="I30" s="9"/>
      <c r="J30" s="9"/>
      <c r="N30" s="9"/>
      <c r="O30" s="9"/>
    </row>
    <row r="31" spans="1:100" x14ac:dyDescent="0.25">
      <c r="B31" s="2"/>
      <c r="C31" s="2"/>
      <c r="D31" s="2"/>
      <c r="E31" s="2"/>
      <c r="F31" s="2"/>
      <c r="G31" s="2"/>
      <c r="H31" s="2"/>
      <c r="I31" s="9"/>
      <c r="J31" s="9"/>
      <c r="N31" s="9"/>
      <c r="O31" s="9"/>
    </row>
    <row r="32" spans="1:100" x14ac:dyDescent="0.25">
      <c r="B32" s="2"/>
      <c r="C32" s="2"/>
      <c r="D32" s="2"/>
      <c r="E32" s="2"/>
      <c r="F32" s="2"/>
      <c r="G32" s="2"/>
      <c r="H32" s="2"/>
      <c r="I32" s="9"/>
      <c r="J32" s="9"/>
      <c r="N32" s="9"/>
      <c r="O32" s="9"/>
    </row>
    <row r="33" spans="2:15" x14ac:dyDescent="0.25">
      <c r="B33" s="2"/>
      <c r="C33" s="2"/>
      <c r="D33" s="2"/>
      <c r="E33" s="2"/>
      <c r="F33" s="2"/>
      <c r="G33" s="2"/>
      <c r="H33" s="2"/>
      <c r="I33" s="9"/>
      <c r="J33" s="9"/>
      <c r="N33" s="9"/>
      <c r="O33" s="9"/>
    </row>
    <row r="34" spans="2:15" x14ac:dyDescent="0.25">
      <c r="B34" s="2"/>
      <c r="C34" s="2"/>
      <c r="D34" s="2"/>
      <c r="E34" s="2"/>
      <c r="F34" s="2"/>
      <c r="G34" s="2"/>
      <c r="H34" s="2"/>
      <c r="I34" s="9"/>
      <c r="J34" s="9"/>
      <c r="N34" s="9"/>
      <c r="O34" s="9"/>
    </row>
    <row r="35" spans="2:15" x14ac:dyDescent="0.25">
      <c r="I35" s="9"/>
      <c r="J35" s="9"/>
      <c r="K35" s="9"/>
      <c r="L35" s="9"/>
      <c r="M35" s="9"/>
      <c r="N35" s="9"/>
      <c r="O35" s="9"/>
    </row>
    <row r="36" spans="2:15" x14ac:dyDescent="0.25">
      <c r="I36" s="9"/>
      <c r="J36" s="9"/>
      <c r="K36" s="9"/>
      <c r="L36" s="9"/>
      <c r="M36" s="9"/>
      <c r="N36" s="9"/>
      <c r="O36" s="9"/>
    </row>
    <row r="37" spans="2:15" x14ac:dyDescent="0.25">
      <c r="I37" s="9"/>
      <c r="J37" s="9"/>
      <c r="K37" s="9"/>
      <c r="L37" s="9"/>
      <c r="M37" s="9"/>
      <c r="N37" s="9"/>
      <c r="O37" s="9"/>
    </row>
    <row r="38" spans="2:15" x14ac:dyDescent="0.25">
      <c r="I38" s="9"/>
      <c r="J38" s="9"/>
      <c r="K38" s="9"/>
      <c r="L38" s="9"/>
      <c r="M38" s="9"/>
      <c r="N38" s="9"/>
      <c r="O38" s="9"/>
    </row>
    <row r="39" spans="2:15" x14ac:dyDescent="0.25">
      <c r="I39" s="9"/>
      <c r="J39" s="9"/>
      <c r="K39" s="9"/>
      <c r="L39" s="9"/>
      <c r="M39" s="9"/>
      <c r="N39" s="9"/>
      <c r="O39" s="9"/>
    </row>
    <row r="40" spans="2:15" x14ac:dyDescent="0.25">
      <c r="I40" s="9"/>
      <c r="J40" s="9"/>
      <c r="K40" s="9"/>
      <c r="L40" s="9"/>
      <c r="M40" s="9"/>
      <c r="N40" s="9"/>
      <c r="O40" s="9"/>
    </row>
    <row r="41" spans="2:15" x14ac:dyDescent="0.25">
      <c r="I41" s="9"/>
      <c r="J41" s="9"/>
      <c r="K41" s="9"/>
      <c r="L41" s="9"/>
      <c r="M41" s="9"/>
      <c r="N41" s="9"/>
      <c r="O41" s="9"/>
    </row>
    <row r="42" spans="2:15" x14ac:dyDescent="0.25">
      <c r="I42" s="9"/>
      <c r="J42" s="9"/>
      <c r="K42" s="9"/>
      <c r="L42" s="9"/>
      <c r="M42" s="9"/>
      <c r="N42" s="9"/>
      <c r="O42" s="9"/>
    </row>
    <row r="43" spans="2:15" x14ac:dyDescent="0.25">
      <c r="I43" s="9"/>
      <c r="J43" s="9"/>
      <c r="K43" s="9"/>
      <c r="L43" s="9"/>
      <c r="M43" s="9"/>
      <c r="N43" s="9"/>
      <c r="O43" s="9"/>
    </row>
    <row r="44" spans="2:15" x14ac:dyDescent="0.25">
      <c r="I44" s="9"/>
      <c r="J44" s="9"/>
      <c r="K44" s="9"/>
      <c r="L44" s="9"/>
      <c r="M44" s="9"/>
      <c r="N44" s="9"/>
      <c r="O44" s="9"/>
    </row>
    <row r="45" spans="2:15" x14ac:dyDescent="0.25">
      <c r="I45" s="9"/>
      <c r="J45" s="9"/>
      <c r="K45" s="9"/>
      <c r="L45" s="9"/>
      <c r="M45" s="9"/>
      <c r="N45" s="9"/>
      <c r="O45" s="9"/>
    </row>
    <row r="46" spans="2:15" x14ac:dyDescent="0.25">
      <c r="I46" s="9"/>
      <c r="J46" s="9"/>
      <c r="K46" s="9"/>
      <c r="L46" s="9"/>
      <c r="M46" s="9"/>
      <c r="N46" s="9"/>
      <c r="O46" s="9"/>
    </row>
    <row r="47" spans="2:15" x14ac:dyDescent="0.25">
      <c r="I47" s="9"/>
      <c r="J47" s="9"/>
      <c r="K47" s="9"/>
      <c r="L47" s="9"/>
      <c r="M47" s="9"/>
      <c r="N47" s="9"/>
      <c r="O47" s="9"/>
    </row>
    <row r="48" spans="2:15" x14ac:dyDescent="0.25">
      <c r="I48" s="9"/>
      <c r="J48" s="9"/>
      <c r="K48" s="9"/>
      <c r="L48" s="9"/>
      <c r="M48" s="9"/>
      <c r="N48" s="9"/>
      <c r="O48" s="9"/>
    </row>
    <row r="49" spans="9:15" x14ac:dyDescent="0.25">
      <c r="I49" s="9"/>
      <c r="J49" s="9"/>
      <c r="K49" s="9"/>
      <c r="L49" s="9"/>
      <c r="M49" s="9"/>
      <c r="N49" s="9"/>
      <c r="O49" s="9"/>
    </row>
    <row r="50" spans="9:15" x14ac:dyDescent="0.25">
      <c r="I50" s="9"/>
      <c r="J50" s="9"/>
      <c r="K50" s="9"/>
      <c r="L50" s="9"/>
      <c r="M50" s="9"/>
      <c r="N50" s="9"/>
      <c r="O50" s="9"/>
    </row>
    <row r="51" spans="9:15" x14ac:dyDescent="0.25">
      <c r="I51" s="9"/>
      <c r="J51" s="9"/>
      <c r="K51" s="9"/>
      <c r="L51" s="9"/>
      <c r="M51" s="9"/>
      <c r="N51" s="9"/>
      <c r="O51" s="9"/>
    </row>
    <row r="52" spans="9:15" x14ac:dyDescent="0.25">
      <c r="I52" s="9"/>
      <c r="J52" s="9"/>
      <c r="K52" s="9"/>
      <c r="L52" s="9"/>
      <c r="M52" s="9"/>
      <c r="N52" s="9"/>
      <c r="O52" s="9"/>
    </row>
    <row r="53" spans="9:15" x14ac:dyDescent="0.25">
      <c r="I53" s="9"/>
      <c r="J53" s="9"/>
      <c r="K53" s="9"/>
      <c r="L53" s="9"/>
      <c r="M53" s="9"/>
      <c r="N53" s="9"/>
      <c r="O53" s="9"/>
    </row>
    <row r="54" spans="9:15" x14ac:dyDescent="0.25">
      <c r="I54" s="9"/>
      <c r="J54" s="9"/>
      <c r="K54" s="9"/>
      <c r="L54" s="9"/>
      <c r="M54" s="9"/>
      <c r="N54" s="9"/>
      <c r="O54" s="9"/>
    </row>
    <row r="55" spans="9:15" x14ac:dyDescent="0.25">
      <c r="I55" s="9"/>
      <c r="J55" s="9"/>
      <c r="K55" s="9"/>
      <c r="L55" s="9"/>
      <c r="M55" s="9"/>
      <c r="N55" s="9"/>
      <c r="O55" s="9"/>
    </row>
    <row r="56" spans="9:15" x14ac:dyDescent="0.25">
      <c r="I56" s="9"/>
      <c r="J56" s="9"/>
      <c r="K56" s="9"/>
      <c r="L56" s="9"/>
      <c r="M56" s="9"/>
      <c r="N56" s="9"/>
      <c r="O56" s="9"/>
    </row>
    <row r="57" spans="9:15" x14ac:dyDescent="0.25">
      <c r="I57" s="9"/>
      <c r="J57" s="9"/>
      <c r="K57" s="9"/>
      <c r="L57" s="9"/>
      <c r="M57" s="9"/>
      <c r="N57" s="9"/>
      <c r="O57" s="9"/>
    </row>
  </sheetData>
  <mergeCells count="5">
    <mergeCell ref="B1:E1"/>
    <mergeCell ref="F18:F22"/>
    <mergeCell ref="F13:F17"/>
    <mergeCell ref="F8:F12"/>
    <mergeCell ref="F3:F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2021-03-04T05:32:12Z</dcterms:created>
  <dcterms:modified xsi:type="dcterms:W3CDTF">2022-01-25T00:38:15Z</dcterms:modified>
</cp:coreProperties>
</file>