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tcher\Xerife.Web\DocumentsTemplate\"/>
    </mc:Choice>
  </mc:AlternateContent>
  <bookViews>
    <workbookView xWindow="0" yWindow="0" windowWidth="20490" windowHeight="7650"/>
  </bookViews>
  <sheets>
    <sheet name="Checklist Audit. Baseline" sheetId="1" r:id="rId1"/>
  </sheets>
  <calcPr calcId="171027"/>
  <customWorkbookViews>
    <customWorkbookView name="Euriana Saldanha - Modo de exibição pessoal" guid="{413C195B-D111-4D08-BB31-92DB7B46BD01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I15" i="1" l="1"/>
  <c r="J15" i="1"/>
  <c r="I12" i="1" l="1"/>
  <c r="I13" i="1"/>
  <c r="I14" i="1"/>
  <c r="I16" i="1"/>
  <c r="I17" i="1"/>
  <c r="I18" i="1"/>
  <c r="I11" i="1"/>
  <c r="J13" i="1"/>
  <c r="J14" i="1"/>
  <c r="J16" i="1"/>
  <c r="J17" i="1"/>
  <c r="J18" i="1"/>
  <c r="J12" i="1"/>
  <c r="J11" i="1"/>
  <c r="I7" i="1"/>
  <c r="I8" i="1" s="1"/>
  <c r="I6" i="1"/>
</calcChain>
</file>

<file path=xl/sharedStrings.xml><?xml version="1.0" encoding="utf-8"?>
<sst xmlns="http://schemas.openxmlformats.org/spreadsheetml/2006/main" count="41" uniqueCount="32">
  <si>
    <t>Data da Auditoria</t>
  </si>
  <si>
    <t>ID</t>
  </si>
  <si>
    <t>Item a ser verificado</t>
  </si>
  <si>
    <t>Evidência</t>
  </si>
  <si>
    <t>Localização</t>
  </si>
  <si>
    <t>NC?</t>
  </si>
  <si>
    <t>Comentários</t>
  </si>
  <si>
    <t>ID NC</t>
  </si>
  <si>
    <t>Criticidade</t>
  </si>
  <si>
    <t>TFS</t>
  </si>
  <si>
    <t>Total de itens</t>
  </si>
  <si>
    <t>Itens em conf.</t>
  </si>
  <si>
    <t>% de Aderência</t>
  </si>
  <si>
    <t>Responsável</t>
  </si>
  <si>
    <t>Checklist de Auditoria de Baseline</t>
  </si>
  <si>
    <t>Identificação da baseline</t>
  </si>
  <si>
    <t>A nomenclatura da baseline está de acordo com o definido nas Diretrizes de Configuração?</t>
  </si>
  <si>
    <t>A nomenclatura dos itens de configuração estão de acordo com o definido nas Diretrizes de Configuração?</t>
  </si>
  <si>
    <t>Todos os itens de configuração estão localizados conforme definido nas Diretrizes de Configuração?</t>
  </si>
  <si>
    <t xml:space="preserve">O repositório está configurado com as permissões de acesso conforme definido nas Diretrizes de Configuração? </t>
  </si>
  <si>
    <t>Existe um CHANGESET definido e pelo menos 1 arquivo associado foi modificado?</t>
  </si>
  <si>
    <t xml:space="preserve">Todos os commits foram realizados na branch planejada? </t>
  </si>
  <si>
    <t>baseline</t>
  </si>
  <si>
    <t>tarefas</t>
  </si>
  <si>
    <t>repositório</t>
  </si>
  <si>
    <t>work items</t>
  </si>
  <si>
    <t>CHANGESET</t>
  </si>
  <si>
    <t>branch</t>
  </si>
  <si>
    <t>Auditoria</t>
  </si>
  <si>
    <t>Baseline</t>
  </si>
  <si>
    <t>A tarefa da geração da baseline está em Resolved?</t>
  </si>
  <si>
    <t>Todos os Work Itens técnicos estão em situação Closed no TFS?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</si>
</sst>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Univers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Univers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Border="1"/>
    <xf numFmtId="0" fontId="3" fillId="3" borderId="1" xfId="0" applyFont="1" applyFill="1" applyBorder="1" applyAlignment="1" applyProtection="1">
      <alignment horizontal="center" vertical="center"/>
    </xf>
    <xf numFmtId="9" fontId="6" fillId="0" borderId="1" xfId="0" applyNumberFormat="1" applyFont="1" applyFill="1" applyBorder="1" applyAlignment="1" applyProtection="1">
      <alignment horizontal="center" vertical="center"/>
    </xf>
    <xf numFmtId="0" fontId="7" fillId="0" borderId="1" xfId="0" quotePrefix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2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3</xdr:col>
      <xdr:colOff>523875</xdr:colOff>
      <xdr:row>2</xdr:row>
      <xdr:rowOff>76200</xdr:rowOff>
    </xdr:to>
    <xdr:pic>
      <xdr:nvPicPr>
        <xdr:cNvPr id="7" name="Imagem 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9431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tabSelected="1" zoomScaleNormal="100" workbookViewId="0">
      <selection activeCell="D8" sqref="D8"/>
    </sheetView>
  </sheetViews>
  <sheetFormatPr defaultRowHeight="15"/>
  <cols>
    <col min="1" max="1" width="3" customWidth="1"/>
    <col min="2" max="2" width="16" customWidth="1"/>
    <col min="3" max="3" width="3" customWidth="1"/>
    <col min="4" max="4" width="47.140625" customWidth="1"/>
    <col min="5" max="5" width="33.42578125" bestFit="1" customWidth="1"/>
    <col min="6" max="6" width="30.7109375" customWidth="1"/>
    <col min="7" max="8" width="11.42578125" bestFit="1" customWidth="1"/>
    <col min="9" max="9" width="13.42578125" bestFit="1" customWidth="1"/>
    <col min="10" max="10" width="30.7109375" customWidth="1"/>
  </cols>
  <sheetData>
    <row r="1" spans="2:11" ht="15" customHeight="1">
      <c r="B1" s="16" t="s">
        <v>14</v>
      </c>
      <c r="C1" s="16"/>
      <c r="D1" s="16"/>
      <c r="E1" s="16"/>
      <c r="F1" s="16"/>
      <c r="G1" s="16"/>
      <c r="H1" s="16"/>
      <c r="I1" s="16"/>
      <c r="J1" s="16"/>
      <c r="K1" s="6"/>
    </row>
    <row r="2" spans="2:11" ht="15" customHeight="1">
      <c r="B2" s="16"/>
      <c r="C2" s="16"/>
      <c r="D2" s="16"/>
      <c r="E2" s="16"/>
      <c r="F2" s="16"/>
      <c r="G2" s="16"/>
      <c r="H2" s="16"/>
      <c r="I2" s="16"/>
      <c r="J2" s="16"/>
      <c r="K2" s="6"/>
    </row>
    <row r="3" spans="2:11" ht="15" customHeight="1">
      <c r="B3" s="16"/>
      <c r="C3" s="16"/>
      <c r="D3" s="16"/>
      <c r="E3" s="16"/>
      <c r="F3" s="16"/>
      <c r="G3" s="16"/>
      <c r="H3" s="16"/>
      <c r="I3" s="16"/>
      <c r="J3" s="16"/>
      <c r="K3" s="6"/>
    </row>
    <row r="6" spans="2:11" ht="15.75">
      <c r="B6" s="18" t="s">
        <v>13</v>
      </c>
      <c r="C6" s="18"/>
      <c r="D6" s="1"/>
      <c r="G6" s="19" t="s">
        <v>10</v>
      </c>
      <c r="H6" s="19"/>
      <c r="I6" s="10">
        <f>COUNTIF(H11:H18,"&lt;&gt;N/A")</f>
        <v>8</v>
      </c>
    </row>
    <row r="7" spans="2:11" ht="15.75">
      <c r="B7" s="18" t="s">
        <v>0</v>
      </c>
      <c r="C7" s="18"/>
      <c r="D7" s="2"/>
      <c r="G7" s="19" t="s">
        <v>11</v>
      </c>
      <c r="H7" s="19"/>
      <c r="I7" s="10">
        <f>COUNTIF(H11:H18,"=OK")</f>
        <v>0</v>
      </c>
    </row>
    <row r="8" spans="2:11" ht="39" customHeight="1">
      <c r="B8" s="18" t="s">
        <v>15</v>
      </c>
      <c r="C8" s="18"/>
      <c r="D8" s="2"/>
      <c r="G8" s="19" t="s">
        <v>12</v>
      </c>
      <c r="H8" s="19"/>
      <c r="I8" s="11" t="str">
        <f>IF(I7&lt;&gt;0,I7/I6,"-")</f>
        <v>-</v>
      </c>
    </row>
    <row r="10" spans="2:11" ht="15.75">
      <c r="B10" s="4" t="s">
        <v>28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8</v>
      </c>
      <c r="H10" s="4" t="s">
        <v>5</v>
      </c>
      <c r="I10" s="4" t="s">
        <v>7</v>
      </c>
      <c r="J10" s="4" t="s">
        <v>6</v>
      </c>
    </row>
    <row r="11" spans="2:11" ht="30" customHeight="1">
      <c r="B11" s="17" t="s">
        <v>29</v>
      </c>
      <c r="C11" s="5">
        <v>1</v>
      </c>
      <c r="D11" s="14" t="s">
        <v>16</v>
      </c>
      <c r="E11" s="2" t="s">
        <v>22</v>
      </c>
      <c r="F11" s="2" t="s">
        <v>9</v>
      </c>
      <c r="G11" s="2"/>
      <c r="H11" s="2"/>
      <c r="I11" s="13" t="str">
        <f>IF(H11="NC","&lt;preencher&gt;","")</f>
        <v/>
      </c>
      <c r="J11" s="3" t="str">
        <f>IF(H11="N/A","&lt;preencher&gt;","")</f>
        <v/>
      </c>
    </row>
    <row r="12" spans="2:11" ht="45">
      <c r="B12" s="17"/>
      <c r="C12" s="1">
        <v>2</v>
      </c>
      <c r="D12" s="14" t="s">
        <v>17</v>
      </c>
      <c r="E12" s="2" t="s">
        <v>22</v>
      </c>
      <c r="F12" s="2" t="s">
        <v>9</v>
      </c>
      <c r="G12" s="2"/>
      <c r="H12" s="2"/>
      <c r="I12" s="13" t="str">
        <f t="shared" ref="I12:I18" si="0">IF(H12="NC","&lt;preencher&gt;","")</f>
        <v/>
      </c>
      <c r="J12" s="3" t="str">
        <f>IF(H12="N/A","&lt;preencher&gt;","")</f>
        <v/>
      </c>
    </row>
    <row r="13" spans="2:11" ht="30">
      <c r="B13" s="17"/>
      <c r="C13" s="5">
        <v>3</v>
      </c>
      <c r="D13" s="14" t="s">
        <v>18</v>
      </c>
      <c r="E13" s="2" t="s">
        <v>22</v>
      </c>
      <c r="F13" s="12" t="s">
        <v>9</v>
      </c>
      <c r="G13" s="2"/>
      <c r="H13" s="2"/>
      <c r="I13" s="13" t="str">
        <f t="shared" si="0"/>
        <v/>
      </c>
      <c r="J13" s="3" t="str">
        <f t="shared" ref="J13:J18" si="1">IF(H13="N/A","&lt;preencher&gt;","")</f>
        <v/>
      </c>
    </row>
    <row r="14" spans="2:11" ht="15.75">
      <c r="B14" s="17"/>
      <c r="C14" s="1">
        <v>4</v>
      </c>
      <c r="D14" s="14" t="s">
        <v>30</v>
      </c>
      <c r="E14" s="2" t="s">
        <v>23</v>
      </c>
      <c r="F14" s="7" t="s">
        <v>9</v>
      </c>
      <c r="G14" s="2"/>
      <c r="H14" s="2"/>
      <c r="I14" s="13" t="str">
        <f t="shared" si="0"/>
        <v/>
      </c>
      <c r="J14" s="3" t="str">
        <f t="shared" si="1"/>
        <v/>
      </c>
    </row>
    <row r="15" spans="2:11" ht="45">
      <c r="B15" s="17"/>
      <c r="C15" s="1">
        <v>5</v>
      </c>
      <c r="D15" s="14" t="s">
        <v>19</v>
      </c>
      <c r="E15" s="2" t="s">
        <v>24</v>
      </c>
      <c r="F15" s="7" t="s">
        <v>9</v>
      </c>
      <c r="G15" s="2"/>
      <c r="H15" s="2"/>
      <c r="I15" s="13" t="str">
        <f t="shared" si="0"/>
        <v/>
      </c>
      <c r="J15" s="3" t="str">
        <f t="shared" si="1"/>
        <v/>
      </c>
    </row>
    <row r="16" spans="2:11" ht="30">
      <c r="B16" s="17"/>
      <c r="C16" s="5">
        <v>6</v>
      </c>
      <c r="D16" s="14" t="s">
        <v>31</v>
      </c>
      <c r="E16" s="2" t="s">
        <v>25</v>
      </c>
      <c r="F16" s="2" t="s">
        <v>9</v>
      </c>
      <c r="G16" s="2"/>
      <c r="H16" s="2"/>
      <c r="I16" s="13" t="str">
        <f t="shared" si="0"/>
        <v/>
      </c>
      <c r="J16" s="3" t="str">
        <f t="shared" si="1"/>
        <v/>
      </c>
    </row>
    <row r="17" spans="2:10" ht="30">
      <c r="B17" s="17"/>
      <c r="C17" s="1">
        <v>7</v>
      </c>
      <c r="D17" s="14" t="s">
        <v>20</v>
      </c>
      <c r="E17" s="2" t="s">
        <v>26</v>
      </c>
      <c r="F17" s="2" t="s">
        <v>9</v>
      </c>
      <c r="G17" s="2"/>
      <c r="H17" s="2"/>
      <c r="I17" s="13" t="str">
        <f t="shared" si="0"/>
        <v/>
      </c>
      <c r="J17" s="3" t="str">
        <f t="shared" si="1"/>
        <v/>
      </c>
    </row>
    <row r="18" spans="2:10" ht="30">
      <c r="B18" s="17"/>
      <c r="C18" s="1">
        <v>8</v>
      </c>
      <c r="D18" s="15" t="s">
        <v>21</v>
      </c>
      <c r="E18" s="2" t="s">
        <v>27</v>
      </c>
      <c r="F18" s="8" t="s">
        <v>9</v>
      </c>
      <c r="G18" s="9"/>
      <c r="H18" s="2"/>
      <c r="I18" s="13" t="str">
        <f t="shared" si="0"/>
        <v/>
      </c>
      <c r="J18" s="3" t="str">
        <f t="shared" si="1"/>
        <v/>
      </c>
    </row>
  </sheetData>
  <customSheetViews>
    <customSheetView guid="{413C195B-D111-4D08-BB31-92DB7B46BD01}" showGridLines="0">
      <selection activeCell="E6" sqref="E6"/>
      <pageMargins left="0.511811024" right="0.511811024" top="0.78740157499999996" bottom="0.78740157499999996" header="0.31496062000000002" footer="0.31496062000000002"/>
      <pageSetup paperSize="9" orientation="portrait" r:id="rId1"/>
    </customSheetView>
  </customSheetViews>
  <mergeCells count="8">
    <mergeCell ref="B1:J3"/>
    <mergeCell ref="B11:B18"/>
    <mergeCell ref="B6:C6"/>
    <mergeCell ref="B7:C7"/>
    <mergeCell ref="B8:C8"/>
    <mergeCell ref="G6:H6"/>
    <mergeCell ref="G7:H7"/>
    <mergeCell ref="G8:H8"/>
  </mergeCells>
  <conditionalFormatting sqref="H11:H18">
    <cfRule type="cellIs" dxfId="6" priority="6" operator="equal">
      <formula>"N/A"</formula>
    </cfRule>
    <cfRule type="cellIs" dxfId="5" priority="7" operator="equal">
      <formula>"NC"</formula>
    </cfRule>
    <cfRule type="cellIs" dxfId="4" priority="8" operator="equal">
      <formula>"OK"</formula>
    </cfRule>
  </conditionalFormatting>
  <conditionalFormatting sqref="I11:J18">
    <cfRule type="expression" dxfId="3" priority="5" stopIfTrue="1">
      <formula>$Q11=1</formula>
    </cfRule>
  </conditionalFormatting>
  <conditionalFormatting sqref="I8">
    <cfRule type="cellIs" dxfId="2" priority="1" operator="lessThanOrEqual">
      <formula>0.59</formula>
    </cfRule>
    <cfRule type="cellIs" dxfId="1" priority="2" operator="between">
      <formula>0.79</formula>
      <formula>0.6</formula>
    </cfRule>
    <cfRule type="cellIs" dxfId="0" priority="3" operator="between">
      <formula>1</formula>
      <formula>0.8</formula>
    </cfRule>
  </conditionalFormatting>
  <dataValidations count="1">
    <dataValidation type="list" allowBlank="1" showInputMessage="1" showErrorMessage="1" sqref="H11:H18">
      <formula1>"OK, NC, N/A"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 Audit. 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FM-PRD-104 Checklist de Auditoria de Baseline</dc:title>
  <dc:creator>ASR</dc:creator>
  <cp:lastModifiedBy>Eduardo Cadete Gazzinelli Cruz</cp:lastModifiedBy>
  <dcterms:created xsi:type="dcterms:W3CDTF">2013-03-25T11:45:14Z</dcterms:created>
  <dcterms:modified xsi:type="dcterms:W3CDTF">2019-04-12T14:58:18Z</dcterms:modified>
</cp:coreProperties>
</file>