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is\Toxicology and Environmental Health\"/>
    </mc:Choice>
  </mc:AlternateContent>
  <xr:revisionPtr revIDLastSave="0" documentId="13_ncr:1_{D77A7855-0244-47B9-83AD-58B3877F9C76}" xr6:coauthVersionLast="47" xr6:coauthVersionMax="47" xr10:uidLastSave="{00000000-0000-0000-0000-000000000000}"/>
  <bookViews>
    <workbookView xWindow="-120" yWindow="-120" windowWidth="29040" windowHeight="15840" xr2:uid="{E1DC2A6E-E45B-4D43-8FE4-BBF63514051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H22" i="1"/>
  <c r="H23" i="1"/>
  <c r="H24" i="1"/>
  <c r="H25" i="1"/>
  <c r="H26" i="1"/>
  <c r="H27" i="1"/>
  <c r="H29" i="1"/>
  <c r="H30" i="1"/>
  <c r="H31" i="1"/>
  <c r="H32" i="1"/>
  <c r="H33" i="1"/>
  <c r="H21" i="1"/>
  <c r="H12" i="1"/>
  <c r="H13" i="1"/>
  <c r="H14" i="1"/>
  <c r="H15" i="1"/>
  <c r="H16" i="1"/>
  <c r="H10" i="1"/>
  <c r="H9" i="1"/>
  <c r="H8" i="1"/>
  <c r="H7" i="1"/>
  <c r="H6" i="1"/>
  <c r="H5" i="1"/>
  <c r="H4" i="1"/>
  <c r="C3" i="1"/>
  <c r="E13" i="1"/>
  <c r="E14" i="1"/>
  <c r="E15" i="1"/>
  <c r="E16" i="1"/>
  <c r="E12" i="1"/>
  <c r="E11" i="1" s="1"/>
  <c r="E5" i="1"/>
  <c r="E6" i="1"/>
  <c r="E7" i="1"/>
  <c r="E8" i="1"/>
  <c r="E9" i="1"/>
  <c r="E10" i="1"/>
  <c r="E4" i="1"/>
  <c r="E3" i="1" s="1"/>
</calcChain>
</file>

<file path=xl/sharedStrings.xml><?xml version="1.0" encoding="utf-8"?>
<sst xmlns="http://schemas.openxmlformats.org/spreadsheetml/2006/main" count="39" uniqueCount="24">
  <si>
    <t xml:space="preserve">Comparison of pysiological parameters </t>
  </si>
  <si>
    <t>Sim pop model</t>
  </si>
  <si>
    <t xml:space="preserve">Single individual model </t>
  </si>
  <si>
    <t>Age</t>
  </si>
  <si>
    <t xml:space="preserve">BW     </t>
  </si>
  <si>
    <t>Volume fat</t>
  </si>
  <si>
    <t>volume liver</t>
  </si>
  <si>
    <t>volume small intestine</t>
  </si>
  <si>
    <t>volume arterial blood</t>
  </si>
  <si>
    <t>volume venous blood</t>
  </si>
  <si>
    <t>volume richly perfused</t>
  </si>
  <si>
    <t>volume slowely perfused</t>
  </si>
  <si>
    <t>cardica output</t>
  </si>
  <si>
    <t>blood flow fat</t>
  </si>
  <si>
    <t>blood flow liver</t>
  </si>
  <si>
    <t>blood flow smal intestine</t>
  </si>
  <si>
    <t>Blood flow SP</t>
  </si>
  <si>
    <t>blood flow RP</t>
  </si>
  <si>
    <t>in L</t>
  </si>
  <si>
    <t xml:space="preserve">Verschil </t>
  </si>
  <si>
    <t>Height = 170</t>
  </si>
  <si>
    <t>Kolom1</t>
  </si>
  <si>
    <t>Kolom2</t>
  </si>
  <si>
    <t>Kolom3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</si>
</sst>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4" fontId="0" fillId="0" borderId="0" xfId="0" applyNumberFormat="1"/>
    <xf numFmtId="0" fontId="4" fillId="0" borderId="0" xfId="0" applyFont="1"/>
    <xf numFmtId="0" fontId="5" fillId="0" borderId="0" xfId="0" applyFont="1"/>
    <xf numFmtId="0" fontId="9" fillId="0" borderId="0" xfId="0" applyFont="1"/>
    <xf numFmtId="172" fontId="6" fillId="4" borderId="0" xfId="3" applyNumberFormat="1" applyFont="1"/>
    <xf numFmtId="172" fontId="7" fillId="2" borderId="0" xfId="1" applyNumberFormat="1" applyFont="1"/>
    <xf numFmtId="172" fontId="8" fillId="3" borderId="0" xfId="2" applyNumberFormat="1" applyFont="1"/>
    <xf numFmtId="172" fontId="5" fillId="0" borderId="0" xfId="0" applyNumberFormat="1" applyFont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"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font>
        <b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649B3-3147-4342-92A6-883A49C61DEC}" name="Tabel1" displayName="Tabel1" ref="A1:H33" totalsRowShown="0">
  <autoFilter ref="A1:H33" xr:uid="{04A649B3-3147-4342-92A6-883A49C61DEC}"/>
  <tableColumns count="8">
    <tableColumn id="1" xr3:uid="{0F76CA56-1AF3-4547-BDD0-54F362509306}" name="Comparison of pysiological parameters " dataDxfId="1"/>
    <tableColumn id="2" xr3:uid="{8F4880FB-6B12-4B22-AAE0-36759E9C0860}" name="Sim pop model" dataDxfId="2"/>
    <tableColumn id="3" xr3:uid="{CB37D6E6-AC12-480F-B607-28524435E91E}" name="Kolom1"/>
    <tableColumn id="4" xr3:uid="{79328493-49FE-4B87-899C-DCBB14AC1B93}" name="Single individual model "/>
    <tableColumn id="5" xr3:uid="{D174D102-6707-47E5-A969-D241BC43EF18}" name="in L"/>
    <tableColumn id="6" xr3:uid="{E35413F0-4134-4EC5-B4DE-BFEC59C2ED11}" name="Kolom2"/>
    <tableColumn id="7" xr3:uid="{586488B5-7DAD-4BB5-A1C7-E7EAC0D1D686}" name="Kolom3"/>
    <tableColumn id="8" xr3:uid="{31F6F60F-D965-420D-85E2-7A96881CE354}" name="Verschil " dataDxfId="0" dataCellStyle="Ongeldi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2B26-D64A-4E70-9D79-48C5715E02A8}">
  <dimension ref="A1:H33"/>
  <sheetViews>
    <sheetView tabSelected="1" zoomScale="70" zoomScaleNormal="70" workbookViewId="0">
      <selection activeCell="L28" sqref="L28"/>
    </sheetView>
  </sheetViews>
  <sheetFormatPr defaultRowHeight="15" x14ac:dyDescent="0.25"/>
  <cols>
    <col min="1" max="1" width="37.85546875" customWidth="1"/>
    <col min="2" max="2" width="26.85546875" customWidth="1"/>
    <col min="3" max="3" width="32.42578125" customWidth="1"/>
    <col min="4" max="4" width="26.42578125" customWidth="1"/>
    <col min="6" max="7" width="9.85546875" customWidth="1"/>
    <col min="8" max="8" width="15.140625" customWidth="1"/>
  </cols>
  <sheetData>
    <row r="1" spans="1:8" x14ac:dyDescent="0.25">
      <c r="A1" t="s">
        <v>0</v>
      </c>
      <c r="B1" t="s">
        <v>1</v>
      </c>
      <c r="C1" t="s">
        <v>21</v>
      </c>
      <c r="D1" t="s">
        <v>2</v>
      </c>
      <c r="E1" t="s">
        <v>18</v>
      </c>
      <c r="F1" t="s">
        <v>22</v>
      </c>
      <c r="G1" t="s">
        <v>23</v>
      </c>
      <c r="H1" t="s">
        <v>19</v>
      </c>
    </row>
    <row r="2" spans="1:8" ht="23.25" x14ac:dyDescent="0.35">
      <c r="A2" s="3" t="s">
        <v>3</v>
      </c>
      <c r="B2">
        <v>30</v>
      </c>
      <c r="D2" s="1"/>
      <c r="H2" s="5"/>
    </row>
    <row r="3" spans="1:8" ht="23.25" x14ac:dyDescent="0.35">
      <c r="A3" s="3" t="s">
        <v>4</v>
      </c>
      <c r="B3" s="1">
        <v>70</v>
      </c>
      <c r="C3" s="1">
        <f>SUM(B4:B10)</f>
        <v>69.954312999999999</v>
      </c>
      <c r="D3" s="1">
        <v>70</v>
      </c>
      <c r="E3">
        <f>SUM(E4:E10)</f>
        <v>62.019999999999996</v>
      </c>
      <c r="F3" s="1"/>
      <c r="H3" s="5"/>
    </row>
    <row r="4" spans="1:8" ht="21" x14ac:dyDescent="0.35">
      <c r="A4" s="3" t="s">
        <v>5</v>
      </c>
      <c r="B4" s="1">
        <v>10.88</v>
      </c>
      <c r="D4" s="1">
        <v>21.4</v>
      </c>
      <c r="E4">
        <f>D4*0.7</f>
        <v>14.979999999999999</v>
      </c>
      <c r="H4" s="6">
        <f t="shared" ref="H4:H10" si="0">B4/E4*1</f>
        <v>0.7263017356475302</v>
      </c>
    </row>
    <row r="5" spans="1:8" ht="21" x14ac:dyDescent="0.35">
      <c r="A5" s="3" t="s">
        <v>6</v>
      </c>
      <c r="B5" s="1">
        <v>1.67</v>
      </c>
      <c r="D5" s="1">
        <v>2.6</v>
      </c>
      <c r="E5">
        <f t="shared" ref="E5:E10" si="1">D5*0.7</f>
        <v>1.8199999999999998</v>
      </c>
      <c r="H5" s="7">
        <f t="shared" si="0"/>
        <v>0.91758241758241765</v>
      </c>
    </row>
    <row r="6" spans="1:8" ht="21" x14ac:dyDescent="0.35">
      <c r="A6" s="3" t="s">
        <v>7</v>
      </c>
      <c r="B6" s="2">
        <v>1.19</v>
      </c>
      <c r="D6" s="1">
        <v>0.9</v>
      </c>
      <c r="E6">
        <f t="shared" si="1"/>
        <v>0.63</v>
      </c>
      <c r="H6" s="8">
        <f t="shared" si="0"/>
        <v>1.8888888888888888</v>
      </c>
    </row>
    <row r="7" spans="1:8" ht="21" x14ac:dyDescent="0.35">
      <c r="A7" s="3" t="s">
        <v>8</v>
      </c>
      <c r="B7" s="2">
        <v>1.82</v>
      </c>
      <c r="D7" s="1">
        <v>2</v>
      </c>
      <c r="E7">
        <f t="shared" si="1"/>
        <v>1.4</v>
      </c>
      <c r="H7" s="6">
        <f t="shared" si="0"/>
        <v>1.3</v>
      </c>
    </row>
    <row r="8" spans="1:8" ht="21" x14ac:dyDescent="0.35">
      <c r="A8" s="3" t="s">
        <v>9</v>
      </c>
      <c r="B8" s="2">
        <v>3.65</v>
      </c>
      <c r="D8" s="1">
        <v>5.9</v>
      </c>
      <c r="E8">
        <f t="shared" si="1"/>
        <v>4.13</v>
      </c>
      <c r="H8" s="7">
        <f t="shared" si="0"/>
        <v>0.88377723970944311</v>
      </c>
    </row>
    <row r="9" spans="1:8" ht="21" x14ac:dyDescent="0.35">
      <c r="A9" s="3" t="s">
        <v>10</v>
      </c>
      <c r="B9" s="2">
        <v>4.3332329999999999</v>
      </c>
      <c r="D9" s="1">
        <v>4.0999999999999996</v>
      </c>
      <c r="E9">
        <f t="shared" si="1"/>
        <v>2.8699999999999997</v>
      </c>
      <c r="H9" s="8">
        <f t="shared" si="0"/>
        <v>1.5098372822299653</v>
      </c>
    </row>
    <row r="10" spans="1:8" ht="21" x14ac:dyDescent="0.35">
      <c r="A10" s="3" t="s">
        <v>11</v>
      </c>
      <c r="B10" s="2">
        <v>46.411079999999998</v>
      </c>
      <c r="D10" s="1">
        <v>51.7</v>
      </c>
      <c r="E10">
        <f t="shared" si="1"/>
        <v>36.19</v>
      </c>
      <c r="H10" s="6">
        <f t="shared" si="0"/>
        <v>1.2824282951091461</v>
      </c>
    </row>
    <row r="11" spans="1:8" ht="21" x14ac:dyDescent="0.35">
      <c r="A11" s="3" t="s">
        <v>12</v>
      </c>
      <c r="B11" s="2">
        <v>328</v>
      </c>
      <c r="C11">
        <f>SUM(B12:B16)</f>
        <v>328.2</v>
      </c>
      <c r="D11" s="1">
        <v>310</v>
      </c>
      <c r="E11">
        <f>SUM(E12:E16)</f>
        <v>310</v>
      </c>
      <c r="H11" s="9"/>
    </row>
    <row r="12" spans="1:8" ht="21" x14ac:dyDescent="0.35">
      <c r="A12" s="3" t="s">
        <v>13</v>
      </c>
      <c r="B12">
        <v>16.41</v>
      </c>
      <c r="D12" s="1">
        <v>5.2</v>
      </c>
      <c r="E12">
        <f>D12*3.1</f>
        <v>16.12</v>
      </c>
      <c r="H12" s="7">
        <f t="shared" ref="H12:H16" si="2">B12/E12*1</f>
        <v>1.0179900744416872</v>
      </c>
    </row>
    <row r="13" spans="1:8" ht="21" x14ac:dyDescent="0.35">
      <c r="A13" s="3" t="s">
        <v>14</v>
      </c>
      <c r="B13" s="2">
        <v>21.33</v>
      </c>
      <c r="D13" s="1">
        <v>14.1</v>
      </c>
      <c r="E13">
        <f t="shared" ref="E13:E16" si="3">D13*3.1</f>
        <v>43.71</v>
      </c>
      <c r="H13" s="8">
        <f t="shared" si="2"/>
        <v>0.4879890185312285</v>
      </c>
    </row>
    <row r="14" spans="1:8" ht="21" x14ac:dyDescent="0.35">
      <c r="A14" s="3" t="s">
        <v>15</v>
      </c>
      <c r="B14" s="2">
        <v>49.23</v>
      </c>
      <c r="D14" s="1">
        <v>8.6</v>
      </c>
      <c r="E14">
        <f t="shared" si="3"/>
        <v>26.66</v>
      </c>
      <c r="H14" s="8">
        <f t="shared" si="2"/>
        <v>1.8465866466616654</v>
      </c>
    </row>
    <row r="15" spans="1:8" ht="21" x14ac:dyDescent="0.35">
      <c r="A15" s="3" t="s">
        <v>17</v>
      </c>
      <c r="B15" s="2">
        <v>134.88999999999999</v>
      </c>
      <c r="D15" s="1">
        <v>47.3</v>
      </c>
      <c r="E15">
        <f t="shared" si="3"/>
        <v>146.63</v>
      </c>
      <c r="H15" s="7">
        <f t="shared" si="2"/>
        <v>0.91993452908681705</v>
      </c>
    </row>
    <row r="16" spans="1:8" ht="21" x14ac:dyDescent="0.35">
      <c r="A16" s="3" t="s">
        <v>16</v>
      </c>
      <c r="B16" s="2">
        <v>106.34</v>
      </c>
      <c r="D16" s="1">
        <v>24.8</v>
      </c>
      <c r="E16">
        <f t="shared" si="3"/>
        <v>76.88000000000001</v>
      </c>
      <c r="H16" s="6">
        <f t="shared" si="2"/>
        <v>1.3831945889698229</v>
      </c>
    </row>
    <row r="17" spans="1:8" ht="21" x14ac:dyDescent="0.35">
      <c r="A17" s="3"/>
      <c r="H17" s="4"/>
    </row>
    <row r="18" spans="1:8" ht="21" x14ac:dyDescent="0.35">
      <c r="A18" s="3" t="s">
        <v>20</v>
      </c>
      <c r="H18" s="4"/>
    </row>
    <row r="19" spans="1:8" ht="21" x14ac:dyDescent="0.35">
      <c r="A19" s="3" t="s">
        <v>3</v>
      </c>
      <c r="B19" s="2">
        <v>30</v>
      </c>
      <c r="H19" s="4"/>
    </row>
    <row r="20" spans="1:8" ht="21" x14ac:dyDescent="0.35">
      <c r="A20" s="3" t="s">
        <v>4</v>
      </c>
      <c r="B20" s="2">
        <v>70</v>
      </c>
      <c r="H20" s="4"/>
    </row>
    <row r="21" spans="1:8" ht="21" x14ac:dyDescent="0.35">
      <c r="A21" s="3" t="s">
        <v>5</v>
      </c>
      <c r="B21" s="2">
        <v>14</v>
      </c>
      <c r="H21" s="7">
        <f>B21/E4*1</f>
        <v>0.93457943925233655</v>
      </c>
    </row>
    <row r="22" spans="1:8" ht="21" x14ac:dyDescent="0.35">
      <c r="A22" s="3" t="s">
        <v>6</v>
      </c>
      <c r="B22">
        <v>1.6</v>
      </c>
      <c r="H22" s="6">
        <f t="shared" ref="H22:H33" si="4">B22/E5*1</f>
        <v>0.87912087912087922</v>
      </c>
    </row>
    <row r="23" spans="1:8" ht="21" x14ac:dyDescent="0.35">
      <c r="A23" s="3" t="s">
        <v>7</v>
      </c>
      <c r="B23" s="2">
        <v>1.1399999999999999</v>
      </c>
      <c r="H23" s="8">
        <f t="shared" si="4"/>
        <v>1.8095238095238093</v>
      </c>
    </row>
    <row r="24" spans="1:8" ht="21" x14ac:dyDescent="0.35">
      <c r="A24" s="3" t="s">
        <v>8</v>
      </c>
      <c r="B24" s="2">
        <v>1.75</v>
      </c>
      <c r="H24" s="8">
        <f t="shared" si="4"/>
        <v>1.25</v>
      </c>
    </row>
    <row r="25" spans="1:8" ht="21" x14ac:dyDescent="0.35">
      <c r="A25" s="3" t="s">
        <v>9</v>
      </c>
      <c r="B25" s="2">
        <v>3.5</v>
      </c>
      <c r="H25" s="6">
        <f t="shared" si="4"/>
        <v>0.84745762711864414</v>
      </c>
    </row>
    <row r="26" spans="1:8" ht="21" x14ac:dyDescent="0.35">
      <c r="A26" s="3" t="s">
        <v>10</v>
      </c>
      <c r="B26" s="2">
        <v>3.32</v>
      </c>
      <c r="H26" s="6">
        <f t="shared" si="4"/>
        <v>1.1567944250871081</v>
      </c>
    </row>
    <row r="27" spans="1:8" ht="21" x14ac:dyDescent="0.35">
      <c r="A27" s="3" t="s">
        <v>11</v>
      </c>
      <c r="B27" s="2">
        <v>43.7</v>
      </c>
      <c r="H27" s="6">
        <f t="shared" si="4"/>
        <v>1.2075158883669523</v>
      </c>
    </row>
    <row r="28" spans="1:8" ht="21" x14ac:dyDescent="0.35">
      <c r="A28" s="3" t="s">
        <v>12</v>
      </c>
      <c r="B28">
        <v>315</v>
      </c>
      <c r="H28" s="9"/>
    </row>
    <row r="29" spans="1:8" ht="21" x14ac:dyDescent="0.35">
      <c r="A29" s="3" t="s">
        <v>13</v>
      </c>
      <c r="B29" s="2">
        <v>15.7</v>
      </c>
      <c r="H29" s="7">
        <f t="shared" si="4"/>
        <v>0.97394540942928032</v>
      </c>
    </row>
    <row r="30" spans="1:8" ht="21" x14ac:dyDescent="0.35">
      <c r="A30" s="3" t="s">
        <v>14</v>
      </c>
      <c r="B30" s="2">
        <v>20.5</v>
      </c>
      <c r="H30" s="8">
        <f t="shared" si="4"/>
        <v>0.46900022878059938</v>
      </c>
    </row>
    <row r="31" spans="1:8" ht="21" x14ac:dyDescent="0.35">
      <c r="A31" s="3" t="s">
        <v>15</v>
      </c>
      <c r="B31" s="2">
        <v>47.2</v>
      </c>
      <c r="H31" s="8">
        <f t="shared" si="4"/>
        <v>1.7704426106526632</v>
      </c>
    </row>
    <row r="32" spans="1:8" ht="21" x14ac:dyDescent="0.35">
      <c r="A32" s="3" t="s">
        <v>17</v>
      </c>
      <c r="B32" s="2">
        <v>129.4</v>
      </c>
      <c r="H32" s="7">
        <f t="shared" si="4"/>
        <v>0.88249335061037992</v>
      </c>
    </row>
    <row r="33" spans="1:8" ht="21" x14ac:dyDescent="0.35">
      <c r="A33" s="3" t="s">
        <v>16</v>
      </c>
      <c r="B33" s="2">
        <v>102</v>
      </c>
      <c r="H33" s="8">
        <f t="shared" si="4"/>
        <v>1.3267429760665972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Lugt van der</dc:creator>
  <cp:lastModifiedBy>Joris Lugt van der</cp:lastModifiedBy>
  <dcterms:created xsi:type="dcterms:W3CDTF">2022-01-28T13:17:00Z</dcterms:created>
  <dcterms:modified xsi:type="dcterms:W3CDTF">2022-02-04T16:51:08Z</dcterms:modified>
</cp:coreProperties>
</file>