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ST" sheetId="1" state="visible" r:id="rId2"/>
    <sheet name="GLI, RUNX2, E2F6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<sst xmlns="http://schemas.openxmlformats.org/spreadsheetml/2006/main" count="386" uniqueCount="24">
  <si>
    <t xml:space="preserve">Name</t>
  </si>
  <si>
    <t xml:space="preserve">Day</t>
  </si>
  <si>
    <t xml:space="preserve">Replica</t>
  </si>
  <si>
    <t xml:space="preserve">Luciferase</t>
  </si>
  <si>
    <t xml:space="preserve">Renilla</t>
  </si>
  <si>
    <t xml:space="preserve">Ratio</t>
  </si>
  <si>
    <t xml:space="preserve">AVG</t>
  </si>
  <si>
    <t xml:space="preserve">sd</t>
  </si>
  <si>
    <t xml:space="preserve">Normalized</t>
  </si>
  <si>
    <t xml:space="preserve">avg</t>
  </si>
  <si>
    <t xml:space="preserve">Empty</t>
  </si>
  <si>
    <t xml:space="preserve">A</t>
  </si>
  <si>
    <t xml:space="preserve">B</t>
  </si>
  <si>
    <t xml:space="preserve">C</t>
  </si>
  <si>
    <t xml:space="preserve">SOST-WT</t>
  </si>
  <si>
    <t xml:space="preserve">SOST-Mut</t>
  </si>
  <si>
    <t xml:space="preserve">Luciferasa</t>
  </si>
  <si>
    <t xml:space="preserve">Normalized_all</t>
  </si>
  <si>
    <t xml:space="preserve">GLI3-WT</t>
  </si>
  <si>
    <t xml:space="preserve">GLI3-Mut</t>
  </si>
  <si>
    <t xml:space="preserve">E2F6-WT</t>
  </si>
  <si>
    <t xml:space="preserve">E2F6-Mut</t>
  </si>
  <si>
    <t xml:space="preserve">RUNX2-WT</t>
  </si>
  <si>
    <t xml:space="preserve">RUNX2-Mut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</si>
</sst>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6</v>
      </c>
      <c r="K1" s="0" t="s">
        <v>7</v>
      </c>
      <c r="M1" s="0" t="n">
        <v>1</v>
      </c>
      <c r="N1" s="1" t="n">
        <f aca="false">AVERAGE(G3,G5,G7)</f>
        <v>0.483754628582967</v>
      </c>
      <c r="O1" s="0" t="s">
        <v>9</v>
      </c>
      <c r="P1" s="0" t="s">
        <v>7</v>
      </c>
    </row>
    <row r="2" customFormat="false" ht="15" hidden="false" customHeight="false" outlineLevel="0" collapsed="false">
      <c r="A2" s="0" t="s">
        <v>10</v>
      </c>
      <c r="B2" s="0" t="n">
        <v>1</v>
      </c>
      <c r="C2" s="0" t="s">
        <v>11</v>
      </c>
      <c r="D2" s="1" t="n">
        <v>6595470000000</v>
      </c>
      <c r="E2" s="1" t="n">
        <v>13034400000000</v>
      </c>
      <c r="F2" s="2" t="n">
        <f aca="false">D2/E2</f>
        <v>0.50600487939606</v>
      </c>
      <c r="M2" s="0" t="n">
        <v>2</v>
      </c>
      <c r="N2" s="1" t="n">
        <f aca="false">AVERAGE(G9,G11,G13)</f>
        <v>0.41835708882145</v>
      </c>
    </row>
    <row r="3" customFormat="false" ht="15" hidden="false" customHeight="false" outlineLevel="0" collapsed="false">
      <c r="A3" s="0" t="s">
        <v>10</v>
      </c>
      <c r="B3" s="0" t="n">
        <v>1</v>
      </c>
      <c r="C3" s="0" t="s">
        <v>11</v>
      </c>
      <c r="D3" s="1" t="n">
        <v>707640000000</v>
      </c>
      <c r="E3" s="1" t="n">
        <v>14479800000000</v>
      </c>
      <c r="F3" s="2" t="n">
        <f aca="false">(D3/E3)*10</f>
        <v>0.48870840757469</v>
      </c>
      <c r="G3" s="1" t="n">
        <f aca="false">AVERAGE(F2:F3)</f>
        <v>0.497356643485375</v>
      </c>
      <c r="H3" s="0" t="n">
        <f aca="false">STDEV(F2:F3)</f>
        <v>0.0122304525154923</v>
      </c>
      <c r="I3" s="0" t="n">
        <f aca="false">IF(B3=1,G3/$N$1, IF(B3=2, G3/$N$2, IF(B3=3, G3/$N$3,0)))</f>
        <v>1.0281175912306</v>
      </c>
      <c r="M3" s="0" t="n">
        <v>3</v>
      </c>
      <c r="N3" s="1" t="n">
        <f aca="false">AVERAGE(G15,G17,G19)</f>
        <v>0.478247021621167</v>
      </c>
    </row>
    <row r="4" customFormat="false" ht="15" hidden="false" customHeight="false" outlineLevel="0" collapsed="false">
      <c r="A4" s="0" t="s">
        <v>10</v>
      </c>
      <c r="B4" s="0" t="n">
        <v>1</v>
      </c>
      <c r="C4" s="0" t="s">
        <v>12</v>
      </c>
      <c r="D4" s="1" t="n">
        <v>7639040000000</v>
      </c>
      <c r="E4" s="1" t="n">
        <v>15711500000000</v>
      </c>
      <c r="F4" s="2" t="n">
        <f aca="false">D4/E4</f>
        <v>0.486206918499189</v>
      </c>
    </row>
    <row r="5" customFormat="false" ht="15" hidden="false" customHeight="false" outlineLevel="0" collapsed="false">
      <c r="A5" s="0" t="s">
        <v>10</v>
      </c>
      <c r="B5" s="0" t="n">
        <v>1</v>
      </c>
      <c r="C5" s="0" t="s">
        <v>12</v>
      </c>
      <c r="D5" s="1" t="n">
        <v>8665320000000</v>
      </c>
      <c r="E5" s="1" t="n">
        <v>18961800000000</v>
      </c>
      <c r="F5" s="2" t="n">
        <f aca="false">D5/E5</f>
        <v>0.45698826060817</v>
      </c>
      <c r="G5" s="1" t="n">
        <f aca="false">AVERAGE(F4:F5)</f>
        <v>0.471597589553679</v>
      </c>
      <c r="H5" s="0" t="n">
        <f aca="false">STDEV(F4:F5)</f>
        <v>0.0206607111319089</v>
      </c>
      <c r="I5" s="0" t="n">
        <f aca="false">IF(B5=1,G5/$N$1, IF(B5=2, G5/$N$2, IF(B5=3, G5/$N$3,0)))</f>
        <v>0.974869410418049</v>
      </c>
    </row>
    <row r="6" customFormat="false" ht="15" hidden="false" customHeight="false" outlineLevel="0" collapsed="false">
      <c r="A6" s="0" t="s">
        <v>10</v>
      </c>
      <c r="B6" s="0" t="n">
        <v>1</v>
      </c>
      <c r="C6" s="0" t="s">
        <v>13</v>
      </c>
      <c r="D6" s="1" t="n">
        <v>7531290000000</v>
      </c>
      <c r="E6" s="1" t="n">
        <v>15693900000000</v>
      </c>
      <c r="F6" s="2" t="n">
        <f aca="false">D6/E6</f>
        <v>0.479886452698182</v>
      </c>
    </row>
    <row r="7" customFormat="false" ht="15" hidden="false" customHeight="false" outlineLevel="0" collapsed="false">
      <c r="A7" s="0" t="s">
        <v>10</v>
      </c>
      <c r="B7" s="0" t="n">
        <v>1</v>
      </c>
      <c r="C7" s="0" t="s">
        <v>13</v>
      </c>
      <c r="D7" s="1" t="n">
        <v>7846710000000</v>
      </c>
      <c r="E7" s="1" t="n">
        <v>16187700000000</v>
      </c>
      <c r="F7" s="2" t="n">
        <f aca="false">D7/E7</f>
        <v>0.484732852721511</v>
      </c>
      <c r="G7" s="1" t="n">
        <f aca="false">AVERAGE(F6:F7)</f>
        <v>0.482309652709846</v>
      </c>
      <c r="H7" s="0" t="n">
        <f aca="false">STDEV(F6:F7)</f>
        <v>0.00342692232083837</v>
      </c>
      <c r="I7" s="0" t="n">
        <f aca="false">IF(B7=1,G7/$N$1, IF(B7=2, G7/$N$2, IF(B7=3, G7/$N$3,0)))</f>
        <v>0.997012998351348</v>
      </c>
      <c r="J7" s="0" t="n">
        <f aca="false">AVERAGE(I3,I5,I7)</f>
        <v>1</v>
      </c>
      <c r="K7" s="0" t="n">
        <f aca="false">STDEV(I3,I5,I7)</f>
        <v>0.026749463996469</v>
      </c>
    </row>
    <row r="8" customFormat="false" ht="15" hidden="false" customHeight="false" outlineLevel="0" collapsed="false">
      <c r="A8" s="0" t="s">
        <v>10</v>
      </c>
      <c r="B8" s="0" t="n">
        <v>2</v>
      </c>
      <c r="C8" s="0" t="s">
        <v>11</v>
      </c>
      <c r="D8" s="1" t="n">
        <v>7421350000000</v>
      </c>
      <c r="E8" s="1" t="n">
        <v>18155900000000</v>
      </c>
      <c r="F8" s="2" t="n">
        <f aca="false">D8/E8</f>
        <v>0.408756933008003</v>
      </c>
    </row>
    <row r="9" customFormat="false" ht="15" hidden="false" customHeight="false" outlineLevel="0" collapsed="false">
      <c r="A9" s="0" t="s">
        <v>10</v>
      </c>
      <c r="B9" s="0" t="n">
        <v>2</v>
      </c>
      <c r="C9" s="0" t="s">
        <v>11</v>
      </c>
      <c r="D9" s="1" t="n">
        <v>8224370000000</v>
      </c>
      <c r="E9" s="1" t="n">
        <v>20581900000000</v>
      </c>
      <c r="F9" s="2" t="n">
        <f aca="false">D9/E9</f>
        <v>0.39959236027772</v>
      </c>
      <c r="G9" s="1" t="n">
        <f aca="false">AVERAGE(F8:F9)</f>
        <v>0.404174646642861</v>
      </c>
      <c r="H9" s="0" t="n">
        <f aca="false">STDEV(F8:F9)</f>
        <v>0.00648033152426053</v>
      </c>
      <c r="I9" s="0" t="n">
        <f aca="false">IF(B9=1,G9/$N$1, IF(B9=2, G9/$N$2, IF(B9=3, G9/$N$3,0)))</f>
        <v>0.966099672845173</v>
      </c>
    </row>
    <row r="10" customFormat="false" ht="15" hidden="false" customHeight="false" outlineLevel="0" collapsed="false">
      <c r="A10" s="0" t="s">
        <v>10</v>
      </c>
      <c r="B10" s="0" t="n">
        <v>2</v>
      </c>
      <c r="C10" s="0" t="s">
        <v>12</v>
      </c>
      <c r="D10" s="1" t="n">
        <v>8378390000000</v>
      </c>
      <c r="E10" s="1" t="n">
        <v>20452600000000</v>
      </c>
      <c r="F10" s="2" t="n">
        <f aca="false">D10/E10</f>
        <v>0.409649139962645</v>
      </c>
    </row>
    <row r="11" customFormat="false" ht="15" hidden="false" customHeight="false" outlineLevel="0" collapsed="false">
      <c r="A11" s="0" t="s">
        <v>10</v>
      </c>
      <c r="B11" s="0" t="n">
        <v>2</v>
      </c>
      <c r="C11" s="0" t="s">
        <v>12</v>
      </c>
      <c r="D11" s="1" t="n">
        <v>8441660000000</v>
      </c>
      <c r="E11" s="1" t="n">
        <v>21150500000000</v>
      </c>
      <c r="F11" s="2" t="n">
        <f aca="false">D11/E11</f>
        <v>0.399123424978133</v>
      </c>
      <c r="G11" s="1" t="n">
        <f aca="false">AVERAGE(F10:F11)</f>
        <v>0.404386282470389</v>
      </c>
      <c r="H11" s="0" t="n">
        <f aca="false">STDEV(F10:F11)</f>
        <v>0.0074428044423856</v>
      </c>
      <c r="I11" s="0" t="n">
        <f aca="false">IF(B11=1,G11/$N$1, IF(B11=2, G11/$N$2, IF(B11=3, G11/$N$3,0)))</f>
        <v>0.966605546495178</v>
      </c>
    </row>
    <row r="12" customFormat="false" ht="15" hidden="false" customHeight="false" outlineLevel="0" collapsed="false">
      <c r="A12" s="0" t="s">
        <v>10</v>
      </c>
      <c r="B12" s="0" t="n">
        <v>2</v>
      </c>
      <c r="C12" s="0" t="s">
        <v>13</v>
      </c>
      <c r="D12" s="1" t="n">
        <v>6540060000000</v>
      </c>
      <c r="E12" s="1" t="n">
        <v>14785100000000</v>
      </c>
      <c r="F12" s="2" t="n">
        <f aca="false">D12/E12</f>
        <v>0.442341276014366</v>
      </c>
    </row>
    <row r="13" customFormat="false" ht="15" hidden="false" customHeight="false" outlineLevel="0" collapsed="false">
      <c r="A13" s="0" t="s">
        <v>10</v>
      </c>
      <c r="B13" s="0" t="n">
        <v>2</v>
      </c>
      <c r="C13" s="0" t="s">
        <v>13</v>
      </c>
      <c r="D13" s="1" t="n">
        <v>6862360000000</v>
      </c>
      <c r="E13" s="1" t="n">
        <v>15226700000000</v>
      </c>
      <c r="F13" s="2" t="n">
        <f aca="false">D13/E13</f>
        <v>0.450679398687831</v>
      </c>
      <c r="G13" s="1" t="n">
        <f aca="false">AVERAGE(F12:F13)</f>
        <v>0.446510337351099</v>
      </c>
      <c r="H13" s="0" t="n">
        <f aca="false">STDEV(F12:F13)</f>
        <v>0.00589594308477273</v>
      </c>
      <c r="I13" s="0" t="n">
        <f aca="false">IF(B13=1,G13/$N$1, IF(B13=2, G13/$N$2, IF(B13=3, G13/$N$3,0)))</f>
        <v>1.06729478065965</v>
      </c>
      <c r="J13" s="0" t="n">
        <f aca="false">AVERAGE(I9,I11,I13)</f>
        <v>1</v>
      </c>
      <c r="K13" s="0" t="n">
        <f aca="false">STDEV(I9,I11,I13)</f>
        <v>0.0582795384767259</v>
      </c>
    </row>
    <row r="14" customFormat="false" ht="15" hidden="false" customHeight="false" outlineLevel="0" collapsed="false">
      <c r="A14" s="0" t="s">
        <v>10</v>
      </c>
      <c r="B14" s="0" t="n">
        <v>3</v>
      </c>
      <c r="C14" s="0" t="s">
        <v>11</v>
      </c>
      <c r="D14" s="1" t="n">
        <v>7133920000000</v>
      </c>
      <c r="E14" s="1" t="n">
        <v>15417300000000</v>
      </c>
      <c r="F14" s="2" t="n">
        <f aca="false">D14/E14</f>
        <v>0.462721747647124</v>
      </c>
    </row>
    <row r="15" customFormat="false" ht="15" hidden="false" customHeight="false" outlineLevel="0" collapsed="false">
      <c r="A15" s="0" t="s">
        <v>10</v>
      </c>
      <c r="B15" s="0" t="n">
        <v>3</v>
      </c>
      <c r="C15" s="0" t="s">
        <v>11</v>
      </c>
      <c r="D15" s="1" t="n">
        <v>7964890000000</v>
      </c>
      <c r="E15" s="1" t="n">
        <v>16687700000000</v>
      </c>
      <c r="F15" s="2" t="n">
        <f aca="false">D15/E15</f>
        <v>0.477291058683941</v>
      </c>
      <c r="G15" s="1" t="n">
        <f aca="false">AVERAGE(F14:F15)</f>
        <v>0.470006403165532</v>
      </c>
      <c r="H15" s="0" t="n">
        <f aca="false">STDEV(F14:F15)</f>
        <v>0.0103020586313494</v>
      </c>
      <c r="I15" s="0" t="n">
        <f aca="false">IF(B15=1,G15/$N$1, IF(B15=2, G15/$N$2, IF(B15=3, G15/$N$3,0)))</f>
        <v>0.982769117039766</v>
      </c>
    </row>
    <row r="16" customFormat="false" ht="15" hidden="false" customHeight="false" outlineLevel="0" collapsed="false">
      <c r="A16" s="0" t="s">
        <v>10</v>
      </c>
      <c r="B16" s="0" t="n">
        <v>3</v>
      </c>
      <c r="C16" s="0" t="s">
        <v>12</v>
      </c>
      <c r="D16" s="1" t="n">
        <v>7296520000000</v>
      </c>
      <c r="E16" s="1" t="n">
        <v>15040700000000</v>
      </c>
      <c r="F16" s="2" t="n">
        <f aca="false">D16/E16</f>
        <v>0.485118378798859</v>
      </c>
    </row>
    <row r="17" customFormat="false" ht="15" hidden="false" customHeight="false" outlineLevel="0" collapsed="false">
      <c r="A17" s="0" t="s">
        <v>10</v>
      </c>
      <c r="B17" s="0" t="n">
        <v>3</v>
      </c>
      <c r="C17" s="0" t="s">
        <v>12</v>
      </c>
      <c r="D17" s="1" t="n">
        <v>765140000000</v>
      </c>
      <c r="E17" s="1" t="n">
        <v>16083600000000</v>
      </c>
      <c r="F17" s="2" t="n">
        <f aca="false">(D17/E17)*10</f>
        <v>0.475726827327215</v>
      </c>
      <c r="G17" s="1" t="n">
        <f aca="false">AVERAGE(F16:F17)</f>
        <v>0.480422603063037</v>
      </c>
      <c r="H17" s="0" t="n">
        <f aca="false">STDEV(F16:F17)</f>
        <v>0.00664082973146186</v>
      </c>
      <c r="I17" s="0" t="n">
        <f aca="false">IF(B17=1,G17/$N$1, IF(B17=2, G17/$N$2, IF(B17=3, G17/$N$3,0)))</f>
        <v>1.00454907473233</v>
      </c>
    </row>
    <row r="18" customFormat="false" ht="15" hidden="false" customHeight="false" outlineLevel="0" collapsed="false">
      <c r="A18" s="0" t="s">
        <v>10</v>
      </c>
      <c r="B18" s="0" t="n">
        <v>3</v>
      </c>
      <c r="C18" s="0" t="s">
        <v>13</v>
      </c>
      <c r="D18" s="1" t="n">
        <v>7163340000000</v>
      </c>
      <c r="E18" s="1" t="n">
        <v>14793500000000</v>
      </c>
      <c r="F18" s="2" t="n">
        <f aca="false">D18/E18</f>
        <v>0.484222124581742</v>
      </c>
    </row>
    <row r="19" s="3" customFormat="true" ht="15" hidden="false" customHeight="false" outlineLevel="0" collapsed="false">
      <c r="A19" s="3" t="s">
        <v>10</v>
      </c>
      <c r="B19" s="3" t="n">
        <v>3</v>
      </c>
      <c r="C19" s="3" t="s">
        <v>13</v>
      </c>
      <c r="D19" s="4" t="n">
        <v>7234350000000</v>
      </c>
      <c r="E19" s="4" t="n">
        <v>14934600000000</v>
      </c>
      <c r="F19" s="5" t="n">
        <f aca="false">D19/E19</f>
        <v>0.48440199268812</v>
      </c>
      <c r="G19" s="4" t="n">
        <f aca="false">AVERAGE(F18:F19)</f>
        <v>0.484312058634931</v>
      </c>
      <c r="H19" s="3" t="n">
        <f aca="false">STDEV(F18:F19)</f>
        <v>0.000127185957739256</v>
      </c>
      <c r="I19" s="3" t="n">
        <f aca="false">IF(B19=1,G19/$N$1, IF(B19=2, G19/$N$2, IF(B19=3, G19/$N$3,0)))</f>
        <v>1.0126818082279</v>
      </c>
      <c r="J19" s="3" t="n">
        <f aca="false">AVERAGE(I15,I17,I19)</f>
        <v>1</v>
      </c>
      <c r="K19" s="3" t="n">
        <f aca="false">STDEV(I15,I17,I19)</f>
        <v>0.0154665068525323</v>
      </c>
      <c r="O19" s="3" t="n">
        <f aca="false">AVERAGE(I3,I5,I7,I9,I11,I13,I15,I17,I19)</f>
        <v>1</v>
      </c>
      <c r="P19" s="3" t="n">
        <f aca="false">STDEV(I3,I5,I7,I9,I11,I13,I15,I17,I19)</f>
        <v>0.0329820074562556</v>
      </c>
    </row>
    <row r="20" customFormat="false" ht="15" hidden="false" customHeight="false" outlineLevel="0" collapsed="false">
      <c r="A20" s="0" t="s">
        <v>14</v>
      </c>
      <c r="B20" s="0" t="n">
        <v>1</v>
      </c>
      <c r="C20" s="0" t="s">
        <v>11</v>
      </c>
      <c r="D20" s="1" t="n">
        <v>4960610000000</v>
      </c>
      <c r="E20" s="1" t="n">
        <v>18726200000000</v>
      </c>
      <c r="F20" s="2" t="n">
        <f aca="false">D20/E20</f>
        <v>0.264902115752262</v>
      </c>
    </row>
    <row r="21" customFormat="false" ht="15" hidden="false" customHeight="false" outlineLevel="0" collapsed="false">
      <c r="A21" s="0" t="s">
        <v>14</v>
      </c>
      <c r="B21" s="0" t="n">
        <v>1</v>
      </c>
      <c r="C21" s="0" t="s">
        <v>11</v>
      </c>
      <c r="D21" s="1" t="n">
        <v>524210000000</v>
      </c>
      <c r="E21" s="1" t="n">
        <v>20174800000000</v>
      </c>
      <c r="F21" s="2" t="n">
        <f aca="false">(D21/E21)*10</f>
        <v>0.259834050399508</v>
      </c>
      <c r="G21" s="1" t="n">
        <f aca="false">AVERAGE(F20:F21)</f>
        <v>0.262368083075885</v>
      </c>
      <c r="H21" s="0" t="n">
        <f aca="false">STDEV(F20:F21)</f>
        <v>0.0035836633784284</v>
      </c>
      <c r="I21" s="0" t="n">
        <f aca="false">IF(B21=1,G21/$N$1, IF(B21=2, G21/$N$2, IF(B21=3, G21/$N$3,0)))</f>
        <v>0.542357773081002</v>
      </c>
    </row>
    <row r="22" customFormat="false" ht="15" hidden="false" customHeight="false" outlineLevel="0" collapsed="false">
      <c r="A22" s="0" t="s">
        <v>14</v>
      </c>
      <c r="B22" s="0" t="n">
        <v>1</v>
      </c>
      <c r="C22" s="0" t="s">
        <v>12</v>
      </c>
      <c r="D22" s="1" t="n">
        <v>5438450000000</v>
      </c>
      <c r="E22" s="1" t="n">
        <v>20198300000000</v>
      </c>
      <c r="F22" s="2" t="n">
        <f aca="false">D22/E22</f>
        <v>0.269252857913785</v>
      </c>
    </row>
    <row r="23" customFormat="false" ht="15" hidden="false" customHeight="false" outlineLevel="0" collapsed="false">
      <c r="A23" s="0" t="s">
        <v>14</v>
      </c>
      <c r="B23" s="0" t="n">
        <v>1</v>
      </c>
      <c r="C23" s="0" t="s">
        <v>12</v>
      </c>
      <c r="D23" s="1" t="n">
        <v>5428640000000</v>
      </c>
      <c r="E23" s="1" t="n">
        <v>20388500000000</v>
      </c>
      <c r="F23" s="2" t="n">
        <f aca="false">D23/E23</f>
        <v>0.266259901415013</v>
      </c>
      <c r="G23" s="1" t="n">
        <f aca="false">AVERAGE(F22:F23)</f>
        <v>0.267756379664399</v>
      </c>
      <c r="H23" s="0" t="n">
        <f aca="false">STDEV(F22:F23)</f>
        <v>0.00211633983607765</v>
      </c>
      <c r="I23" s="0" t="n">
        <f aca="false">IF(B23=1,G23/$N$1, IF(B23=2, G23/$N$2, IF(B23=3, G23/$N$3,0)))</f>
        <v>0.553496264105465</v>
      </c>
    </row>
    <row r="24" customFormat="false" ht="15" hidden="false" customHeight="false" outlineLevel="0" collapsed="false">
      <c r="A24" s="0" t="s">
        <v>14</v>
      </c>
      <c r="B24" s="0" t="n">
        <v>1</v>
      </c>
      <c r="C24" s="0" t="s">
        <v>13</v>
      </c>
      <c r="D24" s="1" t="n">
        <v>516780000000</v>
      </c>
      <c r="E24" s="1" t="n">
        <v>18694500000000</v>
      </c>
      <c r="F24" s="2" t="n">
        <f aca="false">(D24/E24)*10</f>
        <v>0.276434245366284</v>
      </c>
    </row>
    <row r="25" customFormat="false" ht="15" hidden="false" customHeight="false" outlineLevel="0" collapsed="false">
      <c r="A25" s="0" t="s">
        <v>14</v>
      </c>
      <c r="B25" s="0" t="n">
        <v>1</v>
      </c>
      <c r="C25" s="0" t="s">
        <v>13</v>
      </c>
      <c r="D25" s="1" t="n">
        <v>5333040000000</v>
      </c>
      <c r="E25" s="1" t="n">
        <v>19594800000000</v>
      </c>
      <c r="F25" s="2" t="n">
        <f aca="false">D25/E25</f>
        <v>0.272166084879662</v>
      </c>
      <c r="G25" s="1" t="n">
        <f aca="false">AVERAGE(F24:F25)</f>
        <v>0.274300165122973</v>
      </c>
      <c r="H25" s="0" t="n">
        <f aca="false">STDEV(F24:F25)</f>
        <v>0.00301804522328308</v>
      </c>
      <c r="I25" s="0" t="n">
        <f aca="false">IF(B25=1,G25/$N$1, IF(B25=2, G25/$N$2, IF(B25=3, G25/$N$3,0)))</f>
        <v>0.567023339758968</v>
      </c>
      <c r="J25" s="0" t="n">
        <f aca="false">AVERAGE(I21,I23,I25)</f>
        <v>0.554292458981812</v>
      </c>
      <c r="K25" s="0" t="n">
        <f aca="false">STDEV(I21,I23,I25)</f>
        <v>0.0123520439441068</v>
      </c>
    </row>
    <row r="26" customFormat="false" ht="15" hidden="false" customHeight="false" outlineLevel="0" collapsed="false">
      <c r="A26" s="0" t="s">
        <v>14</v>
      </c>
      <c r="B26" s="0" t="n">
        <v>2</v>
      </c>
      <c r="C26" s="0" t="s">
        <v>11</v>
      </c>
      <c r="D26" s="1" t="n">
        <v>5303880000000</v>
      </c>
      <c r="E26" s="1" t="n">
        <v>22367500000000</v>
      </c>
      <c r="F26" s="2" t="n">
        <f aca="false">D26/E26</f>
        <v>0.237124399239969</v>
      </c>
    </row>
    <row r="27" customFormat="false" ht="15" hidden="false" customHeight="false" outlineLevel="0" collapsed="false">
      <c r="A27" s="0" t="s">
        <v>14</v>
      </c>
      <c r="B27" s="0" t="n">
        <v>2</v>
      </c>
      <c r="C27" s="0" t="s">
        <v>11</v>
      </c>
      <c r="D27" s="1" t="n">
        <v>5662490000000</v>
      </c>
      <c r="E27" s="1" t="n">
        <v>24109500000000</v>
      </c>
      <c r="F27" s="2" t="n">
        <f aca="false">D27/E27</f>
        <v>0.234865509446484</v>
      </c>
      <c r="G27" s="1" t="n">
        <f aca="false">AVERAGE(F26:F27)</f>
        <v>0.235994954343226</v>
      </c>
      <c r="H27" s="0" t="n">
        <f aca="false">STDEV(F26:F27)</f>
        <v>0.00159727629092629</v>
      </c>
      <c r="I27" s="0" t="n">
        <f aca="false">IF(B27=1,G27/$N$1, IF(B27=2, G27/$N$2, IF(B27=3, G27/$N$3,0)))</f>
        <v>0.564099332003781</v>
      </c>
    </row>
    <row r="28" customFormat="false" ht="15" hidden="false" customHeight="false" outlineLevel="0" collapsed="false">
      <c r="A28" s="0" t="s">
        <v>14</v>
      </c>
      <c r="B28" s="0" t="n">
        <v>2</v>
      </c>
      <c r="C28" s="0" t="s">
        <v>12</v>
      </c>
      <c r="D28" s="1" t="n">
        <v>5496920000000</v>
      </c>
      <c r="E28" s="1" t="n">
        <v>2474300000000</v>
      </c>
      <c r="F28" s="2" t="n">
        <f aca="false">(D28/E28)/10</f>
        <v>0.222160611081922</v>
      </c>
    </row>
    <row r="29" customFormat="false" ht="15" hidden="false" customHeight="false" outlineLevel="0" collapsed="false">
      <c r="A29" s="0" t="s">
        <v>14</v>
      </c>
      <c r="B29" s="0" t="n">
        <v>2</v>
      </c>
      <c r="C29" s="0" t="s">
        <v>12</v>
      </c>
      <c r="D29" s="1" t="n">
        <v>5621970000000</v>
      </c>
      <c r="E29" s="1" t="n">
        <v>2623900000000</v>
      </c>
      <c r="F29" s="2" t="n">
        <f aca="false">(D29/E29)/10</f>
        <v>0.214260070886848</v>
      </c>
      <c r="G29" s="1" t="n">
        <f aca="false">AVERAGE(F28:F29)</f>
        <v>0.218210340984385</v>
      </c>
      <c r="H29" s="0" t="n">
        <f aca="false">STDEV(F28:F29)</f>
        <v>0.00558652554697395</v>
      </c>
      <c r="I29" s="0" t="n">
        <f aca="false">IF(B29=1,G29/$N$1, IF(B29=2, G29/$N$2, IF(B29=3, G29/$N$3,0)))</f>
        <v>0.521588726030922</v>
      </c>
    </row>
    <row r="30" customFormat="false" ht="15" hidden="false" customHeight="false" outlineLevel="0" collapsed="false">
      <c r="A30" s="0" t="s">
        <v>14</v>
      </c>
      <c r="B30" s="0" t="n">
        <v>2</v>
      </c>
      <c r="C30" s="0" t="s">
        <v>13</v>
      </c>
      <c r="D30" s="1" t="n">
        <v>5696550000000</v>
      </c>
      <c r="E30" s="1" t="n">
        <v>26065100000000</v>
      </c>
      <c r="F30" s="2" t="n">
        <f aca="false">D30/E30</f>
        <v>0.218550859194862</v>
      </c>
    </row>
    <row r="31" customFormat="false" ht="15" hidden="false" customHeight="false" outlineLevel="0" collapsed="false">
      <c r="A31" s="0" t="s">
        <v>14</v>
      </c>
      <c r="B31" s="0" t="n">
        <v>2</v>
      </c>
      <c r="C31" s="0" t="s">
        <v>13</v>
      </c>
      <c r="D31" s="1" t="n">
        <v>5527390000000</v>
      </c>
      <c r="E31" s="1" t="n">
        <v>26164400000000</v>
      </c>
      <c r="F31" s="2" t="n">
        <f aca="false">D31/E31</f>
        <v>0.21125613428934</v>
      </c>
      <c r="G31" s="1" t="n">
        <f aca="false">AVERAGE(F30:F31)</f>
        <v>0.214903496742101</v>
      </c>
      <c r="H31" s="0" t="n">
        <f aca="false">STDEV(F30:F31)</f>
        <v>0.00515814944758527</v>
      </c>
      <c r="I31" s="0" t="n">
        <f aca="false">IF(B31=1,G31/$N$1, IF(B31=2, G31/$N$2, IF(B31=3, G31/$N$3,0)))</f>
        <v>0.51368436793435</v>
      </c>
      <c r="J31" s="0" t="n">
        <f aca="false">AVERAGE(I27,I29,I31)</f>
        <v>0.533124141989684</v>
      </c>
      <c r="K31" s="0" t="n">
        <f aca="false">STDEV(I27,I29,I31)</f>
        <v>0.0271148762958043</v>
      </c>
    </row>
    <row r="32" customFormat="false" ht="15" hidden="false" customHeight="false" outlineLevel="0" collapsed="false">
      <c r="A32" s="0" t="s">
        <v>14</v>
      </c>
      <c r="B32" s="0" t="n">
        <v>3</v>
      </c>
      <c r="C32" s="0" t="s">
        <v>11</v>
      </c>
      <c r="D32" s="1" t="n">
        <v>5139250000000</v>
      </c>
      <c r="E32" s="1" t="n">
        <v>19382700000000</v>
      </c>
      <c r="F32" s="2" t="n">
        <f aca="false">D32/E32</f>
        <v>0.265146238656121</v>
      </c>
    </row>
    <row r="33" customFormat="false" ht="15" hidden="false" customHeight="false" outlineLevel="0" collapsed="false">
      <c r="A33" s="0" t="s">
        <v>14</v>
      </c>
      <c r="B33" s="0" t="n">
        <v>3</v>
      </c>
      <c r="C33" s="0" t="s">
        <v>11</v>
      </c>
      <c r="D33" s="1" t="n">
        <v>5457170000000</v>
      </c>
      <c r="E33" s="1" t="n">
        <v>21088400000000</v>
      </c>
      <c r="F33" s="2" t="n">
        <f aca="false">D33/E33</f>
        <v>0.258775914720889</v>
      </c>
      <c r="G33" s="1" t="n">
        <f aca="false">AVERAGE(F32:F33)</f>
        <v>0.261961076688505</v>
      </c>
      <c r="H33" s="0" t="n">
        <f aca="false">STDEV(F32:F33)</f>
        <v>0.00450449925295749</v>
      </c>
      <c r="I33" s="0" t="n">
        <f aca="false">IF(B33=1,G33/$N$1, IF(B33=2, G33/$N$2, IF(B33=3, G33/$N$3,0)))</f>
        <v>0.547752656776631</v>
      </c>
    </row>
    <row r="34" customFormat="false" ht="15" hidden="false" customHeight="false" outlineLevel="0" collapsed="false">
      <c r="A34" s="0" t="s">
        <v>14</v>
      </c>
      <c r="B34" s="0" t="n">
        <v>3</v>
      </c>
      <c r="C34" s="0" t="s">
        <v>12</v>
      </c>
      <c r="D34" s="1" t="n">
        <v>5329940000000</v>
      </c>
      <c r="E34" s="1" t="n">
        <v>20597900000000</v>
      </c>
      <c r="F34" s="2" t="n">
        <f aca="false">D34/E34</f>
        <v>0.258761330038499</v>
      </c>
    </row>
    <row r="35" customFormat="false" ht="15" hidden="false" customHeight="false" outlineLevel="0" collapsed="false">
      <c r="A35" s="0" t="s">
        <v>14</v>
      </c>
      <c r="B35" s="0" t="n">
        <v>3</v>
      </c>
      <c r="C35" s="0" t="s">
        <v>12</v>
      </c>
      <c r="D35" s="1" t="n">
        <v>5401970000000</v>
      </c>
      <c r="E35" s="1" t="n">
        <v>21123700000000</v>
      </c>
      <c r="F35" s="2" t="n">
        <f aca="false">D35/E35</f>
        <v>0.255730293461846</v>
      </c>
      <c r="G35" s="1" t="n">
        <f aca="false">AVERAGE(F34:F35)</f>
        <v>0.257245811750173</v>
      </c>
      <c r="H35" s="0" t="n">
        <f aca="false">STDEV(F34:F35)</f>
        <v>0.00214326651737571</v>
      </c>
      <c r="I35" s="0" t="n">
        <f aca="false">IF(B35=1,G35/$N$1, IF(B35=2, G35/$N$2, IF(B35=3, G35/$N$3,0)))</f>
        <v>0.537893180971955</v>
      </c>
    </row>
    <row r="36" customFormat="false" ht="15" hidden="false" customHeight="false" outlineLevel="0" collapsed="false">
      <c r="A36" s="0" t="s">
        <v>14</v>
      </c>
      <c r="B36" s="0" t="n">
        <v>3</v>
      </c>
      <c r="C36" s="0" t="s">
        <v>13</v>
      </c>
      <c r="D36" s="1" t="n">
        <v>4941590000000</v>
      </c>
      <c r="E36" s="1" t="n">
        <v>18403400000000</v>
      </c>
      <c r="F36" s="2" t="n">
        <f aca="false">D36/E36</f>
        <v>0.268515057000337</v>
      </c>
    </row>
    <row r="37" s="3" customFormat="true" ht="15" hidden="false" customHeight="false" outlineLevel="0" collapsed="false">
      <c r="A37" s="3" t="s">
        <v>14</v>
      </c>
      <c r="B37" s="3" t="n">
        <v>3</v>
      </c>
      <c r="C37" s="3" t="s">
        <v>13</v>
      </c>
      <c r="D37" s="4" t="n">
        <v>4949450000000</v>
      </c>
      <c r="E37" s="4" t="n">
        <v>18296100000000</v>
      </c>
      <c r="F37" s="5" t="n">
        <f aca="false">D37/E37</f>
        <v>0.270519400309356</v>
      </c>
      <c r="G37" s="4" t="n">
        <f aca="false">AVERAGE(F36:F37)</f>
        <v>0.269517228654846</v>
      </c>
      <c r="H37" s="3" t="n">
        <f aca="false">STDEV(F36:F37)</f>
        <v>0.00141728474563298</v>
      </c>
      <c r="I37" s="3" t="n">
        <f aca="false">IF(B37=1,G37/$N$1, IF(B37=2, G37/$N$2, IF(B37=3, G37/$N$3,0)))</f>
        <v>0.563552341091919</v>
      </c>
      <c r="J37" s="3" t="n">
        <f aca="false">AVERAGE(I33,I35,I37)</f>
        <v>0.549732726280169</v>
      </c>
      <c r="K37" s="3" t="n">
        <f aca="false">STDEV(I33,I35,I37)</f>
        <v>0.0129436714630982</v>
      </c>
      <c r="O37" s="3" t="n">
        <f aca="false">AVERAGE(I21,I23,I25,I27,I29,I31,I33,I35,I37)</f>
        <v>0.545716442417221</v>
      </c>
      <c r="P37" s="3" t="n">
        <f aca="false">STDEV(I21,I23,I25,I27,I29,I31,I33,I35,I37)</f>
        <v>0.0188924262367252</v>
      </c>
    </row>
    <row r="38" customFormat="false" ht="15" hidden="false" customHeight="false" outlineLevel="0" collapsed="false">
      <c r="A38" s="0" t="s">
        <v>15</v>
      </c>
      <c r="B38" s="0" t="n">
        <v>1</v>
      </c>
      <c r="C38" s="0" t="s">
        <v>11</v>
      </c>
      <c r="D38" s="1" t="n">
        <v>3020850000000</v>
      </c>
      <c r="E38" s="1" t="n">
        <v>1248300000000</v>
      </c>
      <c r="F38" s="2" t="n">
        <f aca="false">(D38/E38)/10</f>
        <v>0.241997116077866</v>
      </c>
    </row>
    <row r="39" customFormat="false" ht="15" hidden="false" customHeight="false" outlineLevel="0" collapsed="false">
      <c r="A39" s="0" t="s">
        <v>15</v>
      </c>
      <c r="B39" s="0" t="n">
        <v>1</v>
      </c>
      <c r="C39" s="0" t="s">
        <v>11</v>
      </c>
      <c r="D39" s="1" t="n">
        <v>3309870000000</v>
      </c>
      <c r="E39" s="1" t="n">
        <v>14632100000000</v>
      </c>
      <c r="F39" s="2" t="n">
        <f aca="false">D39/E39</f>
        <v>0.226206081150347</v>
      </c>
      <c r="G39" s="1" t="n">
        <f aca="false">AVERAGE(F38:F39)</f>
        <v>0.234101598614107</v>
      </c>
      <c r="H39" s="0" t="n">
        <f aca="false">STDEV(F38:F39)</f>
        <v>0.0111659478792019</v>
      </c>
      <c r="I39" s="0" t="n">
        <f aca="false">IF(B39=1,G39/$N$1, IF(B39=2, G39/$N$2, IF(B39=3, G39/$N$3,0)))</f>
        <v>0.483926322937408</v>
      </c>
    </row>
    <row r="40" customFormat="false" ht="15" hidden="false" customHeight="false" outlineLevel="0" collapsed="false">
      <c r="A40" s="0" t="s">
        <v>15</v>
      </c>
      <c r="B40" s="0" t="n">
        <v>1</v>
      </c>
      <c r="C40" s="0" t="s">
        <v>12</v>
      </c>
      <c r="D40" s="1" t="n">
        <v>3221950000000</v>
      </c>
      <c r="E40" s="1" t="n">
        <v>13009700000000</v>
      </c>
      <c r="F40" s="2" t="n">
        <f aca="false">D40/E40</f>
        <v>0.247657517083407</v>
      </c>
    </row>
    <row r="41" customFormat="false" ht="15" hidden="false" customHeight="false" outlineLevel="0" collapsed="false">
      <c r="A41" s="0" t="s">
        <v>15</v>
      </c>
      <c r="B41" s="0" t="n">
        <v>1</v>
      </c>
      <c r="C41" s="0" t="s">
        <v>12</v>
      </c>
      <c r="D41" s="1" t="n">
        <v>3256960000000</v>
      </c>
      <c r="E41" s="1" t="n">
        <v>12644100000000</v>
      </c>
      <c r="F41" s="2" t="n">
        <f aca="false">D41/E41</f>
        <v>0.25758733322261</v>
      </c>
      <c r="G41" s="1" t="n">
        <f aca="false">AVERAGE(F40:F41)</f>
        <v>0.252622425153008</v>
      </c>
      <c r="H41" s="0" t="n">
        <f aca="false">STDEV(F40:F41)</f>
        <v>0.00702144032796588</v>
      </c>
      <c r="I41" s="0" t="n">
        <f aca="false">IF(B41=1,G41/$N$1, IF(B41=2, G41/$N$2, IF(B41=3, G41/$N$3,0)))</f>
        <v>0.522211902949642</v>
      </c>
    </row>
    <row r="42" customFormat="false" ht="13.8" hidden="false" customHeight="false" outlineLevel="0" collapsed="false">
      <c r="A42" s="0" t="s">
        <v>15</v>
      </c>
      <c r="B42" s="0" t="n">
        <v>1</v>
      </c>
      <c r="C42" s="0" t="s">
        <v>13</v>
      </c>
      <c r="D42" s="1" t="n">
        <v>3280810000000</v>
      </c>
      <c r="E42" s="1" t="n">
        <v>13166500000000</v>
      </c>
      <c r="F42" s="2" t="n">
        <f aca="false">D42/E42</f>
        <v>0.249178597197433</v>
      </c>
    </row>
    <row r="43" customFormat="false" ht="13.8" hidden="false" customHeight="false" outlineLevel="0" collapsed="false">
      <c r="A43" s="0" t="s">
        <v>15</v>
      </c>
      <c r="B43" s="0" t="n">
        <v>1</v>
      </c>
      <c r="C43" s="0" t="s">
        <v>13</v>
      </c>
      <c r="D43" s="1" t="n">
        <v>3377990000000</v>
      </c>
      <c r="E43" s="1" t="n">
        <v>13216300000000</v>
      </c>
      <c r="F43" s="2" t="n">
        <f aca="false">D43/E43</f>
        <v>0.255592715056408</v>
      </c>
      <c r="G43" s="1" t="n">
        <f aca="false">AVERAGE(F42:F43)</f>
        <v>0.25238565612692</v>
      </c>
      <c r="H43" s="0" t="n">
        <f aca="false">STDEV(F42:F43)</f>
        <v>0.00453546623341078</v>
      </c>
      <c r="I43" s="0" t="n">
        <f aca="false">IF(B43=1,G43/$N$1, IF(B43=2, G43/$N$2, IF(B43=3, G43/$N$3,0)))</f>
        <v>0.521722462617502</v>
      </c>
      <c r="J43" s="0" t="n">
        <f aca="false">AVERAGE(I39,I41,I43)</f>
        <v>0.509286896168184</v>
      </c>
      <c r="K43" s="0" t="n">
        <f aca="false">STDEV(I39,I41,I43)</f>
        <v>0.0219642640191935</v>
      </c>
    </row>
    <row r="44" customFormat="false" ht="13.8" hidden="false" customHeight="false" outlineLevel="0" collapsed="false">
      <c r="A44" s="0" t="s">
        <v>15</v>
      </c>
      <c r="B44" s="0" t="n">
        <v>2</v>
      </c>
      <c r="C44" s="0" t="s">
        <v>11</v>
      </c>
      <c r="D44" s="1" t="n">
        <v>289370000000</v>
      </c>
      <c r="E44" s="1" t="n">
        <v>12842800000000</v>
      </c>
      <c r="F44" s="2" t="n">
        <f aca="false">(D44/E44)*10</f>
        <v>0.225316909085246</v>
      </c>
    </row>
    <row r="45" customFormat="false" ht="13.8" hidden="false" customHeight="false" outlineLevel="0" collapsed="false">
      <c r="A45" s="0" t="s">
        <v>15</v>
      </c>
      <c r="B45" s="0" t="n">
        <v>2</v>
      </c>
      <c r="C45" s="0" t="s">
        <v>11</v>
      </c>
      <c r="D45" s="1" t="n">
        <v>2795340000000</v>
      </c>
      <c r="E45" s="1" t="n">
        <v>13203300000000</v>
      </c>
      <c r="F45" s="2" t="n">
        <f aca="false">D45/E45</f>
        <v>0.211715253004931</v>
      </c>
      <c r="G45" s="1" t="n">
        <f aca="false">AVERAGE(F44:F45)</f>
        <v>0.218516081045088</v>
      </c>
      <c r="H45" s="0" t="n">
        <f aca="false">STDEV(F44:F45)</f>
        <v>0.00961782324975842</v>
      </c>
      <c r="I45" s="0" t="n">
        <f aca="false">IF(B45=1,G45/$N$1, IF(B45=2, G45/$N$2, IF(B45=3, G45/$N$3,0)))</f>
        <v>0.522319537265804</v>
      </c>
    </row>
    <row r="46" customFormat="false" ht="13.8" hidden="false" customHeight="false" outlineLevel="0" collapsed="false">
      <c r="A46" s="0" t="s">
        <v>15</v>
      </c>
      <c r="B46" s="0" t="n">
        <v>2</v>
      </c>
      <c r="C46" s="0" t="s">
        <v>12</v>
      </c>
      <c r="D46" s="1" t="n">
        <v>3131130000000</v>
      </c>
      <c r="E46" s="1" t="n">
        <v>15318100000000</v>
      </c>
      <c r="F46" s="2" t="n">
        <f aca="false">D46/E46</f>
        <v>0.204407204548867</v>
      </c>
    </row>
    <row r="47" customFormat="false" ht="13.8" hidden="false" customHeight="false" outlineLevel="0" collapsed="false">
      <c r="A47" s="0" t="s">
        <v>15</v>
      </c>
      <c r="B47" s="0" t="n">
        <v>2</v>
      </c>
      <c r="C47" s="0" t="s">
        <v>12</v>
      </c>
      <c r="D47" s="1" t="n">
        <v>3234510000000</v>
      </c>
      <c r="E47" s="1" t="n">
        <v>16029300000000</v>
      </c>
      <c r="F47" s="2" t="n">
        <f aca="false">D47/E47</f>
        <v>0.201787351911811</v>
      </c>
      <c r="G47" s="1" t="n">
        <f aca="false">AVERAGE(F46:F47)</f>
        <v>0.203097278230339</v>
      </c>
      <c r="H47" s="0" t="n">
        <f aca="false">STDEV(F46:F47)</f>
        <v>0.00185251556537142</v>
      </c>
      <c r="I47" s="0" t="n">
        <f aca="false">IF(B47=1,G47/$N$1, IF(B47=2, G47/$N$2, IF(B47=3, G47/$N$3,0)))</f>
        <v>0.485463934177578</v>
      </c>
    </row>
    <row r="48" customFormat="false" ht="13.8" hidden="false" customHeight="false" outlineLevel="0" collapsed="false">
      <c r="A48" s="0" t="s">
        <v>15</v>
      </c>
      <c r="B48" s="0" t="n">
        <v>2</v>
      </c>
      <c r="C48" s="0" t="s">
        <v>13</v>
      </c>
      <c r="D48" s="1" t="n">
        <v>3052820000000</v>
      </c>
      <c r="E48" s="1" t="n">
        <v>14682600000000</v>
      </c>
      <c r="F48" s="2" t="n">
        <f aca="false">D48/E48</f>
        <v>0.207920940432893</v>
      </c>
    </row>
    <row r="49" customFormat="false" ht="13.8" hidden="false" customHeight="false" outlineLevel="0" collapsed="false">
      <c r="A49" s="0" t="s">
        <v>15</v>
      </c>
      <c r="B49" s="0" t="n">
        <v>2</v>
      </c>
      <c r="C49" s="0" t="s">
        <v>13</v>
      </c>
      <c r="D49" s="1" t="n">
        <v>3065780000000</v>
      </c>
      <c r="E49" s="1" t="n">
        <v>14999900000000</v>
      </c>
      <c r="F49" s="2" t="n">
        <f aca="false">D49/E49</f>
        <v>0.204386695911306</v>
      </c>
      <c r="G49" s="1" t="n">
        <f aca="false">AVERAGE(F48:F49)</f>
        <v>0.2061538181721</v>
      </c>
      <c r="H49" s="0" t="n">
        <f aca="false">STDEV(F48:F49)</f>
        <v>0.00249908826758578</v>
      </c>
      <c r="I49" s="0" t="n">
        <f aca="false">IF(B49=1,G49/$N$1, IF(B49=2, G49/$N$2, IF(B49=3, G49/$N$3,0)))</f>
        <v>0.492769989276037</v>
      </c>
      <c r="J49" s="0" t="n">
        <f aca="false">AVERAGE(I45,I47,I49)</f>
        <v>0.500184486906473</v>
      </c>
      <c r="K49" s="0" t="n">
        <f aca="false">STDEV(I45,I47,I49)</f>
        <v>0.0195144805486342</v>
      </c>
    </row>
    <row r="50" customFormat="false" ht="13.8" hidden="false" customHeight="false" outlineLevel="0" collapsed="false">
      <c r="A50" s="0" t="s">
        <v>15</v>
      </c>
      <c r="B50" s="0" t="n">
        <v>3</v>
      </c>
      <c r="C50" s="0" t="s">
        <v>11</v>
      </c>
      <c r="D50" s="1" t="n">
        <v>2923210000000</v>
      </c>
      <c r="E50" s="1" t="n">
        <v>11974900000000</v>
      </c>
      <c r="F50" s="2" t="n">
        <f aca="false">D50/E50</f>
        <v>0.244111433080861</v>
      </c>
    </row>
    <row r="51" customFormat="false" ht="13.8" hidden="false" customHeight="false" outlineLevel="0" collapsed="false">
      <c r="A51" s="0" t="s">
        <v>15</v>
      </c>
      <c r="B51" s="0" t="n">
        <v>3</v>
      </c>
      <c r="C51" s="0" t="s">
        <v>11</v>
      </c>
      <c r="D51" s="1" t="n">
        <v>3090370000000</v>
      </c>
      <c r="E51" s="1" t="n">
        <v>12572800000000</v>
      </c>
      <c r="F51" s="2" t="n">
        <f aca="false">D51/E51</f>
        <v>0.245798072028506</v>
      </c>
      <c r="G51" s="1" t="n">
        <f aca="false">AVERAGE(F50:F51)</f>
        <v>0.244954752554683</v>
      </c>
      <c r="H51" s="0" t="n">
        <f aca="false">STDEV(F50:F51)</f>
        <v>0.00119263383729325</v>
      </c>
      <c r="I51" s="0" t="n">
        <f aca="false">IF(B51=1,G51/$N$1, IF(B51=2, G51/$N$2, IF(B51=3, G51/$N$3,0)))</f>
        <v>0.512192949418343</v>
      </c>
    </row>
    <row r="52" customFormat="false" ht="13.8" hidden="false" customHeight="false" outlineLevel="0" collapsed="false">
      <c r="A52" s="0" t="s">
        <v>15</v>
      </c>
      <c r="B52" s="0" t="n">
        <v>3</v>
      </c>
      <c r="C52" s="0" t="s">
        <v>12</v>
      </c>
      <c r="D52" s="1" t="n">
        <v>3268980000000</v>
      </c>
      <c r="E52" s="1" t="n">
        <v>14477300000000</v>
      </c>
      <c r="F52" s="2" t="n">
        <f aca="false">D52/E52</f>
        <v>0.225800390956877</v>
      </c>
    </row>
    <row r="53" customFormat="false" ht="13.8" hidden="false" customHeight="false" outlineLevel="0" collapsed="false">
      <c r="A53" s="0" t="s">
        <v>15</v>
      </c>
      <c r="B53" s="0" t="n">
        <v>3</v>
      </c>
      <c r="C53" s="0" t="s">
        <v>12</v>
      </c>
      <c r="D53" s="1" t="n">
        <v>3325970000000</v>
      </c>
      <c r="E53" s="1" t="n">
        <v>14789900000000</v>
      </c>
      <c r="F53" s="2" t="n">
        <f aca="false">D53/E53</f>
        <v>0.224881168905807</v>
      </c>
      <c r="G53" s="1" t="n">
        <f aca="false">AVERAGE(F52:F53)</f>
        <v>0.225340779931342</v>
      </c>
      <c r="H53" s="0" t="n">
        <f aca="false">STDEV(F52:F53)</f>
        <v>0.000649988145727789</v>
      </c>
      <c r="I53" s="0" t="n">
        <f aca="false">IF(B53=1,G53/$N$1, IF(B53=2, G53/$N$2, IF(B53=3, G53/$N$3,0)))</f>
        <v>0.471180728251019</v>
      </c>
    </row>
    <row r="54" customFormat="false" ht="13.8" hidden="false" customHeight="false" outlineLevel="0" collapsed="false">
      <c r="A54" s="0" t="s">
        <v>15</v>
      </c>
      <c r="B54" s="0" t="n">
        <v>3</v>
      </c>
      <c r="C54" s="0" t="s">
        <v>13</v>
      </c>
      <c r="D54" s="1" t="n">
        <v>3089090000000</v>
      </c>
      <c r="E54" s="1" t="n">
        <v>12440600000000</v>
      </c>
      <c r="F54" s="2" t="n">
        <f aca="false">D54/E54</f>
        <v>0.248307155603427</v>
      </c>
    </row>
    <row r="55" customFormat="false" ht="13.8" hidden="false" customHeight="false" outlineLevel="0" collapsed="false">
      <c r="A55" s="0" t="s">
        <v>15</v>
      </c>
      <c r="B55" s="0" t="n">
        <v>3</v>
      </c>
      <c r="C55" s="0" t="s">
        <v>13</v>
      </c>
      <c r="D55" s="1" t="n">
        <v>288970000000</v>
      </c>
      <c r="E55" s="1" t="n">
        <v>11632200000000</v>
      </c>
      <c r="F55" s="2" t="n">
        <f aca="false">(D55/E55)*10</f>
        <v>0.248422482419491</v>
      </c>
      <c r="G55" s="1" t="n">
        <f aca="false">AVERAGE(F54:F55)</f>
        <v>0.248364819011459</v>
      </c>
      <c r="H55" s="0" t="n">
        <f aca="false">STDEV(F54:F55)</f>
        <v>8.15483736909733E-005</v>
      </c>
      <c r="I55" s="0" t="n">
        <f aca="false">IF(B55=1,G55/$N$1, IF(B55=2, G55/$N$2, IF(B55=3, G55/$N$3,0)))</f>
        <v>0.519323294831088</v>
      </c>
      <c r="J55" s="0" t="n">
        <f aca="false">AVERAGE(I51,I53,I55)</f>
        <v>0.500898990833483</v>
      </c>
      <c r="K55" s="0" t="n">
        <f aca="false">STDEV(I51,I53,I55)</f>
        <v>0.0259825288341317</v>
      </c>
      <c r="O55" s="3" t="n">
        <f aca="false">AVERAGE(I39,I41,I43,I45,I47,I49,I51,I53,I55)</f>
        <v>0.503456791302713</v>
      </c>
      <c r="P55" s="3" t="n">
        <f aca="false">STDEV(I39,I41,I43,I45,I47,I49,I51,I53,I55)</f>
        <v>0.0200947525032718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2" activeCellId="0" sqref="J2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16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6</v>
      </c>
      <c r="K1" s="0" t="s">
        <v>7</v>
      </c>
      <c r="L1" s="0" t="s">
        <v>17</v>
      </c>
      <c r="M1" s="0" t="s">
        <v>7</v>
      </c>
      <c r="O1" s="0" t="n">
        <v>1</v>
      </c>
      <c r="P1" s="0" t="n">
        <f aca="false">AVERAGE(G3,G5,G7)</f>
        <v>0.643134693251194</v>
      </c>
    </row>
    <row r="2" customFormat="false" ht="15" hidden="false" customHeight="false" outlineLevel="0" collapsed="false">
      <c r="A2" s="0" t="s">
        <v>10</v>
      </c>
      <c r="B2" s="0" t="n">
        <v>1</v>
      </c>
      <c r="C2" s="0" t="s">
        <v>11</v>
      </c>
      <c r="D2" s="1" t="n">
        <v>83826600</v>
      </c>
      <c r="E2" s="1" t="n">
        <v>137100000</v>
      </c>
      <c r="F2" s="0" t="n">
        <f aca="false">D2/E2</f>
        <v>0.611426695842451</v>
      </c>
      <c r="O2" s="0" t="n">
        <v>2</v>
      </c>
      <c r="P2" s="0" t="n">
        <f aca="false">AVERAGE(G9,G11,G13)</f>
        <v>0.574374065797577</v>
      </c>
    </row>
    <row r="3" customFormat="false" ht="15" hidden="false" customHeight="false" outlineLevel="0" collapsed="false">
      <c r="A3" s="0" t="s">
        <v>10</v>
      </c>
      <c r="B3" s="0" t="n">
        <v>1</v>
      </c>
      <c r="C3" s="0" t="s">
        <v>11</v>
      </c>
      <c r="D3" s="1" t="n">
        <v>86483000</v>
      </c>
      <c r="E3" s="1" t="n">
        <v>138470000</v>
      </c>
      <c r="F3" s="0" t="n">
        <f aca="false">D3/E3</f>
        <v>0.624561276810862</v>
      </c>
      <c r="G3" s="0" t="n">
        <f aca="false">AVERAGE(F2:F3)</f>
        <v>0.617993986326656</v>
      </c>
      <c r="H3" s="0" t="n">
        <f aca="false">STDEV(F2:F3)</f>
        <v>0.00928755127080705</v>
      </c>
      <c r="I3" s="0" t="n">
        <f aca="false">IF(B3=1,G3/$P$1, IF(B3=2, G3/$P$2, IF(B3=3,G3/$P$3,0)))</f>
        <v>0.96090911097107</v>
      </c>
      <c r="O3" s="0" t="n">
        <v>3</v>
      </c>
      <c r="P3" s="0" t="n">
        <f aca="false">AVERAGE(G15,G17,G19)</f>
        <v>1.00601213387198</v>
      </c>
    </row>
    <row r="4" customFormat="false" ht="15" hidden="false" customHeight="false" outlineLevel="0" collapsed="false">
      <c r="A4" s="0" t="s">
        <v>10</v>
      </c>
      <c r="B4" s="0" t="n">
        <v>1</v>
      </c>
      <c r="C4" s="0" t="s">
        <v>12</v>
      </c>
      <c r="D4" s="1" t="n">
        <v>88623400</v>
      </c>
      <c r="E4" s="1" t="n">
        <v>141247000</v>
      </c>
      <c r="F4" s="0" t="n">
        <f aca="false">D4/E4</f>
        <v>0.627435626951369</v>
      </c>
    </row>
    <row r="5" customFormat="false" ht="15" hidden="false" customHeight="false" outlineLevel="0" collapsed="false">
      <c r="A5" s="0" t="s">
        <v>10</v>
      </c>
      <c r="B5" s="0" t="n">
        <v>1</v>
      </c>
      <c r="C5" s="0" t="s">
        <v>12</v>
      </c>
      <c r="D5" s="1" t="n">
        <v>87973400</v>
      </c>
      <c r="E5" s="1" t="n">
        <v>137032000</v>
      </c>
      <c r="F5" s="0" t="n">
        <f aca="false">D5/E5</f>
        <v>0.641991651585031</v>
      </c>
      <c r="G5" s="0" t="n">
        <f aca="false">AVERAGE(F4:F5)</f>
        <v>0.6347136392682</v>
      </c>
      <c r="H5" s="0" t="n">
        <f aca="false">STDEV(F4:F5)</f>
        <v>0.0102926637255811</v>
      </c>
      <c r="I5" s="0" t="n">
        <f aca="false">IF(B5=1,G5/$P$1, IF(B5=2, G5/$P$2, IF(B5=3,G5/$P$3,0)))</f>
        <v>0.986906235861071</v>
      </c>
    </row>
    <row r="6" customFormat="false" ht="15" hidden="false" customHeight="false" outlineLevel="0" collapsed="false">
      <c r="A6" s="0" t="s">
        <v>10</v>
      </c>
      <c r="B6" s="0" t="n">
        <v>1</v>
      </c>
      <c r="C6" s="0" t="s">
        <v>13</v>
      </c>
      <c r="D6" s="1" t="n">
        <v>85689900</v>
      </c>
      <c r="E6" s="1" t="n">
        <v>128195000</v>
      </c>
      <c r="F6" s="0" t="n">
        <f aca="false">D6/E6</f>
        <v>0.668434026288077</v>
      </c>
    </row>
    <row r="7" customFormat="false" ht="15" hidden="false" customHeight="false" outlineLevel="0" collapsed="false">
      <c r="A7" s="0" t="s">
        <v>10</v>
      </c>
      <c r="B7" s="0" t="n">
        <v>1</v>
      </c>
      <c r="C7" s="0" t="s">
        <v>13</v>
      </c>
      <c r="D7" s="1" t="n">
        <v>87539800</v>
      </c>
      <c r="E7" s="1" t="n">
        <v>127803000</v>
      </c>
      <c r="F7" s="0" t="n">
        <f aca="false">D7/E7</f>
        <v>0.684958882029373</v>
      </c>
      <c r="G7" s="0" t="n">
        <f aca="false">AVERAGE(F6:F7)</f>
        <v>0.676696454158725</v>
      </c>
      <c r="H7" s="0" t="n">
        <f aca="false">STDEV(F6:F7)</f>
        <v>0.0116848375528003</v>
      </c>
      <c r="I7" s="0" t="n">
        <f aca="false">IF(B7=1,G7/$P$1, IF(B7=2, G7/$P$2, IF(B7=3,G7/$P$3,0)))</f>
        <v>1.05218465316786</v>
      </c>
      <c r="J7" s="0" t="n">
        <f aca="false">AVERAGE(I3,I5,I7)</f>
        <v>1</v>
      </c>
      <c r="K7" s="0" t="n">
        <f aca="false">STDEV(I3,I5,I7)</f>
        <v>0.047025430836133</v>
      </c>
    </row>
    <row r="8" customFormat="false" ht="15" hidden="false" customHeight="false" outlineLevel="0" collapsed="false">
      <c r="A8" s="0" t="s">
        <v>10</v>
      </c>
      <c r="B8" s="0" t="n">
        <v>2</v>
      </c>
      <c r="C8" s="0" t="s">
        <v>11</v>
      </c>
      <c r="D8" s="1" t="n">
        <v>19583100</v>
      </c>
      <c r="E8" s="1" t="n">
        <v>35121900</v>
      </c>
      <c r="F8" s="0" t="n">
        <f aca="false">D8/E8</f>
        <v>0.557575188130483</v>
      </c>
    </row>
    <row r="9" customFormat="false" ht="15" hidden="false" customHeight="false" outlineLevel="0" collapsed="false">
      <c r="A9" s="0" t="s">
        <v>10</v>
      </c>
      <c r="B9" s="0" t="n">
        <v>2</v>
      </c>
      <c r="C9" s="0" t="s">
        <v>11</v>
      </c>
      <c r="D9" s="1" t="n">
        <v>21215500</v>
      </c>
      <c r="E9" s="1" t="n">
        <v>36550700</v>
      </c>
      <c r="F9" s="0" t="n">
        <f aca="false">D9/E9</f>
        <v>0.580440319884434</v>
      </c>
      <c r="G9" s="0" t="n">
        <f aca="false">AVERAGE(F8:F9)</f>
        <v>0.569007754007458</v>
      </c>
      <c r="H9" s="0" t="n">
        <f aca="false">STDEV(F8:F9)</f>
        <v>0.0161680897159432</v>
      </c>
      <c r="I9" s="0" t="n">
        <f aca="false">IF(B9=1,G9/$P$1, IF(B9=2, G9/$P$2, IF(B9=3,G9/$P$3,0)))</f>
        <v>0.990657113352312</v>
      </c>
    </row>
    <row r="10" customFormat="false" ht="15" hidden="false" customHeight="false" outlineLevel="0" collapsed="false">
      <c r="A10" s="0" t="s">
        <v>10</v>
      </c>
      <c r="B10" s="0" t="n">
        <v>2</v>
      </c>
      <c r="C10" s="0" t="s">
        <v>12</v>
      </c>
      <c r="D10" s="1" t="n">
        <v>20304400</v>
      </c>
      <c r="E10" s="1" t="n">
        <v>35515000</v>
      </c>
      <c r="F10" s="0" t="n">
        <f aca="false">D10/E10</f>
        <v>0.57171336055188</v>
      </c>
    </row>
    <row r="11" customFormat="false" ht="15" hidden="false" customHeight="false" outlineLevel="0" collapsed="false">
      <c r="A11" s="0" t="s">
        <v>10</v>
      </c>
      <c r="B11" s="0" t="n">
        <v>2</v>
      </c>
      <c r="C11" s="0" t="s">
        <v>12</v>
      </c>
      <c r="D11" s="1" t="n">
        <v>20718600</v>
      </c>
      <c r="E11" s="1" t="n">
        <v>35744200</v>
      </c>
      <c r="F11" s="0" t="n">
        <f aca="false">D11/E11</f>
        <v>0.579635297474835</v>
      </c>
      <c r="G11" s="0" t="n">
        <f aca="false">AVERAGE(F10:F11)</f>
        <v>0.575674329013357</v>
      </c>
      <c r="H11" s="0" t="n">
        <f aca="false">STDEV(F10:F11)</f>
        <v>0.00560165531835401</v>
      </c>
      <c r="I11" s="0" t="n">
        <f aca="false">IF(B11=1,G11/$P$1, IF(B11=2, G11/$P$2, IF(B11=3,G11/$P$3,0)))</f>
        <v>1.00226379165287</v>
      </c>
    </row>
    <row r="12" customFormat="false" ht="15" hidden="false" customHeight="false" outlineLevel="0" collapsed="false">
      <c r="A12" s="0" t="s">
        <v>10</v>
      </c>
      <c r="B12" s="0" t="n">
        <v>2</v>
      </c>
      <c r="C12" s="0" t="s">
        <v>13</v>
      </c>
      <c r="D12" s="1" t="n">
        <v>22304100</v>
      </c>
      <c r="E12" s="1" t="n">
        <v>38454900</v>
      </c>
      <c r="F12" s="0" t="n">
        <f aca="false">D12/E12</f>
        <v>0.580006709158001</v>
      </c>
    </row>
    <row r="13" customFormat="false" ht="15" hidden="false" customHeight="false" outlineLevel="0" collapsed="false">
      <c r="A13" s="0" t="s">
        <v>10</v>
      </c>
      <c r="B13" s="0" t="n">
        <v>2</v>
      </c>
      <c r="C13" s="0" t="s">
        <v>13</v>
      </c>
      <c r="D13" s="1" t="n">
        <v>22430400</v>
      </c>
      <c r="E13" s="1" t="n">
        <v>38882700</v>
      </c>
      <c r="F13" s="0" t="n">
        <f aca="false">D13/E13</f>
        <v>0.576873519585831</v>
      </c>
      <c r="G13" s="0" t="n">
        <f aca="false">AVERAGE(F12:F13)</f>
        <v>0.578440114371916</v>
      </c>
      <c r="H13" s="0" t="n">
        <f aca="false">STDEV(F12:F13)</f>
        <v>0.002215499593224</v>
      </c>
      <c r="I13" s="0" t="n">
        <f aca="false">IF(B13=1,G13/$P$1, IF(B13=2, G13/$P$2, IF(B13=3,G13/$P$3,0)))</f>
        <v>1.00707909499481</v>
      </c>
      <c r="J13" s="0" t="n">
        <f aca="false">AVERAGE(I9,I11,I13)</f>
        <v>1</v>
      </c>
      <c r="K13" s="0" t="n">
        <f aca="false">STDEV(I9,I11,I13)</f>
        <v>0.00844179689120697</v>
      </c>
    </row>
    <row r="14" customFormat="false" ht="15" hidden="false" customHeight="false" outlineLevel="0" collapsed="false">
      <c r="A14" s="0" t="s">
        <v>10</v>
      </c>
      <c r="B14" s="0" t="n">
        <v>3</v>
      </c>
      <c r="C14" s="0" t="s">
        <v>11</v>
      </c>
      <c r="D14" s="1" t="n">
        <v>69510000</v>
      </c>
      <c r="E14" s="1" t="n">
        <v>69971200</v>
      </c>
      <c r="F14" s="0" t="n">
        <f aca="false">D14/E14</f>
        <v>0.993408716729168</v>
      </c>
    </row>
    <row r="15" customFormat="false" ht="15" hidden="false" customHeight="false" outlineLevel="0" collapsed="false">
      <c r="A15" s="0" t="s">
        <v>10</v>
      </c>
      <c r="B15" s="0" t="n">
        <v>3</v>
      </c>
      <c r="C15" s="0" t="s">
        <v>11</v>
      </c>
      <c r="D15" s="1" t="n">
        <v>70511100</v>
      </c>
      <c r="E15" s="1" t="n">
        <v>71007000</v>
      </c>
      <c r="F15" s="0" t="n">
        <f aca="false">D15/E15</f>
        <v>0.993016181503232</v>
      </c>
      <c r="G15" s="0" t="n">
        <f aca="false">AVERAGE(F14:F15)</f>
        <v>0.9932124491162</v>
      </c>
      <c r="H15" s="0" t="n">
        <f aca="false">STDEV(F14:F15)</f>
        <v>0.000277564320114228</v>
      </c>
      <c r="I15" s="0" t="n">
        <f aca="false">IF(B15=1,G15/$P$1, IF(B15=2, G15/$P$2, IF(B15=3,G15/$P$3,0)))</f>
        <v>0.987276808773158</v>
      </c>
    </row>
    <row r="16" customFormat="false" ht="15" hidden="false" customHeight="false" outlineLevel="0" collapsed="false">
      <c r="A16" s="0" t="s">
        <v>10</v>
      </c>
      <c r="B16" s="0" t="n">
        <v>3</v>
      </c>
      <c r="C16" s="0" t="s">
        <v>12</v>
      </c>
      <c r="D16" s="1" t="n">
        <v>70090800</v>
      </c>
      <c r="E16" s="1" t="n">
        <v>69748300</v>
      </c>
      <c r="F16" s="0" t="n">
        <f aca="false">D16/E16</f>
        <v>1.00491051394801</v>
      </c>
    </row>
    <row r="17" customFormat="false" ht="15" hidden="false" customHeight="false" outlineLevel="0" collapsed="false">
      <c r="A17" s="0" t="s">
        <v>10</v>
      </c>
      <c r="B17" s="0" t="n">
        <v>3</v>
      </c>
      <c r="C17" s="0" t="s">
        <v>12</v>
      </c>
      <c r="D17" s="1" t="n">
        <v>69701600</v>
      </c>
      <c r="E17" s="1" t="n">
        <v>70428500</v>
      </c>
      <c r="F17" s="0" t="n">
        <f aca="false">D17/E17</f>
        <v>0.989678894197661</v>
      </c>
      <c r="G17" s="0" t="n">
        <f aca="false">AVERAGE(F16:F17)</f>
        <v>0.997294704072836</v>
      </c>
      <c r="H17" s="0" t="n">
        <f aca="false">STDEV(F16:F17)</f>
        <v>0.0107703816139265</v>
      </c>
      <c r="I17" s="0" t="n">
        <f aca="false">IF(B17=1,G17/$P$1, IF(B17=2, G17/$P$2, IF(B17=3,G17/$P$3,0)))</f>
        <v>0.99133466734085</v>
      </c>
    </row>
    <row r="18" customFormat="false" ht="15" hidden="false" customHeight="false" outlineLevel="0" collapsed="false">
      <c r="A18" s="0" t="s">
        <v>10</v>
      </c>
      <c r="B18" s="0" t="n">
        <v>3</v>
      </c>
      <c r="C18" s="0" t="s">
        <v>13</v>
      </c>
      <c r="D18" s="1" t="n">
        <v>77854100</v>
      </c>
      <c r="E18" s="1" t="n">
        <v>75354300</v>
      </c>
      <c r="F18" s="0" t="n">
        <f aca="false">D18/E18</f>
        <v>1.03317395291311</v>
      </c>
    </row>
    <row r="19" s="3" customFormat="true" ht="15" hidden="false" customHeight="false" outlineLevel="0" collapsed="false">
      <c r="A19" s="3" t="s">
        <v>10</v>
      </c>
      <c r="B19" s="3" t="n">
        <v>3</v>
      </c>
      <c r="C19" s="3" t="s">
        <v>13</v>
      </c>
      <c r="D19" s="4" t="n">
        <v>76522700</v>
      </c>
      <c r="E19" s="4" t="n">
        <v>74883900</v>
      </c>
      <c r="F19" s="6" t="n">
        <f aca="false">D19/E19</f>
        <v>1.02188454394069</v>
      </c>
      <c r="G19" s="3" t="n">
        <f aca="false">AVERAGE(F18:F19)</f>
        <v>1.0275292484269</v>
      </c>
      <c r="H19" s="3" t="n">
        <f aca="false">STDEV(F18:F19)</f>
        <v>0.0079828176399852</v>
      </c>
      <c r="I19" s="3" t="n">
        <f aca="false">IF(B19=1,G19/$P$1, IF(B19=2, G19/$P$2, IF(B19=3,G19/$P$3,0)))</f>
        <v>1.02138852388599</v>
      </c>
      <c r="J19" s="3" t="n">
        <f aca="false">AVERAGE(I15,I17,I19)</f>
        <v>1</v>
      </c>
      <c r="K19" s="3" t="n">
        <f aca="false">STDEV(I15,I17,I19)</f>
        <v>0.0186337937510077</v>
      </c>
      <c r="L19" s="3" t="n">
        <f aca="false">AVERAGE(I3,I5,I7,I9,I11,I13,I15,I17,I19)</f>
        <v>1</v>
      </c>
      <c r="M19" s="3" t="n">
        <f aca="false">STDEV(I3,I5,I7,I9,I11,I13,I15,I17,I19)</f>
        <v>0.0256411453996863</v>
      </c>
    </row>
    <row r="20" customFormat="false" ht="15" hidden="false" customHeight="false" outlineLevel="0" collapsed="false">
      <c r="A20" s="7" t="s">
        <v>18</v>
      </c>
      <c r="B20" s="0" t="n">
        <v>1</v>
      </c>
      <c r="C20" s="0" t="s">
        <v>11</v>
      </c>
      <c r="D20" s="1" t="n">
        <v>101662000</v>
      </c>
      <c r="E20" s="1" t="n">
        <v>217022000</v>
      </c>
      <c r="F20" s="0" t="n">
        <f aca="false">D20/E20</f>
        <v>0.468440987549649</v>
      </c>
    </row>
    <row r="21" customFormat="false" ht="15" hidden="false" customHeight="false" outlineLevel="0" collapsed="false">
      <c r="A21" s="7" t="s">
        <v>18</v>
      </c>
      <c r="B21" s="0" t="n">
        <v>1</v>
      </c>
      <c r="C21" s="0" t="s">
        <v>11</v>
      </c>
      <c r="D21" s="1" t="n">
        <v>108722000</v>
      </c>
      <c r="E21" s="1" t="n">
        <v>240060000</v>
      </c>
      <c r="F21" s="0" t="n">
        <f aca="false">D21/E21</f>
        <v>0.452895109555944</v>
      </c>
      <c r="G21" s="0" t="n">
        <f aca="false">AVERAGE(F20:F21)</f>
        <v>0.460668048552797</v>
      </c>
      <c r="H21" s="0" t="n">
        <f aca="false">STDEV(F20:F21)</f>
        <v>0.0109925957488475</v>
      </c>
      <c r="I21" s="0" t="n">
        <f aca="false">IF(B21=1,G21/$P$1, IF(B21=2, G21/$P$2, IF(B21=3,G21/$P$3,0)))</f>
        <v>0.716285489473463</v>
      </c>
    </row>
    <row r="22" customFormat="false" ht="15" hidden="false" customHeight="false" outlineLevel="0" collapsed="false">
      <c r="A22" s="7" t="s">
        <v>18</v>
      </c>
      <c r="B22" s="0" t="n">
        <v>1</v>
      </c>
      <c r="C22" s="0" t="s">
        <v>12</v>
      </c>
      <c r="D22" s="1" t="n">
        <v>110687000</v>
      </c>
      <c r="E22" s="1" t="n">
        <v>255867000</v>
      </c>
      <c r="F22" s="0" t="n">
        <f aca="false">D22/E22</f>
        <v>0.43259584080792</v>
      </c>
    </row>
    <row r="23" customFormat="false" ht="15" hidden="false" customHeight="false" outlineLevel="0" collapsed="false">
      <c r="A23" s="7" t="s">
        <v>18</v>
      </c>
      <c r="B23" s="0" t="n">
        <v>1</v>
      </c>
      <c r="C23" s="0" t="s">
        <v>12</v>
      </c>
      <c r="D23" s="1" t="n">
        <v>110362000</v>
      </c>
      <c r="E23" s="1" t="n">
        <v>254899000</v>
      </c>
      <c r="F23" s="0" t="n">
        <f aca="false">D23/E23</f>
        <v>0.43296364442387</v>
      </c>
      <c r="G23" s="0" t="n">
        <f aca="false">AVERAGE(F22:F23)</f>
        <v>0.432779742615895</v>
      </c>
      <c r="H23" s="0" t="n">
        <f aca="false">STDEV(F22:F23)</f>
        <v>0.000260076430983265</v>
      </c>
      <c r="I23" s="0" t="n">
        <f aca="false">IF(B23=1,G23/$P$1, IF(B23=2, G23/$P$2, IF(B23=3,G23/$P$3,0)))</f>
        <v>0.672922402036957</v>
      </c>
    </row>
    <row r="24" customFormat="false" ht="15" hidden="false" customHeight="false" outlineLevel="0" collapsed="false">
      <c r="A24" s="7" t="s">
        <v>18</v>
      </c>
      <c r="B24" s="0" t="n">
        <v>1</v>
      </c>
      <c r="C24" s="0" t="s">
        <v>13</v>
      </c>
      <c r="D24" s="1" t="n">
        <v>108376000</v>
      </c>
      <c r="E24" s="1" t="n">
        <v>242512000</v>
      </c>
      <c r="F24" s="0" t="n">
        <f aca="false">D24/E24</f>
        <v>0.446889226100152</v>
      </c>
    </row>
    <row r="25" customFormat="false" ht="15" hidden="false" customHeight="false" outlineLevel="0" collapsed="false">
      <c r="A25" s="7" t="s">
        <v>18</v>
      </c>
      <c r="B25" s="0" t="n">
        <v>1</v>
      </c>
      <c r="C25" s="0" t="s">
        <v>13</v>
      </c>
      <c r="D25" s="1" t="n">
        <v>100935000</v>
      </c>
      <c r="E25" s="1" t="n">
        <v>221324000</v>
      </c>
      <c r="F25" s="0" t="n">
        <f aca="false">D25/E25</f>
        <v>0.456050857566283</v>
      </c>
      <c r="G25" s="0" t="n">
        <f aca="false">AVERAGE(F24:F25)</f>
        <v>0.451470041833217</v>
      </c>
      <c r="H25" s="0" t="n">
        <f aca="false">STDEV(F24:F25)</f>
        <v>0.00647825173643342</v>
      </c>
      <c r="I25" s="0" t="n">
        <f aca="false">IF(B25=1,G25/$P$1, IF(B25=2, G25/$P$2, IF(B25=3,G25/$P$3,0)))</f>
        <v>0.701983653767662</v>
      </c>
      <c r="J25" s="0" t="n">
        <f aca="false">AVERAGE(I21,I23,I25)</f>
        <v>0.697063848426027</v>
      </c>
      <c r="K25" s="0" t="n">
        <f aca="false">STDEV(I21,I23,I25)</f>
        <v>0.0220962146408881</v>
      </c>
    </row>
    <row r="26" customFormat="false" ht="15" hidden="false" customHeight="false" outlineLevel="0" collapsed="false">
      <c r="A26" s="7" t="s">
        <v>18</v>
      </c>
      <c r="B26" s="0" t="n">
        <v>2</v>
      </c>
      <c r="C26" s="0" t="s">
        <v>11</v>
      </c>
      <c r="D26" s="1" t="n">
        <v>29483500</v>
      </c>
      <c r="E26" s="1" t="n">
        <v>59015200</v>
      </c>
      <c r="F26" s="0" t="n">
        <f aca="false">D26/E26</f>
        <v>0.499591630630753</v>
      </c>
    </row>
    <row r="27" customFormat="false" ht="15" hidden="false" customHeight="false" outlineLevel="0" collapsed="false">
      <c r="A27" s="7" t="s">
        <v>18</v>
      </c>
      <c r="B27" s="0" t="n">
        <v>2</v>
      </c>
      <c r="C27" s="0" t="s">
        <v>11</v>
      </c>
      <c r="D27" s="1" t="n">
        <v>27811300</v>
      </c>
      <c r="E27" s="1" t="n">
        <v>52665000</v>
      </c>
      <c r="F27" s="0" t="n">
        <f aca="false">D27/E27</f>
        <v>0.528079369600304</v>
      </c>
      <c r="G27" s="0" t="n">
        <f aca="false">AVERAGE(F26:F27)</f>
        <v>0.513835500115528</v>
      </c>
      <c r="H27" s="0" t="n">
        <f aca="false">STDEV(F26:F27)</f>
        <v>0.0201438734060418</v>
      </c>
      <c r="I27" s="0" t="n">
        <f aca="false">IF(B27=1,G27/$P$1, IF(B27=2, G27/$P$2, IF(B27=3,G27/$P$3,0)))</f>
        <v>0.894600802356936</v>
      </c>
    </row>
    <row r="28" customFormat="false" ht="15" hidden="false" customHeight="false" outlineLevel="0" collapsed="false">
      <c r="A28" s="7" t="s">
        <v>18</v>
      </c>
      <c r="B28" s="0" t="n">
        <v>2</v>
      </c>
      <c r="C28" s="0" t="s">
        <v>12</v>
      </c>
      <c r="D28" s="1" t="n">
        <v>26181700</v>
      </c>
      <c r="E28" s="1" t="n">
        <v>48773100</v>
      </c>
      <c r="F28" s="0" t="n">
        <f aca="false">D28/E28</f>
        <v>0.53680614929131</v>
      </c>
    </row>
    <row r="29" customFormat="false" ht="15" hidden="false" customHeight="false" outlineLevel="0" collapsed="false">
      <c r="A29" s="7" t="s">
        <v>18</v>
      </c>
      <c r="B29" s="0" t="n">
        <v>2</v>
      </c>
      <c r="C29" s="0" t="s">
        <v>12</v>
      </c>
      <c r="D29" s="1" t="n">
        <v>25956300</v>
      </c>
      <c r="E29" s="1" t="n">
        <v>47972200</v>
      </c>
      <c r="F29" s="0" t="n">
        <f aca="false">D29/E29</f>
        <v>0.541069619487953</v>
      </c>
      <c r="G29" s="0" t="n">
        <f aca="false">AVERAGE(F28:F29)</f>
        <v>0.538937884389632</v>
      </c>
      <c r="H29" s="0" t="n">
        <f aca="false">STDEV(F28:F29)</f>
        <v>0.00301472868743314</v>
      </c>
      <c r="I29" s="0" t="n">
        <f aca="false">IF(B29=1,G29/$P$1, IF(B29=2, G29/$P$2, IF(B29=3,G29/$P$3,0)))</f>
        <v>0.938304698073826</v>
      </c>
    </row>
    <row r="30" customFormat="false" ht="15" hidden="false" customHeight="false" outlineLevel="0" collapsed="false">
      <c r="A30" s="7" t="s">
        <v>18</v>
      </c>
      <c r="B30" s="0" t="n">
        <v>2</v>
      </c>
      <c r="C30" s="0" t="s">
        <v>13</v>
      </c>
      <c r="D30" s="1" t="n">
        <v>26457900</v>
      </c>
      <c r="E30" s="1" t="n">
        <v>48567700</v>
      </c>
      <c r="F30" s="0" t="n">
        <f aca="false">D30/E30</f>
        <v>0.544763289181905</v>
      </c>
    </row>
    <row r="31" customFormat="false" ht="15" hidden="false" customHeight="false" outlineLevel="0" collapsed="false">
      <c r="A31" s="7" t="s">
        <v>18</v>
      </c>
      <c r="B31" s="0" t="n">
        <v>2</v>
      </c>
      <c r="C31" s="0" t="s">
        <v>13</v>
      </c>
      <c r="D31" s="1" t="n">
        <v>26836000</v>
      </c>
      <c r="E31" s="1" t="n">
        <v>49010200</v>
      </c>
      <c r="F31" s="0" t="n">
        <f aca="false">D31/E31</f>
        <v>0.547559487616863</v>
      </c>
      <c r="G31" s="0" t="n">
        <f aca="false">AVERAGE(F30:F31)</f>
        <v>0.546161388399384</v>
      </c>
      <c r="H31" s="0" t="n">
        <f aca="false">STDEV(F30:F31)</f>
        <v>0.00197721087490244</v>
      </c>
      <c r="I31" s="0" t="n">
        <f aca="false">IF(B31=1,G31/$P$1, IF(B31=2, G31/$P$2, IF(B31=3,G31/$P$3,0)))</f>
        <v>0.950881004073509</v>
      </c>
      <c r="J31" s="0" t="n">
        <f aca="false">AVERAGE(I27,I29,I31)</f>
        <v>0.927928834834757</v>
      </c>
      <c r="K31" s="0" t="n">
        <f aca="false">STDEV(I27,I29,I31)</f>
        <v>0.0295399590348639</v>
      </c>
    </row>
    <row r="32" customFormat="false" ht="15" hidden="false" customHeight="false" outlineLevel="0" collapsed="false">
      <c r="A32" s="7" t="s">
        <v>18</v>
      </c>
      <c r="B32" s="0" t="n">
        <v>3</v>
      </c>
      <c r="C32" s="0" t="s">
        <v>11</v>
      </c>
      <c r="D32" s="1" t="n">
        <v>43851500</v>
      </c>
      <c r="E32" s="1" t="n">
        <v>51118600</v>
      </c>
      <c r="F32" s="0" t="n">
        <f aca="false">D32/E32</f>
        <v>0.857838438454887</v>
      </c>
    </row>
    <row r="33" customFormat="false" ht="15" hidden="false" customHeight="false" outlineLevel="0" collapsed="false">
      <c r="A33" s="7" t="s">
        <v>18</v>
      </c>
      <c r="B33" s="0" t="n">
        <v>3</v>
      </c>
      <c r="C33" s="0" t="s">
        <v>11</v>
      </c>
      <c r="D33" s="1" t="n">
        <v>45550300</v>
      </c>
      <c r="E33" s="1" t="n">
        <v>53369300</v>
      </c>
      <c r="F33" s="0" t="n">
        <f aca="false">D33/E33</f>
        <v>0.853492550960946</v>
      </c>
      <c r="G33" s="0" t="n">
        <f aca="false">AVERAGE(F32:F33)</f>
        <v>0.855665494707917</v>
      </c>
      <c r="H33" s="0" t="n">
        <f aca="false">STDEV(F32:F33)</f>
        <v>0.00307300651723992</v>
      </c>
      <c r="I33" s="0" t="n">
        <f aca="false">IF(B33=1,G33/$P$1, IF(B33=2, G33/$P$2, IF(B33=3,G33/$P$3,0)))</f>
        <v>0.850551863042247</v>
      </c>
    </row>
    <row r="34" customFormat="false" ht="15" hidden="false" customHeight="false" outlineLevel="0" collapsed="false">
      <c r="A34" s="7" t="s">
        <v>18</v>
      </c>
      <c r="B34" s="0" t="n">
        <v>3</v>
      </c>
      <c r="C34" s="0" t="s">
        <v>12</v>
      </c>
      <c r="D34" s="1" t="n">
        <v>43011400</v>
      </c>
      <c r="E34" s="1" t="n">
        <v>49258800</v>
      </c>
      <c r="F34" s="0" t="n">
        <f aca="false">D34/E34</f>
        <v>0.873171900249296</v>
      </c>
    </row>
    <row r="35" customFormat="false" ht="15" hidden="false" customHeight="false" outlineLevel="0" collapsed="false">
      <c r="A35" s="7" t="s">
        <v>18</v>
      </c>
      <c r="B35" s="0" t="n">
        <v>3</v>
      </c>
      <c r="C35" s="0" t="s">
        <v>12</v>
      </c>
      <c r="D35" s="1" t="n">
        <v>44831900</v>
      </c>
      <c r="E35" s="1" t="n">
        <v>52132500</v>
      </c>
      <c r="F35" s="0" t="n">
        <f aca="false">D35/E35</f>
        <v>0.859960677120798</v>
      </c>
      <c r="G35" s="0" t="n">
        <f aca="false">AVERAGE(F34:F35)</f>
        <v>0.866566288685047</v>
      </c>
      <c r="H35" s="0" t="n">
        <f aca="false">STDEV(F34:F35)</f>
        <v>0.00934174546192924</v>
      </c>
      <c r="I35" s="0" t="n">
        <f aca="false">IF(B35=1,G35/$P$1, IF(B35=2, G35/$P$2, IF(B35=3,G35/$P$3,0)))</f>
        <v>0.861387511649361</v>
      </c>
    </row>
    <row r="36" customFormat="false" ht="15" hidden="false" customHeight="false" outlineLevel="0" collapsed="false">
      <c r="A36" s="7" t="s">
        <v>18</v>
      </c>
      <c r="B36" s="0" t="n">
        <v>3</v>
      </c>
      <c r="C36" s="0" t="s">
        <v>13</v>
      </c>
      <c r="D36" s="1" t="n">
        <v>43478800</v>
      </c>
      <c r="E36" s="1" t="n">
        <v>49720200</v>
      </c>
      <c r="F36" s="0" t="n">
        <f aca="false">D36/E36</f>
        <v>0.874469531498264</v>
      </c>
    </row>
    <row r="37" s="3" customFormat="true" ht="15" hidden="false" customHeight="false" outlineLevel="0" collapsed="false">
      <c r="A37" s="3" t="s">
        <v>18</v>
      </c>
      <c r="B37" s="3" t="n">
        <v>3</v>
      </c>
      <c r="C37" s="3" t="s">
        <v>13</v>
      </c>
      <c r="D37" s="4" t="n">
        <v>47613200</v>
      </c>
      <c r="E37" s="4" t="n">
        <v>54073900</v>
      </c>
      <c r="F37" s="6" t="n">
        <f aca="false">D37/E37</f>
        <v>0.880520916745417</v>
      </c>
      <c r="G37" s="3" t="n">
        <f aca="false">AVERAGE(F36:F37)</f>
        <v>0.87749522412184</v>
      </c>
      <c r="H37" s="3" t="n">
        <f aca="false">STDEV(F36:F37)</f>
        <v>0.00427897554383379</v>
      </c>
      <c r="I37" s="3" t="n">
        <f aca="false">IF(B37=1,G37/$P$1, IF(B37=2, G37/$P$2, IF(B37=3,G37/$P$3,0)))</f>
        <v>0.872251133537032</v>
      </c>
      <c r="J37" s="3" t="n">
        <f aca="false">AVERAGE(I33,I35,I37)</f>
        <v>0.861396836076213</v>
      </c>
      <c r="K37" s="3" t="n">
        <f aca="false">STDEV(I33,I35,I37)</f>
        <v>0.0108496382525025</v>
      </c>
      <c r="L37" s="3" t="n">
        <f aca="false">AVERAGE(I21,I23,I25,I27,I29,I31,I33,I35,I37)</f>
        <v>0.828796506445666</v>
      </c>
      <c r="M37" s="3" t="n">
        <f aca="false">STDEV(I21,I23,I25,I27,I29,I31,I33,I35,I37)</f>
        <v>0.104694563314699</v>
      </c>
    </row>
    <row r="38" customFormat="false" ht="15" hidden="false" customHeight="false" outlineLevel="0" collapsed="false">
      <c r="A38" s="7" t="s">
        <v>19</v>
      </c>
      <c r="B38" s="0" t="n">
        <v>1</v>
      </c>
      <c r="C38" s="0" t="s">
        <v>11</v>
      </c>
      <c r="D38" s="1" t="n">
        <v>28574700</v>
      </c>
      <c r="E38" s="1" t="n">
        <v>64308700</v>
      </c>
      <c r="F38" s="0" t="n">
        <f aca="false">D38/E38</f>
        <v>0.444336458364109</v>
      </c>
    </row>
    <row r="39" customFormat="false" ht="15" hidden="false" customHeight="false" outlineLevel="0" collapsed="false">
      <c r="A39" s="7" t="s">
        <v>19</v>
      </c>
      <c r="B39" s="0" t="n">
        <v>1</v>
      </c>
      <c r="C39" s="0" t="s">
        <v>11</v>
      </c>
      <c r="D39" s="1" t="n">
        <v>29393600</v>
      </c>
      <c r="E39" s="1" t="n">
        <v>67079400</v>
      </c>
      <c r="F39" s="0" t="n">
        <f aca="false">D39/E39</f>
        <v>0.438191158537494</v>
      </c>
      <c r="G39" s="0" t="n">
        <f aca="false">AVERAGE(F38:F39)</f>
        <v>0.441263808450802</v>
      </c>
      <c r="H39" s="0" t="n">
        <f aca="false">STDEV(F38:F39)</f>
        <v>0.00434538317982398</v>
      </c>
      <c r="I39" s="0" t="n">
        <f aca="false">IF(B39=1,G39/$P$1, IF(B39=2, G39/$P$2, IF(B39=3,G39/$P$3,0)))</f>
        <v>0.686114142311483</v>
      </c>
    </row>
    <row r="40" customFormat="false" ht="15" hidden="false" customHeight="false" outlineLevel="0" collapsed="false">
      <c r="A40" s="7" t="s">
        <v>19</v>
      </c>
      <c r="B40" s="0" t="n">
        <v>1</v>
      </c>
      <c r="C40" s="0" t="s">
        <v>12</v>
      </c>
      <c r="D40" s="1" t="n">
        <v>29294300</v>
      </c>
      <c r="E40" s="1" t="n">
        <v>66762700</v>
      </c>
      <c r="F40" s="0" t="n">
        <f aca="false">D40/E40</f>
        <v>0.438782433903961</v>
      </c>
    </row>
    <row r="41" customFormat="false" ht="15" hidden="false" customHeight="false" outlineLevel="0" collapsed="false">
      <c r="A41" s="7" t="s">
        <v>19</v>
      </c>
      <c r="B41" s="0" t="n">
        <v>1</v>
      </c>
      <c r="C41" s="0" t="s">
        <v>12</v>
      </c>
      <c r="D41" s="1" t="n">
        <v>29674500</v>
      </c>
      <c r="E41" s="1" t="n">
        <v>66950000</v>
      </c>
      <c r="F41" s="0" t="n">
        <f aca="false">D41/E41</f>
        <v>0.443233756534727</v>
      </c>
      <c r="G41" s="0" t="n">
        <f aca="false">AVERAGE(F40:F41)</f>
        <v>0.441008095219344</v>
      </c>
      <c r="H41" s="0" t="n">
        <f aca="false">STDEV(F40:F41)</f>
        <v>0.00314756041746384</v>
      </c>
      <c r="I41" s="0" t="n">
        <f aca="false">IF(B41=1,G41/$P$1, IF(B41=2, G41/$P$2, IF(B41=3,G41/$P$3,0)))</f>
        <v>0.685716537837427</v>
      </c>
    </row>
    <row r="42" customFormat="false" ht="15" hidden="false" customHeight="false" outlineLevel="0" collapsed="false">
      <c r="A42" s="7" t="s">
        <v>19</v>
      </c>
      <c r="B42" s="0" t="n">
        <v>1</v>
      </c>
      <c r="C42" s="0" t="s">
        <v>13</v>
      </c>
      <c r="D42" s="1" t="n">
        <v>28753500</v>
      </c>
      <c r="E42" s="1" t="n">
        <v>65538800</v>
      </c>
      <c r="F42" s="0" t="n">
        <f aca="false">D42/E42</f>
        <v>0.438724846960884</v>
      </c>
    </row>
    <row r="43" customFormat="false" ht="15" hidden="false" customHeight="false" outlineLevel="0" collapsed="false">
      <c r="A43" s="7" t="s">
        <v>19</v>
      </c>
      <c r="B43" s="0" t="n">
        <v>1</v>
      </c>
      <c r="C43" s="0" t="s">
        <v>13</v>
      </c>
      <c r="D43" s="1" t="n">
        <v>28452300</v>
      </c>
      <c r="E43" s="1" t="n">
        <v>64582300</v>
      </c>
      <c r="F43" s="0" t="n">
        <f aca="false">D43/E43</f>
        <v>0.440558790876138</v>
      </c>
      <c r="G43" s="0" t="n">
        <f aca="false">AVERAGE(F42:F43)</f>
        <v>0.439641818918511</v>
      </c>
      <c r="H43" s="0" t="n">
        <f aca="false">STDEV(F42:F43)</f>
        <v>0.00129679417879163</v>
      </c>
      <c r="I43" s="0" t="n">
        <f aca="false">IF(B43=1,G43/$P$1, IF(B43=2, G43/$P$2, IF(B43=3,G43/$P$3,0)))</f>
        <v>0.683592136347086</v>
      </c>
      <c r="J43" s="0" t="n">
        <f aca="false">AVERAGE(I39,I41,I43)</f>
        <v>0.685140938831999</v>
      </c>
      <c r="K43" s="0" t="n">
        <f aca="false">STDEV(I39,I41,I43)</f>
        <v>0.00135595508126283</v>
      </c>
    </row>
    <row r="44" customFormat="false" ht="15" hidden="false" customHeight="false" outlineLevel="0" collapsed="false">
      <c r="A44" s="7" t="s">
        <v>19</v>
      </c>
      <c r="B44" s="0" t="n">
        <v>2</v>
      </c>
      <c r="C44" s="0" t="s">
        <v>11</v>
      </c>
      <c r="D44" s="1" t="n">
        <v>25483400</v>
      </c>
      <c r="E44" s="1" t="n">
        <v>55176300</v>
      </c>
      <c r="F44" s="0" t="n">
        <f aca="false">D44/E44</f>
        <v>0.461854093152314</v>
      </c>
    </row>
    <row r="45" customFormat="false" ht="15" hidden="false" customHeight="false" outlineLevel="0" collapsed="false">
      <c r="A45" s="7" t="s">
        <v>19</v>
      </c>
      <c r="B45" s="0" t="n">
        <v>2</v>
      </c>
      <c r="C45" s="0" t="s">
        <v>11</v>
      </c>
      <c r="D45" s="1" t="n">
        <v>26153600</v>
      </c>
      <c r="E45" s="1" t="n">
        <v>54836300</v>
      </c>
      <c r="F45" s="0" t="n">
        <f aca="false">D45/E45</f>
        <v>0.47693954552003</v>
      </c>
      <c r="G45" s="0" t="n">
        <f aca="false">AVERAGE(F44:F45)</f>
        <v>0.469396819336172</v>
      </c>
      <c r="H45" s="0" t="n">
        <f aca="false">STDEV(F44:F45)</f>
        <v>0.0106670256664787</v>
      </c>
      <c r="I45" s="0" t="n">
        <f aca="false">IF(B45=1,G45/$P$1, IF(B45=2, G45/$P$2, IF(B45=3,G45/$P$3,0)))</f>
        <v>0.817231917817121</v>
      </c>
    </row>
    <row r="46" customFormat="false" ht="15" hidden="false" customHeight="false" outlineLevel="0" collapsed="false">
      <c r="A46" s="7" t="s">
        <v>19</v>
      </c>
      <c r="B46" s="0" t="n">
        <v>2</v>
      </c>
      <c r="C46" s="0" t="s">
        <v>12</v>
      </c>
      <c r="D46" s="1" t="n">
        <v>24330700</v>
      </c>
      <c r="E46" s="1" t="n">
        <v>50447400</v>
      </c>
      <c r="F46" s="0" t="n">
        <f aca="false">D46/E46</f>
        <v>0.48229839397075</v>
      </c>
    </row>
    <row r="47" customFormat="false" ht="15" hidden="false" customHeight="false" outlineLevel="0" collapsed="false">
      <c r="A47" s="7" t="s">
        <v>19</v>
      </c>
      <c r="B47" s="0" t="n">
        <v>2</v>
      </c>
      <c r="C47" s="0" t="s">
        <v>12</v>
      </c>
      <c r="D47" s="1" t="n">
        <v>24285300</v>
      </c>
      <c r="E47" s="1" t="n">
        <v>50073100</v>
      </c>
      <c r="F47" s="0" t="n">
        <f aca="false">D47/E47</f>
        <v>0.484996934481788</v>
      </c>
      <c r="G47" s="0" t="n">
        <f aca="false">AVERAGE(F46:F47)</f>
        <v>0.483647664226269</v>
      </c>
      <c r="H47" s="0" t="n">
        <f aca="false">STDEV(F46:F47)</f>
        <v>0.00190815629466148</v>
      </c>
      <c r="I47" s="0" t="n">
        <f aca="false">IF(B47=1,G47/$P$1, IF(B47=2, G47/$P$2, IF(B47=3,G47/$P$3,0)))</f>
        <v>0.8420430047702</v>
      </c>
    </row>
    <row r="48" customFormat="false" ht="15" hidden="false" customHeight="false" outlineLevel="0" collapsed="false">
      <c r="A48" s="7" t="s">
        <v>19</v>
      </c>
      <c r="B48" s="0" t="n">
        <v>2</v>
      </c>
      <c r="C48" s="0" t="s">
        <v>13</v>
      </c>
      <c r="D48" s="1" t="n">
        <v>26392300</v>
      </c>
      <c r="E48" s="1" t="n">
        <v>50748300</v>
      </c>
      <c r="F48" s="0" t="n">
        <f aca="false">D48/E48</f>
        <v>0.520062741017926</v>
      </c>
    </row>
    <row r="49" customFormat="false" ht="15" hidden="false" customHeight="false" outlineLevel="0" collapsed="false">
      <c r="A49" s="7" t="s">
        <v>19</v>
      </c>
      <c r="B49" s="0" t="n">
        <v>2</v>
      </c>
      <c r="C49" s="0" t="s">
        <v>13</v>
      </c>
      <c r="D49" s="1" t="n">
        <v>27290000</v>
      </c>
      <c r="E49" s="1" t="n">
        <v>52121100</v>
      </c>
      <c r="F49" s="0" t="n">
        <f aca="false">D49/E49</f>
        <v>0.523588335626071</v>
      </c>
      <c r="G49" s="0" t="n">
        <f aca="false">AVERAGE(F48:F49)</f>
        <v>0.521825538321998</v>
      </c>
      <c r="H49" s="0" t="n">
        <f aca="false">STDEV(F48:F49)</f>
        <v>0.00249297185513418</v>
      </c>
      <c r="I49" s="0" t="n">
        <f aca="false">IF(B49=1,G49/$P$1, IF(B49=2, G49/$P$2, IF(B49=3,G49/$P$3,0)))</f>
        <v>0.908511664079732</v>
      </c>
      <c r="J49" s="0" t="n">
        <f aca="false">AVERAGE(I45,I47,I49)</f>
        <v>0.855928862222351</v>
      </c>
      <c r="K49" s="0" t="n">
        <f aca="false">STDEV(I45,I47,I49)</f>
        <v>0.0471975719431384</v>
      </c>
    </row>
    <row r="50" customFormat="false" ht="15" hidden="false" customHeight="false" outlineLevel="0" collapsed="false">
      <c r="A50" s="7" t="s">
        <v>19</v>
      </c>
      <c r="B50" s="0" t="n">
        <v>3</v>
      </c>
      <c r="C50" s="0" t="s">
        <v>11</v>
      </c>
      <c r="D50" s="1" t="n">
        <v>65656700</v>
      </c>
      <c r="E50" s="1" t="n">
        <v>82449700</v>
      </c>
      <c r="F50" s="0" t="n">
        <f aca="false">D50/E50</f>
        <v>0.796324304394073</v>
      </c>
    </row>
    <row r="51" customFormat="false" ht="15" hidden="false" customHeight="false" outlineLevel="0" collapsed="false">
      <c r="A51" s="7" t="s">
        <v>19</v>
      </c>
      <c r="B51" s="0" t="n">
        <v>3</v>
      </c>
      <c r="C51" s="0" t="s">
        <v>11</v>
      </c>
      <c r="D51" s="1" t="n">
        <v>73918700</v>
      </c>
      <c r="E51" s="1" t="n">
        <v>94539700</v>
      </c>
      <c r="F51" s="0" t="n">
        <f aca="false">D51/E51</f>
        <v>0.781879993272667</v>
      </c>
      <c r="G51" s="0" t="n">
        <f aca="false">AVERAGE(F50:F51)</f>
        <v>0.78910214883337</v>
      </c>
      <c r="H51" s="0" t="n">
        <f aca="false">STDEV(F50:F51)</f>
        <v>0.0102136703435141</v>
      </c>
      <c r="I51" s="0" t="n">
        <f aca="false">IF(B51=1,G51/$P$1, IF(B51=2, G51/$P$2, IF(B51=3,G51/$P$3,0)))</f>
        <v>0.784386313310401</v>
      </c>
    </row>
    <row r="52" customFormat="false" ht="15" hidden="false" customHeight="false" outlineLevel="0" collapsed="false">
      <c r="A52" s="7" t="s">
        <v>19</v>
      </c>
      <c r="B52" s="0" t="n">
        <v>3</v>
      </c>
      <c r="C52" s="0" t="s">
        <v>12</v>
      </c>
      <c r="D52" s="1" t="n">
        <v>62846100</v>
      </c>
      <c r="E52" s="1" t="n">
        <v>77396600</v>
      </c>
      <c r="F52" s="0" t="n">
        <f aca="false">D52/E52</f>
        <v>0.812000785564224</v>
      </c>
    </row>
    <row r="53" customFormat="false" ht="15" hidden="false" customHeight="false" outlineLevel="0" collapsed="false">
      <c r="A53" s="7" t="s">
        <v>19</v>
      </c>
      <c r="B53" s="0" t="n">
        <v>3</v>
      </c>
      <c r="C53" s="0" t="s">
        <v>12</v>
      </c>
      <c r="D53" s="1" t="n">
        <v>67143000</v>
      </c>
      <c r="E53" s="1" t="n">
        <v>84628700</v>
      </c>
      <c r="F53" s="0" t="n">
        <f aca="false">D53/E53</f>
        <v>0.793383332132007</v>
      </c>
      <c r="G53" s="0" t="n">
        <f aca="false">AVERAGE(F52:F53)</f>
        <v>0.802692058848115</v>
      </c>
      <c r="H53" s="0" t="n">
        <f aca="false">STDEV(F52:F53)</f>
        <v>0.0131645275703451</v>
      </c>
      <c r="I53" s="0" t="n">
        <f aca="false">IF(B53=1,G53/$P$1, IF(B53=2, G53/$P$2, IF(B53=3,G53/$P$3,0)))</f>
        <v>0.797895007248753</v>
      </c>
    </row>
    <row r="54" customFormat="false" ht="15" hidden="false" customHeight="false" outlineLevel="0" collapsed="false">
      <c r="A54" s="7" t="s">
        <v>19</v>
      </c>
      <c r="B54" s="0" t="n">
        <v>3</v>
      </c>
      <c r="C54" s="0" t="s">
        <v>13</v>
      </c>
      <c r="D54" s="1" t="n">
        <v>94345900</v>
      </c>
      <c r="E54" s="1" t="n">
        <v>81291700</v>
      </c>
      <c r="F54" s="0" t="n">
        <f aca="false">D54/E54</f>
        <v>1.16058465993453</v>
      </c>
    </row>
    <row r="55" s="3" customFormat="true" ht="15" hidden="false" customHeight="false" outlineLevel="0" collapsed="false">
      <c r="A55" s="3" t="s">
        <v>19</v>
      </c>
      <c r="B55" s="3" t="n">
        <v>3</v>
      </c>
      <c r="C55" s="3" t="s">
        <v>13</v>
      </c>
      <c r="D55" s="4" t="n">
        <v>98942700</v>
      </c>
      <c r="E55" s="4" t="n">
        <v>83182900</v>
      </c>
      <c r="F55" s="6" t="n">
        <f aca="false">D55/E55</f>
        <v>1.18945961249247</v>
      </c>
      <c r="G55" s="3" t="n">
        <f aca="false">AVERAGE(F54:F55)</f>
        <v>1.1750221362135</v>
      </c>
      <c r="H55" s="3" t="n">
        <f aca="false">STDEV(F54:F55)</f>
        <v>0.0204176747601589</v>
      </c>
      <c r="I55" s="3" t="n">
        <f aca="false">IF(B55=1,G55/$P$1, IF(B55=2, G55/$P$2, IF(B55=3,G55/$P$3,0)))</f>
        <v>1.16799996406707</v>
      </c>
      <c r="J55" s="3" t="n">
        <f aca="false">AVERAGE(I51,I53,I55)</f>
        <v>0.91676042820874</v>
      </c>
      <c r="K55" s="3" t="n">
        <f aca="false">STDEV(I51,I53,I55)</f>
        <v>0.217684633097309</v>
      </c>
      <c r="L55" s="3" t="n">
        <f aca="false">AVERAGE(I39,I41,I43,I45,I47,I49,I51,I53,I55)</f>
        <v>0.819276743087697</v>
      </c>
      <c r="M55" s="3" t="n">
        <f aca="false">STDEV(I39,I41,I43,I45,I47,I49,I51,I53,I55)</f>
        <v>0.152376458094717</v>
      </c>
    </row>
    <row r="56" customFormat="false" ht="15" hidden="false" customHeight="false" outlineLevel="0" collapsed="false">
      <c r="A56" s="7" t="s">
        <v>20</v>
      </c>
      <c r="B56" s="0" t="n">
        <v>1</v>
      </c>
      <c r="C56" s="0" t="s">
        <v>11</v>
      </c>
      <c r="D56" s="1" t="n">
        <v>55106500</v>
      </c>
      <c r="E56" s="1" t="n">
        <v>121985000</v>
      </c>
      <c r="F56" s="0" t="n">
        <f aca="false">D56/E56</f>
        <v>0.451748165758085</v>
      </c>
    </row>
    <row r="57" customFormat="false" ht="15" hidden="false" customHeight="false" outlineLevel="0" collapsed="false">
      <c r="A57" s="7" t="s">
        <v>20</v>
      </c>
      <c r="B57" s="0" t="n">
        <v>1</v>
      </c>
      <c r="C57" s="0" t="s">
        <v>11</v>
      </c>
      <c r="D57" s="1" t="n">
        <v>59742100</v>
      </c>
      <c r="E57" s="1" t="n">
        <v>124904000</v>
      </c>
      <c r="F57" s="0" t="n">
        <f aca="false">D57/E57</f>
        <v>0.47830413757766</v>
      </c>
      <c r="G57" s="0" t="n">
        <f aca="false">AVERAGE(F56:F57)</f>
        <v>0.465026151667872</v>
      </c>
      <c r="H57" s="0" t="n">
        <f aca="false">STDEV(F56:F57)</f>
        <v>0.0187779077546201</v>
      </c>
      <c r="I57" s="0" t="n">
        <f aca="false">IF(B57=1,G57/$P$1, IF(B57=2, G57/$P$2, IF(B57=3,G57/$P$3,0)))</f>
        <v>0.723061835331971</v>
      </c>
    </row>
    <row r="58" customFormat="false" ht="15" hidden="false" customHeight="false" outlineLevel="0" collapsed="false">
      <c r="A58" s="7" t="s">
        <v>20</v>
      </c>
      <c r="B58" s="0" t="n">
        <v>1</v>
      </c>
      <c r="C58" s="0" t="s">
        <v>12</v>
      </c>
      <c r="D58" s="1" t="n">
        <v>60223600</v>
      </c>
      <c r="E58" s="1" t="n">
        <v>136158000</v>
      </c>
      <c r="F58" s="0" t="n">
        <f aca="false">D58/E58</f>
        <v>0.442306731885016</v>
      </c>
    </row>
    <row r="59" customFormat="false" ht="15" hidden="false" customHeight="false" outlineLevel="0" collapsed="false">
      <c r="A59" s="7" t="s">
        <v>20</v>
      </c>
      <c r="B59" s="0" t="n">
        <v>1</v>
      </c>
      <c r="C59" s="0" t="s">
        <v>12</v>
      </c>
      <c r="D59" s="1" t="n">
        <v>59655100</v>
      </c>
      <c r="E59" s="1" t="n">
        <v>123847000</v>
      </c>
      <c r="F59" s="0" t="n">
        <f aca="false">D59/E59</f>
        <v>0.481683851849459</v>
      </c>
      <c r="G59" s="0" t="n">
        <f aca="false">AVERAGE(F58:F59)</f>
        <v>0.461995291867238</v>
      </c>
      <c r="H59" s="0" t="n">
        <f aca="false">STDEV(F58:F59)</f>
        <v>0.0278438285504541</v>
      </c>
      <c r="I59" s="0" t="n">
        <f aca="false">IF(B59=1,G59/$P$1, IF(B59=2, G59/$P$2, IF(B59=3,G59/$P$3,0)))</f>
        <v>0.718349199188346</v>
      </c>
    </row>
    <row r="60" customFormat="false" ht="15" hidden="false" customHeight="false" outlineLevel="0" collapsed="false">
      <c r="A60" s="7" t="s">
        <v>20</v>
      </c>
      <c r="B60" s="0" t="n">
        <v>1</v>
      </c>
      <c r="C60" s="0" t="s">
        <v>13</v>
      </c>
      <c r="D60" s="1" t="n">
        <v>56693300</v>
      </c>
      <c r="E60" s="1" t="n">
        <v>125007000</v>
      </c>
      <c r="F60" s="0" t="n">
        <f aca="false">D60/E60</f>
        <v>0.453521002823842</v>
      </c>
    </row>
    <row r="61" customFormat="false" ht="15" hidden="false" customHeight="false" outlineLevel="0" collapsed="false">
      <c r="A61" s="7" t="s">
        <v>20</v>
      </c>
      <c r="B61" s="0" t="n">
        <v>1</v>
      </c>
      <c r="C61" s="0" t="s">
        <v>13</v>
      </c>
      <c r="D61" s="1" t="n">
        <v>56776200</v>
      </c>
      <c r="E61" s="1" t="n">
        <v>120959000</v>
      </c>
      <c r="F61" s="0" t="n">
        <f aca="false">D61/E61</f>
        <v>0.469383840805562</v>
      </c>
      <c r="G61" s="0" t="n">
        <f aca="false">AVERAGE(F60:F61)</f>
        <v>0.461452421814702</v>
      </c>
      <c r="H61" s="0" t="n">
        <f aca="false">STDEV(F60:F61)</f>
        <v>0.011216720305738</v>
      </c>
      <c r="I61" s="0" t="n">
        <f aca="false">IF(B61=1,G61/$P$1, IF(B61=2, G61/$P$2, IF(B61=3,G61/$P$3,0)))</f>
        <v>0.717505099098222</v>
      </c>
      <c r="J61" s="0" t="n">
        <f aca="false">AVERAGE(I57,I59,I61)</f>
        <v>0.71963871120618</v>
      </c>
      <c r="K61" s="0" t="n">
        <f aca="false">STDEV(I57,I59,I61)</f>
        <v>0.00299440483668606</v>
      </c>
    </row>
    <row r="62" customFormat="false" ht="15" hidden="false" customHeight="false" outlineLevel="0" collapsed="false">
      <c r="A62" s="7" t="s">
        <v>20</v>
      </c>
      <c r="B62" s="0" t="n">
        <v>2</v>
      </c>
      <c r="C62" s="0" t="s">
        <v>11</v>
      </c>
      <c r="D62" s="1" t="n">
        <v>13737000</v>
      </c>
      <c r="E62" s="1" t="n">
        <v>29496400</v>
      </c>
      <c r="F62" s="0" t="n">
        <f aca="false">D62/E62</f>
        <v>0.465717850313937</v>
      </c>
    </row>
    <row r="63" customFormat="false" ht="15" hidden="false" customHeight="false" outlineLevel="0" collapsed="false">
      <c r="A63" s="7" t="s">
        <v>20</v>
      </c>
      <c r="B63" s="0" t="n">
        <v>2</v>
      </c>
      <c r="C63" s="0" t="s">
        <v>11</v>
      </c>
      <c r="D63" s="1" t="n">
        <v>14631500</v>
      </c>
      <c r="E63" s="1" t="n">
        <v>31145500</v>
      </c>
      <c r="F63" s="0" t="n">
        <f aca="false">D63/E63</f>
        <v>0.469778940777962</v>
      </c>
      <c r="G63" s="0" t="n">
        <f aca="false">AVERAGE(F62:F63)</f>
        <v>0.467748395545949</v>
      </c>
      <c r="H63" s="0" t="n">
        <f aca="false">STDEV(F62:F63)</f>
        <v>0.002871624606124</v>
      </c>
      <c r="I63" s="0" t="n">
        <f aca="false">IF(B63=1,G63/$P$1, IF(B63=2, G63/$P$2, IF(B63=3,G63/$P$3,0)))</f>
        <v>0.814361969662458</v>
      </c>
    </row>
    <row r="64" customFormat="false" ht="15" hidden="false" customHeight="false" outlineLevel="0" collapsed="false">
      <c r="A64" s="7" t="s">
        <v>20</v>
      </c>
      <c r="B64" s="0" t="n">
        <v>2</v>
      </c>
      <c r="C64" s="0" t="s">
        <v>12</v>
      </c>
      <c r="D64" s="1" t="n">
        <v>14425800</v>
      </c>
      <c r="E64" s="1" t="n">
        <v>29028700</v>
      </c>
      <c r="F64" s="0" t="n">
        <f aca="false">D64/E64</f>
        <v>0.496949570597374</v>
      </c>
    </row>
    <row r="65" customFormat="false" ht="15" hidden="false" customHeight="false" outlineLevel="0" collapsed="false">
      <c r="A65" s="7" t="s">
        <v>20</v>
      </c>
      <c r="B65" s="0" t="n">
        <v>2</v>
      </c>
      <c r="C65" s="0" t="s">
        <v>12</v>
      </c>
      <c r="D65" s="1" t="n">
        <v>13245300</v>
      </c>
      <c r="E65" s="1" t="n">
        <v>27149500</v>
      </c>
      <c r="F65" s="0" t="n">
        <f aca="false">D65/E65</f>
        <v>0.487865338219857</v>
      </c>
      <c r="G65" s="0" t="n">
        <f aca="false">AVERAGE(F64:F65)</f>
        <v>0.492407454408616</v>
      </c>
      <c r="H65" s="0" t="n">
        <f aca="false">STDEV(F64:F65)</f>
        <v>0.00642352231601709</v>
      </c>
      <c r="I65" s="0" t="n">
        <f aca="false">IF(B65=1,G65/$P$1, IF(B65=2, G65/$P$2, IF(B65=3,G65/$P$3,0)))</f>
        <v>0.857294024452266</v>
      </c>
    </row>
    <row r="66" customFormat="false" ht="13.8" hidden="false" customHeight="false" outlineLevel="0" collapsed="false">
      <c r="A66" s="7" t="s">
        <v>20</v>
      </c>
      <c r="B66" s="0" t="n">
        <v>2</v>
      </c>
      <c r="C66" s="0" t="s">
        <v>13</v>
      </c>
      <c r="D66" s="1" t="n">
        <v>13611700</v>
      </c>
      <c r="E66" s="1" t="n">
        <v>28091000</v>
      </c>
      <c r="F66" s="0" t="n">
        <f aca="false">D66/E66</f>
        <v>0.484557331529671</v>
      </c>
    </row>
    <row r="67" customFormat="false" ht="15" hidden="false" customHeight="false" outlineLevel="0" collapsed="false">
      <c r="A67" s="7" t="s">
        <v>20</v>
      </c>
      <c r="B67" s="0" t="n">
        <v>2</v>
      </c>
      <c r="C67" s="0" t="s">
        <v>13</v>
      </c>
      <c r="D67" s="1" t="n">
        <v>13313700</v>
      </c>
      <c r="E67" s="1" t="n">
        <v>27067400</v>
      </c>
      <c r="F67" s="0" t="n">
        <f aca="false">D67/E67</f>
        <v>0.491872141395184</v>
      </c>
      <c r="G67" s="0" t="n">
        <f aca="false">AVERAGE(F66:F67)</f>
        <v>0.488214736462428</v>
      </c>
      <c r="H67" s="0" t="n">
        <f aca="false">STDEV(F66:F67)</f>
        <v>0.00517235165899413</v>
      </c>
      <c r="I67" s="0" t="n">
        <f aca="false">IF(B67=1,G67/$P$1, IF(B67=2, G67/$P$2, IF(B67=3,G67/$P$3,0)))</f>
        <v>0.849994394827858</v>
      </c>
      <c r="J67" s="0" t="n">
        <f aca="false">AVERAGE(I63,I65,I67)</f>
        <v>0.840550129647527</v>
      </c>
      <c r="K67" s="0" t="n">
        <f aca="false">STDEV(I63,I65,I67)</f>
        <v>0.0229714157316452</v>
      </c>
    </row>
    <row r="68" customFormat="false" ht="15" hidden="false" customHeight="false" outlineLevel="0" collapsed="false">
      <c r="A68" s="7" t="s">
        <v>20</v>
      </c>
      <c r="B68" s="0" t="n">
        <v>3</v>
      </c>
      <c r="C68" s="0" t="s">
        <v>11</v>
      </c>
      <c r="D68" s="1" t="n">
        <v>42683800</v>
      </c>
      <c r="E68" s="1" t="n">
        <v>48530400</v>
      </c>
      <c r="F68" s="0" t="n">
        <f aca="false">D68/E68</f>
        <v>0.879527059327761</v>
      </c>
    </row>
    <row r="69" customFormat="false" ht="15" hidden="false" customHeight="false" outlineLevel="0" collapsed="false">
      <c r="A69" s="7" t="s">
        <v>20</v>
      </c>
      <c r="B69" s="0" t="n">
        <v>3</v>
      </c>
      <c r="C69" s="0" t="s">
        <v>11</v>
      </c>
      <c r="D69" s="1" t="n">
        <v>49067000</v>
      </c>
      <c r="E69" s="1" t="n">
        <v>56647200</v>
      </c>
      <c r="F69" s="0" t="n">
        <f aca="false">D69/E69</f>
        <v>0.866185795590956</v>
      </c>
      <c r="G69" s="0" t="n">
        <f aca="false">AVERAGE(F68:F69)</f>
        <v>0.872856427459359</v>
      </c>
      <c r="H69" s="0" t="n">
        <f aca="false">STDEV(F68:F69)</f>
        <v>0.00943369805789339</v>
      </c>
      <c r="I69" s="0" t="n">
        <f aca="false">IF(B69=1,G69/$P$1, IF(B69=2, G69/$P$2, IF(B69=3,G69/$P$3,0)))</f>
        <v>0.867640059270335</v>
      </c>
    </row>
    <row r="70" customFormat="false" ht="15" hidden="false" customHeight="false" outlineLevel="0" collapsed="false">
      <c r="A70" s="7" t="s">
        <v>20</v>
      </c>
      <c r="B70" s="0" t="n">
        <v>3</v>
      </c>
      <c r="C70" s="0" t="s">
        <v>12</v>
      </c>
      <c r="D70" s="1" t="n">
        <v>50006000</v>
      </c>
      <c r="E70" s="1" t="n">
        <v>59096600</v>
      </c>
      <c r="F70" s="0" t="n">
        <f aca="false">D70/E70</f>
        <v>0.846173891560597</v>
      </c>
    </row>
    <row r="71" customFormat="false" ht="15" hidden="false" customHeight="false" outlineLevel="0" collapsed="false">
      <c r="A71" s="7" t="s">
        <v>20</v>
      </c>
      <c r="B71" s="0" t="n">
        <v>3</v>
      </c>
      <c r="C71" s="0" t="s">
        <v>12</v>
      </c>
      <c r="D71" s="1" t="n">
        <v>41915800</v>
      </c>
      <c r="E71" s="1" t="n">
        <v>49010000</v>
      </c>
      <c r="F71" s="0" t="n">
        <f aca="false">D71/E71</f>
        <v>0.855249948990002</v>
      </c>
      <c r="G71" s="0" t="n">
        <f aca="false">AVERAGE(F70:F71)</f>
        <v>0.8507119202753</v>
      </c>
      <c r="H71" s="0" t="n">
        <f aca="false">STDEV(F70:F71)</f>
        <v>0.00641774175477057</v>
      </c>
      <c r="I71" s="0" t="n">
        <f aca="false">IF(B71=1,G71/$P$1, IF(B71=2, G71/$P$2, IF(B71=3,G71/$P$3,0)))</f>
        <v>0.845627892181626</v>
      </c>
    </row>
    <row r="72" customFormat="false" ht="15" hidden="false" customHeight="false" outlineLevel="0" collapsed="false">
      <c r="A72" s="7" t="s">
        <v>20</v>
      </c>
      <c r="B72" s="0" t="n">
        <v>3</v>
      </c>
      <c r="C72" s="0" t="s">
        <v>13</v>
      </c>
      <c r="D72" s="1" t="n">
        <v>45910800</v>
      </c>
      <c r="E72" s="1" t="n">
        <v>52708000</v>
      </c>
      <c r="F72" s="0" t="n">
        <f aca="false">D72/E72</f>
        <v>0.871040449267663</v>
      </c>
    </row>
    <row r="73" s="3" customFormat="true" ht="15" hidden="false" customHeight="false" outlineLevel="0" collapsed="false">
      <c r="A73" s="3" t="s">
        <v>20</v>
      </c>
      <c r="B73" s="3" t="n">
        <v>3</v>
      </c>
      <c r="C73" s="3" t="s">
        <v>13</v>
      </c>
      <c r="D73" s="4" t="n">
        <v>42513900</v>
      </c>
      <c r="E73" s="4" t="n">
        <v>49057600</v>
      </c>
      <c r="F73" s="6" t="n">
        <f aca="false">D73/E73</f>
        <v>0.866611901112162</v>
      </c>
      <c r="G73" s="3" t="n">
        <f aca="false">AVERAGE(F72:F73)</f>
        <v>0.868826175189913</v>
      </c>
      <c r="H73" s="3" t="n">
        <f aca="false">STDEV(F72:F73)</f>
        <v>0.00313145643156615</v>
      </c>
      <c r="I73" s="3" t="n">
        <f aca="false">IF(B73=1,G73/$P$1, IF(B73=2, G73/$P$2, IF(B73=3,G73/$P$3,0)))</f>
        <v>0.863633892611158</v>
      </c>
      <c r="J73" s="3" t="n">
        <f aca="false">AVERAGE(I69,I71,I73)</f>
        <v>0.858967281354373</v>
      </c>
      <c r="K73" s="3" t="n">
        <f aca="false">STDEV(I69,I71,I73)</f>
        <v>0.0117246245335097</v>
      </c>
      <c r="L73" s="3" t="n">
        <f aca="false">AVERAGE(I57,I59,I61,I63,I65,I67,I69,I71,I73)</f>
        <v>0.80638537406936</v>
      </c>
      <c r="M73" s="3" t="n">
        <f aca="false">STDEV(I57,I59,I61,I63,I65,I67,I69,I71,I73)</f>
        <v>0.066820142443184</v>
      </c>
    </row>
    <row r="74" customFormat="false" ht="15" hidden="false" customHeight="false" outlineLevel="0" collapsed="false">
      <c r="A74" s="7" t="s">
        <v>21</v>
      </c>
      <c r="B74" s="0" t="n">
        <v>1</v>
      </c>
      <c r="C74" s="0" t="s">
        <v>11</v>
      </c>
      <c r="D74" s="1" t="n">
        <v>33739500</v>
      </c>
      <c r="E74" s="1" t="n">
        <v>64227600</v>
      </c>
      <c r="F74" s="0" t="n">
        <f aca="false">D74/E74</f>
        <v>0.525311548306336</v>
      </c>
    </row>
    <row r="75" customFormat="false" ht="15" hidden="false" customHeight="false" outlineLevel="0" collapsed="false">
      <c r="A75" s="7" t="s">
        <v>21</v>
      </c>
      <c r="B75" s="0" t="n">
        <v>1</v>
      </c>
      <c r="C75" s="0" t="s">
        <v>11</v>
      </c>
      <c r="D75" s="1" t="n">
        <v>35087000</v>
      </c>
      <c r="E75" s="1" t="n">
        <v>68216100</v>
      </c>
      <c r="F75" s="0" t="n">
        <f aca="false">D75/E75</f>
        <v>0.514350717792427</v>
      </c>
      <c r="G75" s="0" t="n">
        <f aca="false">AVERAGE(F74:F75)</f>
        <v>0.519831133049381</v>
      </c>
      <c r="H75" s="0" t="n">
        <f aca="false">STDEV(F74:F75)</f>
        <v>0.00775047758382106</v>
      </c>
      <c r="I75" s="0" t="n">
        <f aca="false">IF(B75=1,G75/$P$1, IF(B75=2, G75/$P$2, IF(B75=3,G75/$P$3,0)))</f>
        <v>0.808277237263497</v>
      </c>
    </row>
    <row r="76" customFormat="false" ht="15" hidden="false" customHeight="false" outlineLevel="0" collapsed="false">
      <c r="A76" s="7" t="s">
        <v>21</v>
      </c>
      <c r="B76" s="0" t="n">
        <v>1</v>
      </c>
      <c r="C76" s="0" t="s">
        <v>12</v>
      </c>
      <c r="D76" s="1" t="n">
        <v>35993800</v>
      </c>
      <c r="E76" s="1" t="n">
        <v>74185800</v>
      </c>
      <c r="F76" s="0" t="n">
        <f aca="false">D76/E76</f>
        <v>0.485184496224345</v>
      </c>
    </row>
    <row r="77" customFormat="false" ht="15" hidden="false" customHeight="false" outlineLevel="0" collapsed="false">
      <c r="A77" s="7" t="s">
        <v>21</v>
      </c>
      <c r="B77" s="0" t="n">
        <v>1</v>
      </c>
      <c r="C77" s="0" t="s">
        <v>12</v>
      </c>
      <c r="D77" s="1" t="n">
        <v>33852700</v>
      </c>
      <c r="E77" s="1" t="n">
        <v>69253400</v>
      </c>
      <c r="F77" s="0" t="n">
        <f aca="false">D77/E77</f>
        <v>0.488823653423514</v>
      </c>
      <c r="G77" s="0" t="n">
        <f aca="false">AVERAGE(F76:F77)</f>
        <v>0.48700407482393</v>
      </c>
      <c r="H77" s="0" t="n">
        <f aca="false">STDEV(F76:F77)</f>
        <v>0.00257327273333653</v>
      </c>
      <c r="I77" s="0" t="n">
        <f aca="false">IF(B77=1,G77/$P$1, IF(B77=2, G77/$P$2, IF(B77=3,G77/$P$3,0)))</f>
        <v>0.757234961718535</v>
      </c>
    </row>
    <row r="78" customFormat="false" ht="15" hidden="false" customHeight="false" outlineLevel="0" collapsed="false">
      <c r="A78" s="7" t="s">
        <v>21</v>
      </c>
      <c r="B78" s="0" t="n">
        <v>1</v>
      </c>
      <c r="C78" s="0" t="s">
        <v>13</v>
      </c>
      <c r="D78" s="1" t="n">
        <v>37775500</v>
      </c>
      <c r="E78" s="1" t="n">
        <v>69993900</v>
      </c>
      <c r="F78" s="0" t="n">
        <f aca="false">D78/E78</f>
        <v>0.53969703074125</v>
      </c>
    </row>
    <row r="79" customFormat="false" ht="15" hidden="false" customHeight="false" outlineLevel="0" collapsed="false">
      <c r="A79" s="7" t="s">
        <v>21</v>
      </c>
      <c r="B79" s="0" t="n">
        <v>1</v>
      </c>
      <c r="C79" s="0" t="s">
        <v>13</v>
      </c>
      <c r="D79" s="1" t="n">
        <v>37549500</v>
      </c>
      <c r="E79" s="1" t="n">
        <v>70653300</v>
      </c>
      <c r="F79" s="0" t="n">
        <f aca="false">D79/E79</f>
        <v>0.531461375477154</v>
      </c>
      <c r="G79" s="0" t="n">
        <f aca="false">AVERAGE(F78:F79)</f>
        <v>0.535579203109202</v>
      </c>
      <c r="H79" s="0" t="n">
        <f aca="false">STDEV(F78:F79)</f>
        <v>0.00582348768475727</v>
      </c>
      <c r="I79" s="0" t="n">
        <f aca="false">IF(B79=1,G79/$P$1, IF(B79=2, G79/$P$2, IF(B79=3,G79/$P$3,0)))</f>
        <v>0.832763663240939</v>
      </c>
      <c r="J79" s="0" t="n">
        <f aca="false">AVERAGE(I75,I77,I79)</f>
        <v>0.799425287407657</v>
      </c>
      <c r="K79" s="0" t="n">
        <f aca="false">STDEV(I75,I77,I79)</f>
        <v>0.0385345812304071</v>
      </c>
    </row>
    <row r="80" customFormat="false" ht="15" hidden="false" customHeight="false" outlineLevel="0" collapsed="false">
      <c r="A80" s="7" t="s">
        <v>21</v>
      </c>
      <c r="B80" s="0" t="n">
        <v>2</v>
      </c>
      <c r="C80" s="0" t="s">
        <v>11</v>
      </c>
      <c r="D80" s="1" t="n">
        <v>21034200</v>
      </c>
      <c r="E80" s="1" t="n">
        <v>44265600</v>
      </c>
      <c r="F80" s="0" t="n">
        <f aca="false">D80/E80</f>
        <v>0.475181630882672</v>
      </c>
    </row>
    <row r="81" customFormat="false" ht="15" hidden="false" customHeight="false" outlineLevel="0" collapsed="false">
      <c r="A81" s="7" t="s">
        <v>21</v>
      </c>
      <c r="B81" s="0" t="n">
        <v>2</v>
      </c>
      <c r="C81" s="0" t="s">
        <v>11</v>
      </c>
      <c r="D81" s="1" t="n">
        <v>22250100</v>
      </c>
      <c r="E81" s="1" t="n">
        <v>45957500</v>
      </c>
      <c r="F81" s="0" t="n">
        <f aca="false">D81/E81</f>
        <v>0.48414513409128</v>
      </c>
      <c r="G81" s="0" t="n">
        <f aca="false">AVERAGE(F80:F81)</f>
        <v>0.479663382486976</v>
      </c>
      <c r="H81" s="0" t="n">
        <f aca="false">STDEV(F80:F81)</f>
        <v>0.00633815390199417</v>
      </c>
      <c r="I81" s="0" t="n">
        <f aca="false">IF(B81=1,G81/$P$1, IF(B81=2, G81/$P$2, IF(B81=3,G81/$P$3,0)))</f>
        <v>0.83510626793519</v>
      </c>
    </row>
    <row r="82" customFormat="false" ht="15" hidden="false" customHeight="false" outlineLevel="0" collapsed="false">
      <c r="A82" s="7" t="s">
        <v>21</v>
      </c>
      <c r="B82" s="0" t="n">
        <v>2</v>
      </c>
      <c r="C82" s="0" t="s">
        <v>12</v>
      </c>
      <c r="D82" s="1" t="n">
        <v>23707200</v>
      </c>
      <c r="E82" s="1" t="n">
        <v>50550400</v>
      </c>
      <c r="F82" s="0" t="n">
        <f aca="false">D82/E82</f>
        <v>0.468981452174464</v>
      </c>
    </row>
    <row r="83" customFormat="false" ht="15" hidden="false" customHeight="false" outlineLevel="0" collapsed="false">
      <c r="A83" s="7" t="s">
        <v>21</v>
      </c>
      <c r="B83" s="0" t="n">
        <v>2</v>
      </c>
      <c r="C83" s="0" t="s">
        <v>12</v>
      </c>
      <c r="D83" s="1" t="n">
        <v>23280700</v>
      </c>
      <c r="E83" s="1" t="n">
        <v>49356700</v>
      </c>
      <c r="F83" s="0" t="n">
        <f aca="false">D83/E83</f>
        <v>0.471682669222213</v>
      </c>
      <c r="G83" s="0" t="n">
        <f aca="false">AVERAGE(F82:F83)</f>
        <v>0.470332060698338</v>
      </c>
      <c r="H83" s="0" t="n">
        <f aca="false">STDEV(F82:F83)</f>
        <v>0.00191004889192034</v>
      </c>
      <c r="I83" s="0" t="n">
        <f aca="false">IF(B83=1,G83/$P$1, IF(B83=2, G83/$P$2, IF(B83=3,G83/$P$3,0)))</f>
        <v>0.818860197048128</v>
      </c>
    </row>
    <row r="84" customFormat="false" ht="15" hidden="false" customHeight="false" outlineLevel="0" collapsed="false">
      <c r="A84" s="7" t="s">
        <v>21</v>
      </c>
      <c r="B84" s="0" t="n">
        <v>2</v>
      </c>
      <c r="C84" s="0" t="s">
        <v>13</v>
      </c>
      <c r="D84" s="1" t="n">
        <v>22505400</v>
      </c>
      <c r="E84" s="1" t="n">
        <v>46028000</v>
      </c>
      <c r="F84" s="0" t="n">
        <f aca="false">D84/E84</f>
        <v>0.488950204223516</v>
      </c>
    </row>
    <row r="85" customFormat="false" ht="15" hidden="false" customHeight="false" outlineLevel="0" collapsed="false">
      <c r="A85" s="7" t="s">
        <v>21</v>
      </c>
      <c r="B85" s="0" t="n">
        <v>2</v>
      </c>
      <c r="C85" s="0" t="s">
        <v>13</v>
      </c>
      <c r="D85" s="1" t="n">
        <v>22555200</v>
      </c>
      <c r="E85" s="1" t="n">
        <v>46220900</v>
      </c>
      <c r="F85" s="0" t="n">
        <f aca="false">D85/E85</f>
        <v>0.487987036167621</v>
      </c>
      <c r="G85" s="0" t="n">
        <f aca="false">AVERAGE(F84:F85)</f>
        <v>0.488468620195569</v>
      </c>
      <c r="H85" s="0" t="n">
        <f aca="false">STDEV(F84:F85)</f>
        <v>0.000681062663745597</v>
      </c>
      <c r="I85" s="0" t="n">
        <f aca="false">IF(B85=1,G85/$P$1, IF(B85=2, G85/$P$2, IF(B85=3,G85/$P$3,0)))</f>
        <v>0.850436412927662</v>
      </c>
      <c r="J85" s="0" t="n">
        <f aca="false">AVERAGE(I81,I83,I85)</f>
        <v>0.83480095930366</v>
      </c>
      <c r="K85" s="0" t="n">
        <f aca="false">STDEV(I81,I83,I85)</f>
        <v>0.0157903217933679</v>
      </c>
    </row>
    <row r="86" customFormat="false" ht="15" hidden="false" customHeight="false" outlineLevel="0" collapsed="false">
      <c r="A86" s="7" t="s">
        <v>21</v>
      </c>
      <c r="B86" s="0" t="n">
        <v>3</v>
      </c>
      <c r="C86" s="0" t="s">
        <v>11</v>
      </c>
      <c r="D86" s="1" t="n">
        <v>111911000</v>
      </c>
      <c r="E86" s="1" t="n">
        <v>101146000</v>
      </c>
      <c r="F86" s="0" t="n">
        <f aca="false">D86/E86</f>
        <v>1.10643030866273</v>
      </c>
    </row>
    <row r="87" customFormat="false" ht="15" hidden="false" customHeight="false" outlineLevel="0" collapsed="false">
      <c r="A87" s="7" t="s">
        <v>21</v>
      </c>
      <c r="B87" s="0" t="n">
        <v>3</v>
      </c>
      <c r="C87" s="0" t="s">
        <v>11</v>
      </c>
      <c r="D87" s="1" t="n">
        <v>121448000</v>
      </c>
      <c r="E87" s="1" t="n">
        <v>111374000</v>
      </c>
      <c r="F87" s="0" t="n">
        <f aca="false">D87/E87</f>
        <v>1.09045199059026</v>
      </c>
      <c r="G87" s="0" t="n">
        <f aca="false">AVERAGE(F86:F87)</f>
        <v>1.09844114962649</v>
      </c>
      <c r="H87" s="0" t="n">
        <f aca="false">STDEV(F86:F87)</f>
        <v>0.0112983770609933</v>
      </c>
      <c r="I87" s="0" t="n">
        <f aca="false">IF(B87=1,G87/$P$1, IF(B87=2, G87/$P$2, IF(B87=3,G87/$P$3,0)))</f>
        <v>1.09187664108858</v>
      </c>
    </row>
    <row r="88" customFormat="false" ht="15" hidden="false" customHeight="false" outlineLevel="0" collapsed="false">
      <c r="A88" s="7" t="s">
        <v>21</v>
      </c>
      <c r="B88" s="0" t="n">
        <v>3</v>
      </c>
      <c r="C88" s="0" t="s">
        <v>12</v>
      </c>
      <c r="D88" s="1" t="n">
        <v>87916900</v>
      </c>
      <c r="E88" s="1" t="n">
        <v>95330000</v>
      </c>
      <c r="F88" s="0" t="n">
        <f aca="false">D88/E88</f>
        <v>0.922237490821357</v>
      </c>
    </row>
    <row r="89" customFormat="false" ht="15" hidden="false" customHeight="false" outlineLevel="0" collapsed="false">
      <c r="A89" s="7" t="s">
        <v>21</v>
      </c>
      <c r="B89" s="0" t="n">
        <v>3</v>
      </c>
      <c r="C89" s="0" t="s">
        <v>12</v>
      </c>
      <c r="D89" s="1" t="n">
        <v>88262800</v>
      </c>
      <c r="E89" s="1" t="n">
        <v>95933900</v>
      </c>
      <c r="F89" s="0" t="n">
        <f aca="false">D89/E89</f>
        <v>0.92003765092423</v>
      </c>
      <c r="G89" s="0" t="n">
        <f aca="false">AVERAGE(F88:F89)</f>
        <v>0.921137570872794</v>
      </c>
      <c r="H89" s="0" t="n">
        <f aca="false">STDEV(F88:F89)</f>
        <v>0.00155552170878347</v>
      </c>
      <c r="I89" s="0" t="n">
        <f aca="false">IF(B89=1,G89/$P$1, IF(B89=2, G89/$P$2, IF(B89=3,G89/$P$3,0)))</f>
        <v>0.915632664714972</v>
      </c>
    </row>
    <row r="90" customFormat="false" ht="15" hidden="false" customHeight="false" outlineLevel="0" collapsed="false">
      <c r="A90" s="7" t="s">
        <v>21</v>
      </c>
      <c r="B90" s="0" t="n">
        <v>3</v>
      </c>
      <c r="C90" s="0" t="s">
        <v>13</v>
      </c>
      <c r="D90" s="1" t="n">
        <v>97482700</v>
      </c>
      <c r="E90" s="1" t="n">
        <v>108926000</v>
      </c>
      <c r="F90" s="0" t="n">
        <f aca="false">D90/E90</f>
        <v>0.894944274094339</v>
      </c>
    </row>
    <row r="91" s="3" customFormat="true" ht="15" hidden="false" customHeight="false" outlineLevel="0" collapsed="false">
      <c r="A91" s="3" t="s">
        <v>21</v>
      </c>
      <c r="B91" s="3" t="n">
        <v>3</v>
      </c>
      <c r="C91" s="3" t="s">
        <v>13</v>
      </c>
      <c r="D91" s="4" t="n">
        <v>85030900</v>
      </c>
      <c r="E91" s="4" t="n">
        <v>93014200</v>
      </c>
      <c r="F91" s="6" t="n">
        <f aca="false">D91/E91</f>
        <v>0.914171169563357</v>
      </c>
      <c r="G91" s="3" t="n">
        <f aca="false">AVERAGE(F90:F91)</f>
        <v>0.904557721828848</v>
      </c>
      <c r="H91" s="3" t="n">
        <f aca="false">STDEV(F90:F91)</f>
        <v>0.0135954681673073</v>
      </c>
      <c r="I91" s="3" t="n">
        <f aca="false">IF(B91=1,G91/$P$1, IF(B91=2, G91/$P$2, IF(B91=3,G91/$P$3,0)))</f>
        <v>0.899151900233402</v>
      </c>
      <c r="J91" s="3" t="n">
        <f aca="false">AVERAGE(I87,I89,I91)</f>
        <v>0.968887068678986</v>
      </c>
      <c r="K91" s="3" t="n">
        <f aca="false">STDEV(I87,I89,I91)</f>
        <v>0.10683037999837</v>
      </c>
      <c r="L91" s="3" t="n">
        <f aca="false">AVERAGE(I75,I77,I79,I81,I83,I85,I87,I89,I91)</f>
        <v>0.867704438463435</v>
      </c>
      <c r="M91" s="3" t="n">
        <f aca="false">STDEV(I75,I77,I79,I81,I83,I85,I87,I89,I91)</f>
        <v>0.0963339081062781</v>
      </c>
    </row>
    <row r="92" customFormat="false" ht="15" hidden="false" customHeight="false" outlineLevel="0" collapsed="false">
      <c r="A92" s="7" t="s">
        <v>22</v>
      </c>
      <c r="B92" s="0" t="n">
        <v>1</v>
      </c>
      <c r="C92" s="0" t="s">
        <v>11</v>
      </c>
      <c r="D92" s="1" t="n">
        <v>24530600</v>
      </c>
      <c r="E92" s="1" t="n">
        <v>60373700</v>
      </c>
      <c r="F92" s="0" t="n">
        <f aca="false">D92/E92</f>
        <v>0.406312682509106</v>
      </c>
    </row>
    <row r="93" customFormat="false" ht="15" hidden="false" customHeight="false" outlineLevel="0" collapsed="false">
      <c r="A93" s="7" t="s">
        <v>22</v>
      </c>
      <c r="B93" s="0" t="n">
        <v>1</v>
      </c>
      <c r="C93" s="0" t="s">
        <v>11</v>
      </c>
      <c r="D93" s="1" t="n">
        <v>25924600</v>
      </c>
      <c r="E93" s="1" t="n">
        <v>63967700</v>
      </c>
      <c r="F93" s="0" t="n">
        <f aca="false">D93/E93</f>
        <v>0.405276412939655</v>
      </c>
      <c r="G93" s="0" t="n">
        <f aca="false">AVERAGE(F92:F93)</f>
        <v>0.405794547724381</v>
      </c>
      <c r="H93" s="0" t="n">
        <f aca="false">STDEV(F92:F93)</f>
        <v>0.00073275323969557</v>
      </c>
      <c r="I93" s="0" t="n">
        <f aca="false">IF(B93=1,G93/$P$1, IF(B93=2, G93/$P$2, IF(B93=3,G93/$P$3,0)))</f>
        <v>0.630963547733673</v>
      </c>
    </row>
    <row r="94" customFormat="false" ht="15" hidden="false" customHeight="false" outlineLevel="0" collapsed="false">
      <c r="A94" s="7" t="s">
        <v>22</v>
      </c>
      <c r="B94" s="0" t="n">
        <v>1</v>
      </c>
      <c r="C94" s="0" t="s">
        <v>12</v>
      </c>
      <c r="D94" s="1" t="n">
        <v>26041900</v>
      </c>
      <c r="E94" s="1" t="n">
        <v>63711900</v>
      </c>
      <c r="F94" s="0" t="n">
        <f aca="false">D94/E94</f>
        <v>0.408744677211008</v>
      </c>
    </row>
    <row r="95" customFormat="false" ht="15" hidden="false" customHeight="false" outlineLevel="0" collapsed="false">
      <c r="A95" s="7" t="s">
        <v>22</v>
      </c>
      <c r="B95" s="0" t="n">
        <v>1</v>
      </c>
      <c r="C95" s="0" t="s">
        <v>12</v>
      </c>
      <c r="D95" s="1" t="n">
        <v>25891600</v>
      </c>
      <c r="E95" s="1" t="n">
        <v>3E+030</v>
      </c>
      <c r="F95" s="0" t="n">
        <f aca="false">D95/E95</f>
        <v>8.63053333333333E-024</v>
      </c>
      <c r="G95" s="0" t="n">
        <f aca="false">AVERAGE(F94)</f>
        <v>0.408744677211008</v>
      </c>
      <c r="H95" s="0" t="n">
        <f aca="false">STDEV(F94:F95)</f>
        <v>0.28902613302981</v>
      </c>
      <c r="I95" s="0" t="n">
        <f aca="false">IF(B95=1,G95/$P$1, IF(B95=2, G95/$P$2, IF(B95=3,G95/$P$3,0)))</f>
        <v>0.635550657584198</v>
      </c>
    </row>
    <row r="96" customFormat="false" ht="15" hidden="false" customHeight="false" outlineLevel="0" collapsed="false">
      <c r="A96" s="7" t="s">
        <v>22</v>
      </c>
      <c r="B96" s="0" t="n">
        <v>1</v>
      </c>
      <c r="C96" s="0" t="s">
        <v>13</v>
      </c>
      <c r="D96" s="1" t="n">
        <v>25702100</v>
      </c>
      <c r="E96" s="1" t="n">
        <v>63164200</v>
      </c>
      <c r="F96" s="0" t="n">
        <f aca="false">D96/E96</f>
        <v>0.406909293555527</v>
      </c>
    </row>
    <row r="97" customFormat="false" ht="15" hidden="false" customHeight="false" outlineLevel="0" collapsed="false">
      <c r="A97" s="7" t="s">
        <v>22</v>
      </c>
      <c r="B97" s="0" t="n">
        <v>1</v>
      </c>
      <c r="C97" s="0" t="s">
        <v>13</v>
      </c>
      <c r="D97" s="1" t="n">
        <v>26528400</v>
      </c>
      <c r="E97" s="1" t="n">
        <v>64688200</v>
      </c>
      <c r="F97" s="0" t="n">
        <f aca="false">D97/E97</f>
        <v>0.410096431806728</v>
      </c>
      <c r="G97" s="0" t="n">
        <f aca="false">AVERAGE(F96:F97)</f>
        <v>0.408502862681127</v>
      </c>
      <c r="H97" s="0" t="n">
        <f aca="false">STDEV(F96:F97)</f>
        <v>0.00225364707000368</v>
      </c>
      <c r="I97" s="0" t="n">
        <f aca="false">IF(B97=1,G97/$P$1, IF(B97=2, G97/$P$2, IF(B97=3,G97/$P$3,0)))</f>
        <v>0.635174663982208</v>
      </c>
      <c r="J97" s="0" t="n">
        <f aca="false">AVERAGE(I93,I95,I97)</f>
        <v>0.633896289766693</v>
      </c>
      <c r="K97" s="0" t="n">
        <f aca="false">STDEV(I93,I95,I97)</f>
        <v>0.00254677731091011</v>
      </c>
    </row>
    <row r="98" customFormat="false" ht="15" hidden="false" customHeight="false" outlineLevel="0" collapsed="false">
      <c r="A98" s="7" t="s">
        <v>22</v>
      </c>
      <c r="B98" s="0" t="n">
        <v>2</v>
      </c>
      <c r="C98" s="0" t="s">
        <v>11</v>
      </c>
      <c r="D98" s="0" t="n">
        <v>4503850</v>
      </c>
      <c r="E98" s="1" t="n">
        <v>12849500</v>
      </c>
      <c r="F98" s="0" t="n">
        <f aca="false">D98/E98</f>
        <v>0.350507801859995</v>
      </c>
    </row>
    <row r="99" customFormat="false" ht="15" hidden="false" customHeight="false" outlineLevel="0" collapsed="false">
      <c r="A99" s="7" t="s">
        <v>22</v>
      </c>
      <c r="B99" s="0" t="n">
        <v>2</v>
      </c>
      <c r="C99" s="0" t="s">
        <v>11</v>
      </c>
      <c r="D99" s="0" t="n">
        <v>4876560</v>
      </c>
      <c r="E99" s="1" t="n">
        <v>13298200</v>
      </c>
      <c r="F99" s="0" t="n">
        <f aca="false">D99/E99</f>
        <v>0.366708276308072</v>
      </c>
      <c r="G99" s="0" t="n">
        <f aca="false">AVERAGE(F98:F99)</f>
        <v>0.358608039084033</v>
      </c>
      <c r="H99" s="0" t="n">
        <f aca="false">STDEV(F98:F99)</f>
        <v>0.0114554653406748</v>
      </c>
      <c r="I99" s="0" t="n">
        <f aca="false">IF(B99=1,G99/$P$1, IF(B99=2, G99/$P$2, IF(B99=3,G99/$P$3,0)))</f>
        <v>0.624345806049006</v>
      </c>
    </row>
    <row r="100" customFormat="false" ht="15" hidden="false" customHeight="false" outlineLevel="0" collapsed="false">
      <c r="A100" s="7" t="s">
        <v>22</v>
      </c>
      <c r="B100" s="0" t="n">
        <v>2</v>
      </c>
      <c r="C100" s="0" t="s">
        <v>12</v>
      </c>
      <c r="D100" s="0" t="n">
        <v>4320150</v>
      </c>
      <c r="E100" s="1" t="n">
        <v>11508500</v>
      </c>
      <c r="F100" s="0" t="n">
        <f aca="false">D100/E100</f>
        <v>0.375387756875353</v>
      </c>
    </row>
    <row r="101" customFormat="false" ht="15" hidden="false" customHeight="false" outlineLevel="0" collapsed="false">
      <c r="A101" s="7" t="s">
        <v>22</v>
      </c>
      <c r="B101" s="0" t="n">
        <v>2</v>
      </c>
      <c r="C101" s="0" t="s">
        <v>12</v>
      </c>
      <c r="D101" s="0" t="n">
        <v>4300710</v>
      </c>
      <c r="E101" s="1" t="n">
        <v>11514100</v>
      </c>
      <c r="F101" s="0" t="n">
        <f aca="false">D101/E101</f>
        <v>0.37351681850948</v>
      </c>
      <c r="G101" s="0" t="n">
        <f aca="false">AVERAGE(F100:F101)</f>
        <v>0.374452287692416</v>
      </c>
      <c r="H101" s="0" t="n">
        <f aca="false">STDEV(F100:F101)</f>
        <v>0.00132295320569106</v>
      </c>
      <c r="I101" s="0" t="n">
        <f aca="false">IF(B101=1,G101/$P$1, IF(B101=2, G101/$P$2, IF(B101=3,G101/$P$3,0)))</f>
        <v>0.651931049798446</v>
      </c>
    </row>
    <row r="102" customFormat="false" ht="15" hidden="false" customHeight="false" outlineLevel="0" collapsed="false">
      <c r="A102" s="7" t="s">
        <v>22</v>
      </c>
      <c r="B102" s="0" t="n">
        <v>2</v>
      </c>
      <c r="C102" s="0" t="s">
        <v>13</v>
      </c>
      <c r="D102" s="0" t="n">
        <v>4954050</v>
      </c>
      <c r="E102" s="1" t="n">
        <v>13101500</v>
      </c>
      <c r="F102" s="0" t="n">
        <f aca="false">D102/E102</f>
        <v>0.378128458573446</v>
      </c>
    </row>
    <row r="103" customFormat="false" ht="15" hidden="false" customHeight="false" outlineLevel="0" collapsed="false">
      <c r="A103" s="7" t="s">
        <v>22</v>
      </c>
      <c r="B103" s="0" t="n">
        <v>2</v>
      </c>
      <c r="C103" s="0" t="s">
        <v>13</v>
      </c>
      <c r="D103" s="0" t="n">
        <v>4846350</v>
      </c>
      <c r="E103" s="1" t="n">
        <v>12727200</v>
      </c>
      <c r="F103" s="0" t="n">
        <f aca="false">D103/E103</f>
        <v>0.380786818781822</v>
      </c>
      <c r="G103" s="0" t="n">
        <f aca="false">AVERAGE(F102:F103)</f>
        <v>0.379457638677634</v>
      </c>
      <c r="H103" s="0" t="n">
        <f aca="false">STDEV(F102:F103)</f>
        <v>0.00187974453017904</v>
      </c>
      <c r="I103" s="0" t="n">
        <f aca="false">IF(B103=1,G103/$P$1, IF(B103=2, G103/$P$2, IF(B103=3,G103/$P$3,0)))</f>
        <v>0.660645494414372</v>
      </c>
      <c r="J103" s="0" t="n">
        <f aca="false">AVERAGE(I99,I101,I103)</f>
        <v>0.645640783420608</v>
      </c>
      <c r="K103" s="0" t="n">
        <f aca="false">STDEV(I99,I101,I103)</f>
        <v>0.0189497343565497</v>
      </c>
    </row>
    <row r="104" customFormat="false" ht="15" hidden="false" customHeight="false" outlineLevel="0" collapsed="false">
      <c r="A104" s="7" t="s">
        <v>22</v>
      </c>
      <c r="B104" s="0" t="n">
        <v>3</v>
      </c>
      <c r="C104" s="0" t="s">
        <v>11</v>
      </c>
      <c r="D104" s="1" t="n">
        <v>14039500</v>
      </c>
      <c r="E104" s="1" t="n">
        <v>25772300</v>
      </c>
      <c r="F104" s="0" t="n">
        <f aca="false">D104/E104</f>
        <v>0.544751535563376</v>
      </c>
    </row>
    <row r="105" customFormat="false" ht="15" hidden="false" customHeight="false" outlineLevel="0" collapsed="false">
      <c r="A105" s="7" t="s">
        <v>22</v>
      </c>
      <c r="B105" s="0" t="n">
        <v>3</v>
      </c>
      <c r="C105" s="0" t="s">
        <v>11</v>
      </c>
      <c r="D105" s="1" t="n">
        <v>14706100</v>
      </c>
      <c r="E105" s="1" t="n">
        <v>26997900</v>
      </c>
      <c r="F105" s="0" t="n">
        <f aca="false">D105/E105</f>
        <v>0.544712736916575</v>
      </c>
      <c r="G105" s="0" t="n">
        <f aca="false">AVERAGE(F104:F105)</f>
        <v>0.544732136239976</v>
      </c>
      <c r="H105" s="0" t="n">
        <f aca="false">STDEV(F104:F105)</f>
        <v>2.74347862540117E-005</v>
      </c>
      <c r="I105" s="0" t="n">
        <f aca="false">IF(B105=1,G105/$P$1, IF(B105=2, G105/$P$2, IF(B105=3,G105/$P$3,0)))</f>
        <v>0.541476705796172</v>
      </c>
    </row>
    <row r="106" customFormat="false" ht="15" hidden="false" customHeight="false" outlineLevel="0" collapsed="false">
      <c r="A106" s="7" t="s">
        <v>22</v>
      </c>
      <c r="B106" s="0" t="n">
        <v>3</v>
      </c>
      <c r="C106" s="0" t="s">
        <v>12</v>
      </c>
      <c r="D106" s="1" t="n">
        <v>14740900</v>
      </c>
      <c r="E106" s="1" t="n">
        <v>25798300</v>
      </c>
      <c r="F106" s="0" t="n">
        <f aca="false">D106/E106</f>
        <v>0.571390362930891</v>
      </c>
    </row>
    <row r="107" customFormat="false" ht="15" hidden="false" customHeight="false" outlineLevel="0" collapsed="false">
      <c r="A107" s="7" t="s">
        <v>22</v>
      </c>
      <c r="B107" s="0" t="n">
        <v>3</v>
      </c>
      <c r="C107" s="0" t="s">
        <v>12</v>
      </c>
      <c r="D107" s="1" t="n">
        <v>14537800</v>
      </c>
      <c r="E107" s="1" t="n">
        <v>25469800</v>
      </c>
      <c r="F107" s="0" t="n">
        <f aca="false">D107/E107</f>
        <v>0.570785793370973</v>
      </c>
      <c r="G107" s="0" t="n">
        <f aca="false">AVERAGE(F106:F107)</f>
        <v>0.571088078150932</v>
      </c>
      <c r="H107" s="0" t="n">
        <f aca="false">STDEV(F106:F107)</f>
        <v>0.000427495235517102</v>
      </c>
      <c r="I107" s="0" t="n">
        <f aca="false">IF(B107=1,G107/$P$1, IF(B107=2, G107/$P$2, IF(B107=3,G107/$P$3,0)))</f>
        <v>0.567675139218159</v>
      </c>
    </row>
    <row r="108" customFormat="false" ht="15" hidden="false" customHeight="false" outlineLevel="0" collapsed="false">
      <c r="A108" s="7" t="s">
        <v>22</v>
      </c>
      <c r="B108" s="0" t="n">
        <v>3</v>
      </c>
      <c r="C108" s="0" t="s">
        <v>13</v>
      </c>
      <c r="D108" s="1" t="n">
        <v>16933100</v>
      </c>
      <c r="E108" s="1" t="n">
        <v>32847900</v>
      </c>
      <c r="F108" s="0" t="n">
        <f aca="false">D108/E108</f>
        <v>0.515500229847266</v>
      </c>
    </row>
    <row r="109" s="3" customFormat="true" ht="15" hidden="false" customHeight="false" outlineLevel="0" collapsed="false">
      <c r="A109" s="3" t="s">
        <v>22</v>
      </c>
      <c r="B109" s="3" t="n">
        <v>3</v>
      </c>
      <c r="C109" s="3" t="s">
        <v>13</v>
      </c>
      <c r="D109" s="4" t="n">
        <v>14266700</v>
      </c>
      <c r="E109" s="4" t="n">
        <v>27004700</v>
      </c>
      <c r="F109" s="6" t="n">
        <f aca="false">D109/E109</f>
        <v>0.528304332208838</v>
      </c>
      <c r="G109" s="3" t="n">
        <f aca="false">AVERAGE(F108:F109)</f>
        <v>0.521902281028052</v>
      </c>
      <c r="H109" s="3" t="n">
        <f aca="false">STDEV(F108:F109)</f>
        <v>0.00905386760687427</v>
      </c>
      <c r="I109" s="3" t="n">
        <f aca="false">IF(B109=1,G109/$P$1, IF(B109=2, G109/$P$2, IF(B109=3,G109/$P$3,0)))</f>
        <v>0.518783286459314</v>
      </c>
      <c r="J109" s="3" t="n">
        <f aca="false">AVERAGE(I105,I107,I109)</f>
        <v>0.542645043824548</v>
      </c>
      <c r="K109" s="3" t="n">
        <f aca="false">STDEV(I105,I107,I109)</f>
        <v>0.0244668567016598</v>
      </c>
      <c r="L109" s="3" t="n">
        <f aca="false">AVERAGE(I93,I95,I97,I99,I101,I103,I105,I107,I109)</f>
        <v>0.60739403900395</v>
      </c>
      <c r="M109" s="3" t="n">
        <f aca="false">STDEV(I93,I95,I97,I99,I101,I103,I105,I107,I109)</f>
        <v>0.0512362866525638</v>
      </c>
    </row>
    <row r="110" customFormat="false" ht="15" hidden="false" customHeight="false" outlineLevel="0" collapsed="false">
      <c r="A110" s="7" t="s">
        <v>23</v>
      </c>
      <c r="B110" s="0" t="n">
        <v>1</v>
      </c>
      <c r="C110" s="0" t="s">
        <v>11</v>
      </c>
      <c r="D110" s="1" t="n">
        <v>62460600</v>
      </c>
      <c r="E110" s="1" t="n">
        <v>154074000</v>
      </c>
      <c r="F110" s="0" t="n">
        <f aca="false">D110/E110</f>
        <v>0.405393512208419</v>
      </c>
    </row>
    <row r="111" customFormat="false" ht="15" hidden="false" customHeight="false" outlineLevel="0" collapsed="false">
      <c r="A111" s="7" t="s">
        <v>23</v>
      </c>
      <c r="B111" s="0" t="n">
        <v>1</v>
      </c>
      <c r="C111" s="0" t="s">
        <v>11</v>
      </c>
      <c r="D111" s="1" t="n">
        <v>66770300</v>
      </c>
      <c r="E111" s="1" t="n">
        <v>168182000</v>
      </c>
      <c r="F111" s="0" t="n">
        <f aca="false">D111/E111</f>
        <v>0.397012165392254</v>
      </c>
      <c r="G111" s="0" t="n">
        <f aca="false">AVERAGE(F110:F111)</f>
        <v>0.401202838800337</v>
      </c>
      <c r="H111" s="0" t="n">
        <f aca="false">STDEV(F110:F111)</f>
        <v>0.00592650716918705</v>
      </c>
      <c r="I111" s="0" t="n">
        <f aca="false">IF(B111=1,G111/$P$1, IF(B111=2, G111/$P$2, IF(B111=3,G111/$P$3,0)))</f>
        <v>0.623823971883967</v>
      </c>
    </row>
    <row r="112" customFormat="false" ht="15" hidden="false" customHeight="false" outlineLevel="0" collapsed="false">
      <c r="A112" s="7" t="s">
        <v>23</v>
      </c>
      <c r="B112" s="0" t="n">
        <v>1</v>
      </c>
      <c r="C112" s="0" t="s">
        <v>12</v>
      </c>
      <c r="D112" s="1" t="n">
        <v>66938900</v>
      </c>
      <c r="E112" s="1" t="n">
        <v>168787000</v>
      </c>
      <c r="F112" s="0" t="n">
        <f aca="false">D112/E112</f>
        <v>0.396588007370236</v>
      </c>
    </row>
    <row r="113" customFormat="false" ht="15" hidden="false" customHeight="false" outlineLevel="0" collapsed="false">
      <c r="A113" s="7" t="s">
        <v>23</v>
      </c>
      <c r="B113" s="0" t="n">
        <v>1</v>
      </c>
      <c r="C113" s="0" t="s">
        <v>12</v>
      </c>
      <c r="D113" s="1" t="n">
        <v>69038000</v>
      </c>
      <c r="E113" s="1" t="n">
        <v>176431000</v>
      </c>
      <c r="F113" s="0" t="n">
        <f aca="false">D113/E113</f>
        <v>0.391303115665614</v>
      </c>
      <c r="G113" s="0" t="n">
        <f aca="false">AVERAGE(F112:F113)</f>
        <v>0.393945561517925</v>
      </c>
      <c r="H113" s="0" t="n">
        <f aca="false">STDEV(F112:F113)</f>
        <v>0.00373698276217442</v>
      </c>
      <c r="I113" s="0" t="n">
        <f aca="false">IF(B113=1,G113/$P$1, IF(B113=2, G113/$P$2, IF(B113=3,G113/$P$3,0)))</f>
        <v>0.612539745797944</v>
      </c>
    </row>
    <row r="114" customFormat="false" ht="15" hidden="false" customHeight="false" outlineLevel="0" collapsed="false">
      <c r="A114" s="7" t="s">
        <v>23</v>
      </c>
      <c r="B114" s="0" t="n">
        <v>1</v>
      </c>
      <c r="C114" s="0" t="s">
        <v>13</v>
      </c>
      <c r="D114" s="1" t="n">
        <v>64299600</v>
      </c>
      <c r="E114" s="1" t="n">
        <v>152538000</v>
      </c>
      <c r="F114" s="0" t="n">
        <f aca="false">D114/E114</f>
        <v>0.421531683908272</v>
      </c>
    </row>
    <row r="115" customFormat="false" ht="15" hidden="false" customHeight="false" outlineLevel="0" collapsed="false">
      <c r="A115" s="7" t="s">
        <v>23</v>
      </c>
      <c r="B115" s="0" t="n">
        <v>1</v>
      </c>
      <c r="C115" s="0" t="s">
        <v>13</v>
      </c>
      <c r="D115" s="1" t="n">
        <v>69165600</v>
      </c>
      <c r="E115" s="1" t="n">
        <v>168266000</v>
      </c>
      <c r="F115" s="0" t="n">
        <f aca="false">D115/E115</f>
        <v>0.411049172144105</v>
      </c>
      <c r="G115" s="0" t="n">
        <f aca="false">AVERAGE(F114:F115)</f>
        <v>0.416290428026189</v>
      </c>
      <c r="H115" s="0" t="n">
        <f aca="false">STDEV(F114:F115)</f>
        <v>0.00741225515231015</v>
      </c>
      <c r="I115" s="0" t="n">
        <f aca="false">IF(B115=1,G115/$P$1, IF(B115=2, G115/$P$2, IF(B115=3,G115/$P$3,0)))</f>
        <v>0.647283426620549</v>
      </c>
      <c r="J115" s="0" t="n">
        <f aca="false">AVERAGE(I111,I113,I115)</f>
        <v>0.627882381434154</v>
      </c>
      <c r="K115" s="0" t="n">
        <f aca="false">STDEV(I111,I113,I115)</f>
        <v>0.0177238216909771</v>
      </c>
    </row>
    <row r="116" customFormat="false" ht="15" hidden="false" customHeight="false" outlineLevel="0" collapsed="false">
      <c r="A116" s="7" t="s">
        <v>23</v>
      </c>
      <c r="B116" s="0" t="n">
        <v>2</v>
      </c>
      <c r="C116" s="0" t="s">
        <v>11</v>
      </c>
      <c r="D116" s="1" t="n">
        <v>14010200</v>
      </c>
      <c r="E116" s="1" t="n">
        <v>35259600</v>
      </c>
      <c r="F116" s="0" t="n">
        <f aca="false">D116/E116</f>
        <v>0.397344269362103</v>
      </c>
    </row>
    <row r="117" customFormat="false" ht="15" hidden="false" customHeight="false" outlineLevel="0" collapsed="false">
      <c r="A117" s="7" t="s">
        <v>23</v>
      </c>
      <c r="B117" s="0" t="n">
        <v>2</v>
      </c>
      <c r="C117" s="0" t="s">
        <v>11</v>
      </c>
      <c r="D117" s="1" t="n">
        <v>15418400</v>
      </c>
      <c r="E117" s="1" t="n">
        <v>37386800</v>
      </c>
      <c r="F117" s="0" t="n">
        <f aca="false">D117/E117</f>
        <v>0.412402238223116</v>
      </c>
      <c r="G117" s="0" t="n">
        <f aca="false">AVERAGE(F116:F117)</f>
        <v>0.40487325379261</v>
      </c>
      <c r="H117" s="0" t="n">
        <f aca="false">STDEV(F116:F117)</f>
        <v>0.0106475918925184</v>
      </c>
      <c r="I117" s="0" t="n">
        <f aca="false">IF(B117=1,G117/$P$1, IF(B117=2, G117/$P$2, IF(B117=3,G117/$P$3,0)))</f>
        <v>0.704894733069818</v>
      </c>
    </row>
    <row r="118" customFormat="false" ht="15" hidden="false" customHeight="false" outlineLevel="0" collapsed="false">
      <c r="A118" s="7" t="s">
        <v>23</v>
      </c>
      <c r="B118" s="0" t="n">
        <v>2</v>
      </c>
      <c r="C118" s="0" t="s">
        <v>12</v>
      </c>
      <c r="D118" s="1" t="n">
        <v>15191500</v>
      </c>
      <c r="E118" s="1" t="n">
        <v>36684800</v>
      </c>
      <c r="F118" s="0" t="n">
        <f aca="false">D118/E118</f>
        <v>0.414108840718772</v>
      </c>
    </row>
    <row r="119" customFormat="false" ht="15" hidden="false" customHeight="false" outlineLevel="0" collapsed="false">
      <c r="A119" s="7" t="s">
        <v>23</v>
      </c>
      <c r="B119" s="0" t="n">
        <v>2</v>
      </c>
      <c r="C119" s="0" t="s">
        <v>12</v>
      </c>
      <c r="D119" s="1" t="n">
        <v>15535800</v>
      </c>
      <c r="E119" s="1" t="n">
        <v>37171200</v>
      </c>
      <c r="F119" s="0" t="n">
        <f aca="false">D119/E119</f>
        <v>0.417952608471074</v>
      </c>
      <c r="G119" s="0" t="n">
        <f aca="false">AVERAGE(F118:F119)</f>
        <v>0.416030724594923</v>
      </c>
      <c r="H119" s="0" t="n">
        <f aca="false">STDEV(F118:F119)</f>
        <v>0.00271795424295935</v>
      </c>
      <c r="I119" s="0" t="n">
        <f aca="false">IF(B119=1,G119/$P$1, IF(B119=2, G119/$P$2, IF(B119=3,G119/$P$3,0)))</f>
        <v>0.724320176290031</v>
      </c>
    </row>
    <row r="120" customFormat="false" ht="15" hidden="false" customHeight="false" outlineLevel="0" collapsed="false">
      <c r="A120" s="7" t="s">
        <v>23</v>
      </c>
      <c r="B120" s="0" t="n">
        <v>2</v>
      </c>
      <c r="C120" s="0" t="s">
        <v>13</v>
      </c>
      <c r="D120" s="1" t="n">
        <v>15578900</v>
      </c>
      <c r="E120" s="1" t="n">
        <v>35847700</v>
      </c>
      <c r="F120" s="0" t="n">
        <f aca="false">D120/E120</f>
        <v>0.434585761429604</v>
      </c>
    </row>
    <row r="121" customFormat="false" ht="15" hidden="false" customHeight="false" outlineLevel="0" collapsed="false">
      <c r="A121" s="7" t="s">
        <v>23</v>
      </c>
      <c r="B121" s="0" t="n">
        <v>2</v>
      </c>
      <c r="C121" s="0" t="s">
        <v>13</v>
      </c>
      <c r="D121" s="1" t="n">
        <v>15566200</v>
      </c>
      <c r="E121" s="1" t="n">
        <v>36004200</v>
      </c>
      <c r="F121" s="0" t="n">
        <f aca="false">D121/E121</f>
        <v>0.432344004310608</v>
      </c>
      <c r="G121" s="0" t="n">
        <f aca="false">AVERAGE(F120:F121)</f>
        <v>0.433464882870106</v>
      </c>
      <c r="H121" s="0" t="n">
        <f aca="false">STDEV(F120:F121)</f>
        <v>0.00158516166061485</v>
      </c>
      <c r="I121" s="0" t="n">
        <f aca="false">IF(B121=1,G121/$P$1, IF(B121=2, G121/$P$2, IF(B121=3,G121/$P$3,0)))</f>
        <v>0.754673493602459</v>
      </c>
      <c r="J121" s="0" t="n">
        <f aca="false">AVERAGE(I117,I119,I121)</f>
        <v>0.727962800987436</v>
      </c>
      <c r="K121" s="0" t="n">
        <f aca="false">STDEV(I117,I119,I121)</f>
        <v>0.0250884990793807</v>
      </c>
    </row>
    <row r="122" customFormat="false" ht="15" hidden="false" customHeight="false" outlineLevel="0" collapsed="false">
      <c r="A122" s="7" t="s">
        <v>23</v>
      </c>
      <c r="B122" s="0" t="n">
        <v>3</v>
      </c>
      <c r="C122" s="0" t="s">
        <v>11</v>
      </c>
      <c r="D122" s="1" t="n">
        <v>62237700</v>
      </c>
      <c r="E122" s="1" t="n">
        <v>85173300</v>
      </c>
      <c r="F122" s="0" t="n">
        <f aca="false">D122/E122</f>
        <v>0.73071842936695</v>
      </c>
    </row>
    <row r="123" customFormat="false" ht="15" hidden="false" customHeight="false" outlineLevel="0" collapsed="false">
      <c r="A123" s="7" t="s">
        <v>23</v>
      </c>
      <c r="B123" s="0" t="n">
        <v>3</v>
      </c>
      <c r="C123" s="0" t="s">
        <v>11</v>
      </c>
      <c r="D123" s="1" t="n">
        <v>63805200</v>
      </c>
      <c r="E123" s="1" t="n">
        <v>88438100</v>
      </c>
      <c r="F123" s="0" t="n">
        <f aca="false">D123/E123</f>
        <v>0.721467331387716</v>
      </c>
      <c r="G123" s="0" t="n">
        <f aca="false">AVERAGE(F122:F123)</f>
        <v>0.726092880377333</v>
      </c>
      <c r="H123" s="0" t="n">
        <f aca="false">STDEV(F122:F123)</f>
        <v>0.00654151411453695</v>
      </c>
      <c r="I123" s="0" t="n">
        <f aca="false">IF(B123=1,G123/$P$1, IF(B123=2, G123/$P$2, IF(B123=3,G123/$P$3,0)))</f>
        <v>0.721753601104909</v>
      </c>
    </row>
    <row r="124" customFormat="false" ht="15" hidden="false" customHeight="false" outlineLevel="0" collapsed="false">
      <c r="A124" s="7" t="s">
        <v>23</v>
      </c>
      <c r="B124" s="0" t="n">
        <v>3</v>
      </c>
      <c r="C124" s="0" t="s">
        <v>12</v>
      </c>
      <c r="D124" s="1" t="n">
        <v>64516000</v>
      </c>
      <c r="E124" s="1" t="n">
        <v>79179400</v>
      </c>
      <c r="F124" s="0" t="n">
        <f aca="false">D124/E124</f>
        <v>0.814807891951694</v>
      </c>
    </row>
    <row r="125" customFormat="false" ht="15" hidden="false" customHeight="false" outlineLevel="0" collapsed="false">
      <c r="A125" s="7" t="s">
        <v>23</v>
      </c>
      <c r="B125" s="0" t="n">
        <v>3</v>
      </c>
      <c r="C125" s="0" t="s">
        <v>12</v>
      </c>
      <c r="D125" s="1" t="n">
        <v>63227000</v>
      </c>
      <c r="E125" s="1" t="n">
        <v>79602100</v>
      </c>
      <c r="F125" s="0" t="n">
        <f aca="false">D125/E125</f>
        <v>0.794288090389575</v>
      </c>
      <c r="G125" s="0" t="n">
        <f aca="false">AVERAGE(F124:F125)</f>
        <v>0.804547991170635</v>
      </c>
      <c r="H125" s="0" t="n">
        <f aca="false">STDEV(F124:F125)</f>
        <v>0.0145096908331769</v>
      </c>
      <c r="I125" s="0" t="n">
        <f aca="false">IF(B125=1,G125/$P$1, IF(B125=2, G125/$P$2, IF(B125=3,G125/$P$3,0)))</f>
        <v>0.799739848140857</v>
      </c>
    </row>
    <row r="126" customFormat="false" ht="15" hidden="false" customHeight="false" outlineLevel="0" collapsed="false">
      <c r="A126" s="7" t="s">
        <v>23</v>
      </c>
      <c r="B126" s="0" t="n">
        <v>3</v>
      </c>
      <c r="C126" s="0" t="s">
        <v>13</v>
      </c>
      <c r="D126" s="1" t="n">
        <v>59553400</v>
      </c>
      <c r="E126" s="1" t="n">
        <v>81683700</v>
      </c>
      <c r="F126" s="0" t="n">
        <f aca="false">D126/E126</f>
        <v>0.729073242274775</v>
      </c>
    </row>
    <row r="127" s="3" customFormat="true" ht="15" hidden="false" customHeight="false" outlineLevel="0" collapsed="false">
      <c r="A127" s="3" t="s">
        <v>23</v>
      </c>
      <c r="B127" s="3" t="n">
        <v>3</v>
      </c>
      <c r="C127" s="3" t="s">
        <v>13</v>
      </c>
      <c r="D127" s="4" t="n">
        <v>59106900</v>
      </c>
      <c r="E127" s="4" t="n">
        <v>83013400</v>
      </c>
      <c r="F127" s="6" t="n">
        <f aca="false">D127/E127</f>
        <v>0.712016373260221</v>
      </c>
      <c r="G127" s="3" t="n">
        <f aca="false">AVERAGE(F126:F127)</f>
        <v>0.720544807767498</v>
      </c>
      <c r="H127" s="3" t="n">
        <f aca="false">STDEV(F126:F127)</f>
        <v>0.0120610277460018</v>
      </c>
      <c r="I127" s="3" t="n">
        <f aca="false">IF(B127=1,G127/$P$1, IF(B127=2, G127/$P$2, IF(B127=3,G127/$P$3,0)))</f>
        <v>0.716238684909533</v>
      </c>
      <c r="J127" s="3" t="n">
        <f aca="false">AVERAGE(I123,I125,I127)</f>
        <v>0.745910711385099</v>
      </c>
      <c r="K127" s="3" t="n">
        <f aca="false">STDEV(I123,I125,I127)</f>
        <v>0.04669888165752</v>
      </c>
      <c r="L127" s="3" t="n">
        <f aca="false">AVERAGE(I111,I113,I115,I117,I119,I121,I123,I125,I127)</f>
        <v>0.700585297935563</v>
      </c>
      <c r="M127" s="3" t="n">
        <f aca="false">STDEV(I111,I113,I115,I117,I119,I121,I123,I125,I127)</f>
        <v>0.0617632667079696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484</TotalTime>
  <Application>LibreOffice/6.0.7.3$Linux_X86_64 LibreOffice_project/00m0$Build-3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2020-12-14T13:41:28Z</dcterms:created>
  <dc:creator>NURIA</dc:creator>
  <dc:description/>
  <dc:language>en-GB</dc:language>
  <cp:lastModifiedBy/>
  <dcterms:modified xsi:type="dcterms:W3CDTF">2021-02-26T10:45:20Z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