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ison.jacob\Desktop\"/>
    </mc:Choice>
  </mc:AlternateContent>
  <bookViews>
    <workbookView xWindow="0" yWindow="0" windowWidth="28800" windowHeight="13710"/>
  </bookViews>
  <sheets>
    <sheet name="Updated" sheetId="3" r:id="rId1"/>
    <sheet name="Sheet1" sheetId="1" r:id="rId2"/>
    <sheet name="goal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3" l="1"/>
  <c r="I20" i="3"/>
  <c r="J20" i="3"/>
  <c r="H21" i="3"/>
  <c r="I21" i="3"/>
  <c r="J21" i="3"/>
  <c r="H4" i="3" l="1"/>
  <c r="I4" i="3"/>
  <c r="J4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3" i="3"/>
  <c r="I3" i="3"/>
  <c r="H3" i="3"/>
  <c r="J22" i="3" l="1"/>
  <c r="I22" i="3"/>
  <c r="H22" i="3"/>
  <c r="I15" i="1"/>
  <c r="J15" i="1"/>
  <c r="K15" i="1"/>
  <c r="L15" i="1"/>
  <c r="I16" i="1"/>
  <c r="J16" i="1"/>
  <c r="K16" i="1"/>
  <c r="L16" i="1"/>
  <c r="I8" i="1"/>
  <c r="J8" i="1"/>
  <c r="K8" i="1"/>
  <c r="L8" i="1"/>
  <c r="G1" i="2" l="1"/>
  <c r="E3" i="2"/>
  <c r="G3" i="2" s="1"/>
  <c r="E2" i="2"/>
  <c r="G2" i="2" s="1"/>
  <c r="E1" i="2"/>
  <c r="I12" i="1" l="1"/>
  <c r="J12" i="1"/>
  <c r="K12" i="1"/>
  <c r="L12" i="1"/>
  <c r="I27" i="1" l="1"/>
  <c r="J27" i="1"/>
  <c r="K27" i="1"/>
  <c r="L27" i="1"/>
  <c r="N11" i="1" l="1"/>
  <c r="I11" i="1" l="1"/>
  <c r="J11" i="1"/>
  <c r="K11" i="1"/>
  <c r="L11" i="1"/>
  <c r="K17" i="1"/>
  <c r="K18" i="1"/>
  <c r="K13" i="1"/>
  <c r="K21" i="1"/>
  <c r="K3" i="1"/>
  <c r="K4" i="1"/>
  <c r="K5" i="1"/>
  <c r="K6" i="1"/>
  <c r="K7" i="1"/>
  <c r="K9" i="1"/>
  <c r="K10" i="1"/>
  <c r="K14" i="1"/>
  <c r="K19" i="1"/>
  <c r="K20" i="1"/>
  <c r="K22" i="1"/>
  <c r="K23" i="1"/>
  <c r="K24" i="1"/>
  <c r="K25" i="1"/>
  <c r="K26" i="1"/>
  <c r="I18" i="1"/>
  <c r="J18" i="1"/>
  <c r="L18" i="1"/>
  <c r="Q9" i="1"/>
  <c r="L4" i="1"/>
  <c r="L5" i="1"/>
  <c r="L6" i="1"/>
  <c r="L7" i="1"/>
  <c r="L9" i="1"/>
  <c r="L10" i="1"/>
  <c r="L13" i="1"/>
  <c r="L14" i="1"/>
  <c r="L17" i="1"/>
  <c r="L19" i="1"/>
  <c r="L20" i="1"/>
  <c r="L21" i="1"/>
  <c r="L22" i="1"/>
  <c r="L23" i="1"/>
  <c r="L24" i="1"/>
  <c r="L25" i="1"/>
  <c r="L26" i="1"/>
  <c r="L3" i="1"/>
  <c r="I9" i="1"/>
  <c r="J9" i="1"/>
  <c r="J17" i="1"/>
  <c r="J19" i="1"/>
  <c r="J20" i="1"/>
  <c r="J21" i="1"/>
  <c r="J22" i="1"/>
  <c r="J23" i="1"/>
  <c r="J24" i="1"/>
  <c r="J25" i="1"/>
  <c r="J26" i="1"/>
  <c r="I22" i="1"/>
  <c r="I23" i="1"/>
  <c r="I24" i="1"/>
  <c r="I25" i="1"/>
  <c r="I26" i="1"/>
  <c r="J14" i="1"/>
  <c r="J4" i="1"/>
  <c r="J6" i="1"/>
  <c r="J13" i="1"/>
  <c r="J5" i="1"/>
  <c r="J3" i="1"/>
  <c r="J7" i="1"/>
  <c r="J10" i="1"/>
  <c r="I21" i="1"/>
  <c r="I14" i="1"/>
  <c r="I4" i="1"/>
  <c r="I6" i="1"/>
  <c r="I13" i="1"/>
  <c r="I19" i="1"/>
  <c r="I5" i="1"/>
  <c r="I20" i="1"/>
  <c r="I3" i="1"/>
  <c r="I17" i="1"/>
  <c r="I7" i="1"/>
  <c r="I10" i="1"/>
  <c r="I28" i="1" l="1"/>
  <c r="L28" i="1"/>
  <c r="K28" i="1"/>
  <c r="J28" i="1"/>
</calcChain>
</file>

<file path=xl/sharedStrings.xml><?xml version="1.0" encoding="utf-8"?>
<sst xmlns="http://schemas.openxmlformats.org/spreadsheetml/2006/main" count="71" uniqueCount="46">
  <si>
    <t>Food</t>
  </si>
  <si>
    <t>Protien</t>
  </si>
  <si>
    <t>Fat</t>
  </si>
  <si>
    <t>Cal</t>
  </si>
  <si>
    <t>Weetbix</t>
  </si>
  <si>
    <t>Bread</t>
  </si>
  <si>
    <t>Weetbix Cranberry</t>
  </si>
  <si>
    <t>Chicken (50)</t>
  </si>
  <si>
    <t>Cashews (50)</t>
  </si>
  <si>
    <t>Yougurt (100)</t>
  </si>
  <si>
    <t>Yougurt Vanilla (100)</t>
  </si>
  <si>
    <t>Protien Shake (1 scoop)</t>
  </si>
  <si>
    <t>Egg Boiled</t>
  </si>
  <si>
    <t>Olive Oil</t>
  </si>
  <si>
    <t>Qty</t>
  </si>
  <si>
    <t>Total Cal</t>
  </si>
  <si>
    <t>Total Protien</t>
  </si>
  <si>
    <t xml:space="preserve"> </t>
  </si>
  <si>
    <t>Banana</t>
  </si>
  <si>
    <t>Biscuit</t>
  </si>
  <si>
    <t>Total</t>
  </si>
  <si>
    <t>Wine</t>
  </si>
  <si>
    <t>Beer</t>
  </si>
  <si>
    <t>Sugar</t>
  </si>
  <si>
    <t>Total Sugar</t>
  </si>
  <si>
    <t>Mayonnaise (1 tbps)</t>
  </si>
  <si>
    <t>Rice (100)</t>
  </si>
  <si>
    <t>Bars</t>
  </si>
  <si>
    <t>Egg Sunny</t>
  </si>
  <si>
    <t>Carbs</t>
  </si>
  <si>
    <t>Total Carbs</t>
  </si>
  <si>
    <t>Chicken Thigh</t>
  </si>
  <si>
    <t>tuna</t>
  </si>
  <si>
    <t>apple</t>
  </si>
  <si>
    <t>Chicken Thigh with skin</t>
  </si>
  <si>
    <t>Squat</t>
  </si>
  <si>
    <t>Bench</t>
  </si>
  <si>
    <t>Deadlift</t>
  </si>
  <si>
    <t>Egg 3 scrambled</t>
  </si>
  <si>
    <t>Peanut butter</t>
  </si>
  <si>
    <t>Milk (250)</t>
  </si>
  <si>
    <t>Bread (2)</t>
  </si>
  <si>
    <t>Cashews (30)</t>
  </si>
  <si>
    <t>Butter (1 tbsp)</t>
  </si>
  <si>
    <t>Peanut butter (1 tbsp)</t>
  </si>
  <si>
    <t>Rice cake (3-4)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</si>
</sst>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B2:J22" totalsRowShown="0">
  <autoFilter ref="B2:J22"/>
  <tableColumns count="9">
    <tableColumn id="1" name="Food"/>
    <tableColumn id="2" name="Cal"/>
    <tableColumn id="3" name="Protien"/>
    <tableColumn id="4" name="Fat"/>
    <tableColumn id="10" name="Carbs"/>
    <tableColumn id="5" name="Qty"/>
    <tableColumn id="6" name="Total Cal"/>
    <tableColumn id="7" name="Total Protien"/>
    <tableColumn id="11" name="Total Carbs" dataDxfId="2">
      <calculatedColumnFormula>Table13[[#This Row],[Qty]]*Table13[[#This Row],[Carbs]]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2:L28" totalsRowShown="0">
  <autoFilter ref="B2:L28"/>
  <tableColumns count="11">
    <tableColumn id="1" name="Food"/>
    <tableColumn id="2" name="Cal"/>
    <tableColumn id="3" name="Protien"/>
    <tableColumn id="4" name="Fat"/>
    <tableColumn id="10" name="Carbs"/>
    <tableColumn id="8" name="Sugar"/>
    <tableColumn id="5" name="Qty"/>
    <tableColumn id="6" name="Total Cal"/>
    <tableColumn id="7" name="Total Protien"/>
    <tableColumn id="11" name="Total Carbs" dataDxfId="1">
      <calculatedColumnFormula>Table1[[#This Row],[Qty]]*Table1[[#This Row],[Carbs]]</calculatedColumnFormula>
    </tableColumn>
    <tableColumn id="9" name="Total Sugar" dataDxfId="0">
      <calculatedColumnFormula>E3*H3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tabSelected="1" workbookViewId="0">
      <selection activeCell="G6" sqref="G6"/>
    </sheetView>
  </sheetViews>
  <sheetFormatPr defaultRowHeight="15" x14ac:dyDescent="0.25"/>
  <cols>
    <col min="2" max="2" width="31.85546875" customWidth="1"/>
    <col min="4" max="4" width="9.7109375" customWidth="1"/>
    <col min="6" max="6" width="11.28515625" bestFit="1" customWidth="1"/>
    <col min="7" max="7" width="11.7109375" customWidth="1"/>
    <col min="8" max="8" width="14.5703125" customWidth="1"/>
    <col min="10" max="11" width="13" bestFit="1" customWidth="1"/>
    <col min="14" max="14" width="12" bestFit="1" customWidth="1"/>
  </cols>
  <sheetData>
    <row r="2" spans="2:16" x14ac:dyDescent="0.25">
      <c r="B2" t="s">
        <v>0</v>
      </c>
      <c r="C2" t="s">
        <v>3</v>
      </c>
      <c r="D2" t="s">
        <v>1</v>
      </c>
      <c r="E2" t="s">
        <v>2</v>
      </c>
      <c r="F2" t="s">
        <v>29</v>
      </c>
      <c r="G2" t="s">
        <v>14</v>
      </c>
      <c r="H2" t="s">
        <v>15</v>
      </c>
      <c r="I2" t="s">
        <v>16</v>
      </c>
      <c r="J2" t="s">
        <v>30</v>
      </c>
      <c r="P2" s="1"/>
    </row>
    <row r="3" spans="2:16" x14ac:dyDescent="0.25">
      <c r="B3" t="s">
        <v>9</v>
      </c>
      <c r="C3">
        <v>127</v>
      </c>
      <c r="D3">
        <v>4.8</v>
      </c>
      <c r="E3">
        <v>9.6999999999999993</v>
      </c>
      <c r="F3">
        <v>5.2</v>
      </c>
      <c r="G3">
        <v>1</v>
      </c>
      <c r="H3">
        <f t="shared" ref="H3:H19" si="0">C3*G3</f>
        <v>127</v>
      </c>
      <c r="I3">
        <f t="shared" ref="I3:I19" si="1">D3*G3</f>
        <v>4.8</v>
      </c>
      <c r="J3">
        <f>Table13[[#This Row],[Qty]]*Table13[[#This Row],[Carbs]]</f>
        <v>5.2</v>
      </c>
    </row>
    <row r="4" spans="2:16" x14ac:dyDescent="0.25">
      <c r="B4" t="s">
        <v>41</v>
      </c>
      <c r="C4">
        <v>235</v>
      </c>
      <c r="D4">
        <v>9</v>
      </c>
      <c r="E4">
        <v>3</v>
      </c>
      <c r="F4">
        <v>35</v>
      </c>
      <c r="G4">
        <v>0</v>
      </c>
      <c r="H4">
        <f t="shared" si="0"/>
        <v>0</v>
      </c>
      <c r="I4">
        <f t="shared" si="1"/>
        <v>0</v>
      </c>
      <c r="J4">
        <f>Table13[[#This Row],[Qty]]*Table13[[#This Row],[Carbs]]</f>
        <v>0</v>
      </c>
    </row>
    <row r="5" spans="2:16" x14ac:dyDescent="0.25">
      <c r="B5" t="s">
        <v>44</v>
      </c>
      <c r="C5">
        <v>116</v>
      </c>
      <c r="D5">
        <v>4.8</v>
      </c>
      <c r="E5">
        <v>9.8000000000000007</v>
      </c>
      <c r="F5">
        <v>4.2</v>
      </c>
      <c r="G5">
        <v>3</v>
      </c>
      <c r="H5">
        <f t="shared" si="0"/>
        <v>348</v>
      </c>
      <c r="I5">
        <f t="shared" si="1"/>
        <v>14.399999999999999</v>
      </c>
      <c r="J5">
        <f>Table13[[#This Row],[Qty]]*Table13[[#This Row],[Carbs]]</f>
        <v>12.600000000000001</v>
      </c>
    </row>
    <row r="6" spans="2:16" x14ac:dyDescent="0.25">
      <c r="B6" t="s">
        <v>7</v>
      </c>
      <c r="C6">
        <v>119.5</v>
      </c>
      <c r="D6">
        <v>13.5</v>
      </c>
      <c r="E6">
        <v>7</v>
      </c>
      <c r="G6">
        <v>0</v>
      </c>
      <c r="H6">
        <f t="shared" si="0"/>
        <v>0</v>
      </c>
      <c r="I6">
        <f t="shared" si="1"/>
        <v>0</v>
      </c>
      <c r="J6">
        <f>Table13[[#This Row],[Qty]]*Table13[[#This Row],[Carbs]]</f>
        <v>0</v>
      </c>
    </row>
    <row r="7" spans="2:16" x14ac:dyDescent="0.25">
      <c r="B7" t="s">
        <v>31</v>
      </c>
      <c r="C7">
        <v>326</v>
      </c>
      <c r="D7">
        <v>24</v>
      </c>
      <c r="E7">
        <v>25</v>
      </c>
      <c r="F7">
        <v>0</v>
      </c>
      <c r="G7">
        <v>1</v>
      </c>
      <c r="H7">
        <f t="shared" si="0"/>
        <v>326</v>
      </c>
      <c r="I7">
        <f t="shared" si="1"/>
        <v>24</v>
      </c>
      <c r="J7">
        <f>Table13[[#This Row],[Qty]]*Table13[[#This Row],[Carbs]]</f>
        <v>0</v>
      </c>
    </row>
    <row r="8" spans="2:16" x14ac:dyDescent="0.25">
      <c r="B8" t="s">
        <v>34</v>
      </c>
      <c r="C8">
        <v>414</v>
      </c>
      <c r="D8">
        <v>31</v>
      </c>
      <c r="E8">
        <v>31</v>
      </c>
      <c r="G8">
        <v>0</v>
      </c>
      <c r="H8">
        <f t="shared" si="0"/>
        <v>0</v>
      </c>
      <c r="I8">
        <f t="shared" si="1"/>
        <v>0</v>
      </c>
      <c r="J8">
        <f>Table13[[#This Row],[Qty]]*Table13[[#This Row],[Carbs]]</f>
        <v>0</v>
      </c>
    </row>
    <row r="9" spans="2:16" x14ac:dyDescent="0.25">
      <c r="B9" t="s">
        <v>42</v>
      </c>
      <c r="C9">
        <v>157</v>
      </c>
      <c r="D9">
        <v>5</v>
      </c>
      <c r="E9">
        <v>12</v>
      </c>
      <c r="F9">
        <v>9</v>
      </c>
      <c r="G9">
        <v>0</v>
      </c>
      <c r="H9">
        <f t="shared" si="0"/>
        <v>0</v>
      </c>
      <c r="I9">
        <f t="shared" si="1"/>
        <v>0</v>
      </c>
      <c r="J9">
        <f>Table13[[#This Row],[Qty]]*Table13[[#This Row],[Carbs]]</f>
        <v>0</v>
      </c>
    </row>
    <row r="10" spans="2:16" x14ac:dyDescent="0.25">
      <c r="B10" t="s">
        <v>11</v>
      </c>
      <c r="C10">
        <v>120</v>
      </c>
      <c r="D10">
        <v>24</v>
      </c>
      <c r="E10">
        <v>0.5</v>
      </c>
      <c r="F10">
        <v>4</v>
      </c>
      <c r="G10">
        <v>2</v>
      </c>
      <c r="H10">
        <f t="shared" si="0"/>
        <v>240</v>
      </c>
      <c r="I10">
        <f t="shared" si="1"/>
        <v>48</v>
      </c>
      <c r="J10">
        <f>Table13[[#This Row],[Qty]]*Table13[[#This Row],[Carbs]]</f>
        <v>8</v>
      </c>
    </row>
    <row r="11" spans="2:16" x14ac:dyDescent="0.25">
      <c r="B11" t="s">
        <v>40</v>
      </c>
      <c r="C11">
        <v>162</v>
      </c>
      <c r="D11">
        <v>3.1</v>
      </c>
      <c r="E11">
        <v>3.6</v>
      </c>
      <c r="F11">
        <v>12.5</v>
      </c>
      <c r="G11">
        <v>0</v>
      </c>
      <c r="H11">
        <f t="shared" si="0"/>
        <v>0</v>
      </c>
      <c r="I11">
        <f t="shared" si="1"/>
        <v>0</v>
      </c>
      <c r="J11">
        <f>Table13[[#This Row],[Qty]]*Table13[[#This Row],[Carbs]]</f>
        <v>0</v>
      </c>
    </row>
    <row r="12" spans="2:16" x14ac:dyDescent="0.25">
      <c r="B12" t="s">
        <v>38</v>
      </c>
      <c r="C12">
        <v>273</v>
      </c>
      <c r="D12">
        <v>18</v>
      </c>
      <c r="E12">
        <v>21</v>
      </c>
      <c r="F12">
        <v>3</v>
      </c>
      <c r="G12">
        <v>1</v>
      </c>
      <c r="H12">
        <f t="shared" si="0"/>
        <v>273</v>
      </c>
      <c r="I12">
        <f t="shared" si="1"/>
        <v>18</v>
      </c>
      <c r="J12">
        <f>Table13[[#This Row],[Qty]]*Table13[[#This Row],[Carbs]]</f>
        <v>3</v>
      </c>
    </row>
    <row r="13" spans="2:16" x14ac:dyDescent="0.25">
      <c r="B13" t="s">
        <v>12</v>
      </c>
      <c r="C13">
        <v>78</v>
      </c>
      <c r="D13">
        <v>13</v>
      </c>
      <c r="E13">
        <v>5</v>
      </c>
      <c r="F13">
        <v>1</v>
      </c>
      <c r="G13">
        <v>0</v>
      </c>
      <c r="H13">
        <f t="shared" si="0"/>
        <v>0</v>
      </c>
      <c r="I13">
        <f t="shared" si="1"/>
        <v>0</v>
      </c>
      <c r="J13">
        <f>Table13[[#This Row],[Qty]]*Table13[[#This Row],[Carbs]]</f>
        <v>0</v>
      </c>
    </row>
    <row r="14" spans="2:16" x14ac:dyDescent="0.25">
      <c r="B14" t="s">
        <v>28</v>
      </c>
      <c r="C14">
        <v>70</v>
      </c>
      <c r="D14">
        <v>13</v>
      </c>
      <c r="E14">
        <v>5</v>
      </c>
      <c r="F14">
        <v>1</v>
      </c>
      <c r="G14">
        <v>0</v>
      </c>
      <c r="H14">
        <f t="shared" si="0"/>
        <v>0</v>
      </c>
      <c r="I14">
        <f t="shared" si="1"/>
        <v>0</v>
      </c>
      <c r="J14">
        <f>Table13[[#This Row],[Qty]]*Table13[[#This Row],[Carbs]]</f>
        <v>0</v>
      </c>
    </row>
    <row r="15" spans="2:16" x14ac:dyDescent="0.25">
      <c r="B15" t="s">
        <v>13</v>
      </c>
      <c r="C15">
        <v>120</v>
      </c>
      <c r="D15">
        <v>0</v>
      </c>
      <c r="E15">
        <v>13.5</v>
      </c>
      <c r="F15">
        <v>1</v>
      </c>
      <c r="G15">
        <v>0</v>
      </c>
      <c r="H15">
        <f t="shared" si="0"/>
        <v>0</v>
      </c>
      <c r="I15">
        <f t="shared" si="1"/>
        <v>0</v>
      </c>
      <c r="J15">
        <f>Table13[[#This Row],[Qty]]*Table13[[#This Row],[Carbs]]</f>
        <v>0</v>
      </c>
    </row>
    <row r="16" spans="2:16" x14ac:dyDescent="0.25">
      <c r="B16" t="s">
        <v>18</v>
      </c>
      <c r="C16">
        <v>105</v>
      </c>
      <c r="D16">
        <v>1.3</v>
      </c>
      <c r="E16">
        <v>0.4</v>
      </c>
      <c r="F16">
        <v>27</v>
      </c>
      <c r="G16">
        <v>0</v>
      </c>
      <c r="H16">
        <f t="shared" si="0"/>
        <v>0</v>
      </c>
      <c r="I16">
        <f t="shared" si="1"/>
        <v>0</v>
      </c>
      <c r="J16">
        <f>Table13[[#This Row],[Qty]]*Table13[[#This Row],[Carbs]]</f>
        <v>0</v>
      </c>
    </row>
    <row r="17" spans="2:10" x14ac:dyDescent="0.25">
      <c r="B17" t="s">
        <v>21</v>
      </c>
      <c r="C17">
        <v>125</v>
      </c>
      <c r="D17">
        <v>0</v>
      </c>
      <c r="E17">
        <v>0</v>
      </c>
      <c r="F17">
        <v>4</v>
      </c>
      <c r="G17">
        <v>0</v>
      </c>
      <c r="H17">
        <f t="shared" si="0"/>
        <v>0</v>
      </c>
      <c r="I17">
        <f t="shared" si="1"/>
        <v>0</v>
      </c>
      <c r="J17">
        <f>Table13[[#This Row],[Qty]]*Table13[[#This Row],[Carbs]]</f>
        <v>0</v>
      </c>
    </row>
    <row r="18" spans="2:10" x14ac:dyDescent="0.25">
      <c r="B18" t="s">
        <v>45</v>
      </c>
      <c r="C18">
        <v>98</v>
      </c>
      <c r="D18">
        <v>2.2999999999999998</v>
      </c>
      <c r="E18">
        <v>0.7</v>
      </c>
      <c r="F18">
        <v>20</v>
      </c>
      <c r="G18">
        <v>0.5</v>
      </c>
      <c r="H18">
        <f t="shared" si="0"/>
        <v>49</v>
      </c>
      <c r="I18">
        <f t="shared" si="1"/>
        <v>1.1499999999999999</v>
      </c>
      <c r="J18">
        <f>Table13[[#This Row],[Qty]]*Table13[[#This Row],[Carbs]]</f>
        <v>10</v>
      </c>
    </row>
    <row r="19" spans="2:10" x14ac:dyDescent="0.25">
      <c r="B19" t="s">
        <v>32</v>
      </c>
      <c r="C19">
        <v>80</v>
      </c>
      <c r="D19">
        <v>17</v>
      </c>
      <c r="E19">
        <v>0.7</v>
      </c>
      <c r="F19">
        <v>0</v>
      </c>
      <c r="G19">
        <v>1</v>
      </c>
      <c r="H19">
        <f t="shared" si="0"/>
        <v>80</v>
      </c>
      <c r="I19">
        <f t="shared" si="1"/>
        <v>17</v>
      </c>
      <c r="J19">
        <f>Table13[[#This Row],[Qty]]*Table13[[#This Row],[Carbs]]</f>
        <v>0</v>
      </c>
    </row>
    <row r="20" spans="2:10" x14ac:dyDescent="0.25">
      <c r="B20" t="s">
        <v>43</v>
      </c>
      <c r="C20">
        <v>102</v>
      </c>
      <c r="D20">
        <v>0.1</v>
      </c>
      <c r="E20">
        <v>12</v>
      </c>
      <c r="F20">
        <v>0</v>
      </c>
      <c r="G20">
        <v>1</v>
      </c>
      <c r="H20">
        <f t="shared" ref="H20:H21" si="2">C20*G20</f>
        <v>102</v>
      </c>
      <c r="I20">
        <f t="shared" ref="I20:I21" si="3">D20*G20</f>
        <v>0.1</v>
      </c>
      <c r="J20">
        <f>Table13[[#This Row],[Qty]]*Table13[[#This Row],[Carbs]]</f>
        <v>0</v>
      </c>
    </row>
    <row r="21" spans="2:10" x14ac:dyDescent="0.25">
      <c r="B21" t="s">
        <v>33</v>
      </c>
      <c r="C21">
        <v>95</v>
      </c>
      <c r="D21">
        <v>0.5</v>
      </c>
      <c r="E21">
        <v>0</v>
      </c>
      <c r="F21">
        <v>25</v>
      </c>
      <c r="G21">
        <v>0</v>
      </c>
      <c r="H21">
        <f t="shared" si="2"/>
        <v>0</v>
      </c>
      <c r="I21">
        <f t="shared" si="3"/>
        <v>0</v>
      </c>
      <c r="J21">
        <f>Table13[[#This Row],[Qty]]*Table13[[#This Row],[Carbs]]</f>
        <v>0</v>
      </c>
    </row>
    <row r="22" spans="2:10" x14ac:dyDescent="0.25">
      <c r="G22" s="2" t="s">
        <v>20</v>
      </c>
      <c r="H22" s="2">
        <f>SUM(H3:H21)</f>
        <v>1545</v>
      </c>
      <c r="I22" s="2">
        <f>SUM(I3:I21)</f>
        <v>127.45</v>
      </c>
      <c r="J22" s="2">
        <f>SUM(J3:J21)</f>
        <v>38.799999999999997</v>
      </c>
    </row>
    <row r="23" spans="2:10" x14ac:dyDescent="0.25">
      <c r="B23" t="s">
        <v>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"/>
  <sheetViews>
    <sheetView workbookViewId="0">
      <selection activeCell="F25" sqref="F25"/>
    </sheetView>
  </sheetViews>
  <sheetFormatPr defaultRowHeight="15" x14ac:dyDescent="0.25"/>
  <cols>
    <col min="2" max="2" width="31.85546875" customWidth="1"/>
    <col min="4" max="4" width="9.7109375" customWidth="1"/>
    <col min="6" max="6" width="11.28515625" bestFit="1" customWidth="1"/>
    <col min="7" max="7" width="11.7109375" customWidth="1"/>
    <col min="8" max="8" width="14.5703125" customWidth="1"/>
    <col min="10" max="11" width="13" bestFit="1" customWidth="1"/>
    <col min="14" max="14" width="12" bestFit="1" customWidth="1"/>
  </cols>
  <sheetData>
    <row r="2" spans="2:18" x14ac:dyDescent="0.25">
      <c r="B2" t="s">
        <v>0</v>
      </c>
      <c r="C2" t="s">
        <v>3</v>
      </c>
      <c r="D2" t="s">
        <v>1</v>
      </c>
      <c r="E2" t="s">
        <v>2</v>
      </c>
      <c r="F2" t="s">
        <v>29</v>
      </c>
      <c r="G2" t="s">
        <v>23</v>
      </c>
      <c r="H2" t="s">
        <v>14</v>
      </c>
      <c r="I2" t="s">
        <v>15</v>
      </c>
      <c r="J2" t="s">
        <v>16</v>
      </c>
      <c r="K2" t="s">
        <v>30</v>
      </c>
      <c r="L2" t="s">
        <v>24</v>
      </c>
      <c r="R2" s="1"/>
    </row>
    <row r="3" spans="2:18" x14ac:dyDescent="0.25">
      <c r="B3" t="s">
        <v>4</v>
      </c>
      <c r="C3">
        <v>53.5</v>
      </c>
      <c r="D3">
        <v>1.85</v>
      </c>
      <c r="E3">
        <v>0.2</v>
      </c>
      <c r="G3">
        <v>0.5</v>
      </c>
      <c r="H3">
        <v>0</v>
      </c>
      <c r="I3">
        <f t="shared" ref="I3:I26" si="0">C3*H3</f>
        <v>0</v>
      </c>
      <c r="J3">
        <f t="shared" ref="J3:J26" si="1">D3*H3</f>
        <v>0</v>
      </c>
      <c r="K3">
        <f>Table1[[#This Row],[Qty]]*Table1[[#This Row],[Carbs]]</f>
        <v>0</v>
      </c>
      <c r="L3">
        <f>G3*H3</f>
        <v>0</v>
      </c>
    </row>
    <row r="4" spans="2:18" x14ac:dyDescent="0.25">
      <c r="B4" t="s">
        <v>6</v>
      </c>
      <c r="C4">
        <v>67</v>
      </c>
      <c r="D4">
        <v>1.85</v>
      </c>
      <c r="E4">
        <v>0.65</v>
      </c>
      <c r="G4">
        <v>2.25</v>
      </c>
      <c r="H4">
        <v>0</v>
      </c>
      <c r="I4">
        <f t="shared" si="0"/>
        <v>0</v>
      </c>
      <c r="J4">
        <f t="shared" si="1"/>
        <v>0</v>
      </c>
      <c r="K4">
        <f>Table1[[#This Row],[Qty]]*Table1[[#This Row],[Carbs]]</f>
        <v>0</v>
      </c>
      <c r="L4">
        <f t="shared" ref="L4:L26" si="2">G4*H4</f>
        <v>0</v>
      </c>
    </row>
    <row r="5" spans="2:18" x14ac:dyDescent="0.25">
      <c r="B5" t="s">
        <v>9</v>
      </c>
      <c r="C5">
        <v>127</v>
      </c>
      <c r="D5">
        <v>4.8</v>
      </c>
      <c r="E5">
        <v>9.6999999999999993</v>
      </c>
      <c r="G5">
        <v>2.6</v>
      </c>
      <c r="H5">
        <v>0</v>
      </c>
      <c r="I5">
        <f t="shared" si="0"/>
        <v>0</v>
      </c>
      <c r="J5">
        <f t="shared" si="1"/>
        <v>0</v>
      </c>
      <c r="K5">
        <f>Table1[[#This Row],[Qty]]*Table1[[#This Row],[Carbs]]</f>
        <v>0</v>
      </c>
      <c r="L5">
        <f t="shared" si="2"/>
        <v>0</v>
      </c>
    </row>
    <row r="6" spans="2:18" x14ac:dyDescent="0.25">
      <c r="B6" t="s">
        <v>10</v>
      </c>
      <c r="C6">
        <v>138</v>
      </c>
      <c r="D6">
        <v>8.6</v>
      </c>
      <c r="E6">
        <v>5.6</v>
      </c>
      <c r="G6">
        <v>8.25</v>
      </c>
      <c r="H6">
        <v>0</v>
      </c>
      <c r="I6">
        <f t="shared" si="0"/>
        <v>0</v>
      </c>
      <c r="J6">
        <f t="shared" si="1"/>
        <v>0</v>
      </c>
      <c r="K6">
        <f>Table1[[#This Row],[Qty]]*Table1[[#This Row],[Carbs]]</f>
        <v>0</v>
      </c>
      <c r="L6">
        <f t="shared" si="2"/>
        <v>0</v>
      </c>
    </row>
    <row r="7" spans="2:18" x14ac:dyDescent="0.25">
      <c r="B7" t="s">
        <v>5</v>
      </c>
      <c r="C7">
        <v>100</v>
      </c>
      <c r="D7">
        <v>3.75</v>
      </c>
      <c r="E7">
        <v>1.05</v>
      </c>
      <c r="F7">
        <v>35</v>
      </c>
      <c r="G7">
        <v>1.5</v>
      </c>
      <c r="H7">
        <v>1</v>
      </c>
      <c r="I7">
        <f t="shared" si="0"/>
        <v>100</v>
      </c>
      <c r="J7">
        <f t="shared" si="1"/>
        <v>3.75</v>
      </c>
      <c r="K7">
        <f>Table1[[#This Row],[Qty]]*Table1[[#This Row],[Carbs]]</f>
        <v>35</v>
      </c>
      <c r="L7">
        <f t="shared" si="2"/>
        <v>1.5</v>
      </c>
      <c r="O7">
        <v>77</v>
      </c>
    </row>
    <row r="8" spans="2:18" x14ac:dyDescent="0.25">
      <c r="B8" t="s">
        <v>39</v>
      </c>
      <c r="C8">
        <v>116</v>
      </c>
      <c r="D8">
        <v>4.8</v>
      </c>
      <c r="E8">
        <v>9.8000000000000007</v>
      </c>
      <c r="F8">
        <v>4.2</v>
      </c>
      <c r="G8">
        <v>0.8</v>
      </c>
      <c r="H8">
        <v>1</v>
      </c>
      <c r="I8">
        <f t="shared" ref="I8" si="3">C8*H8</f>
        <v>116</v>
      </c>
      <c r="J8">
        <f t="shared" ref="J8" si="4">D8*H8</f>
        <v>4.8</v>
      </c>
      <c r="K8">
        <f>Table1[[#This Row],[Qty]]*Table1[[#This Row],[Carbs]]</f>
        <v>4.2</v>
      </c>
      <c r="L8">
        <f t="shared" ref="L8" si="5">G8*H8</f>
        <v>0.8</v>
      </c>
    </row>
    <row r="9" spans="2:18" x14ac:dyDescent="0.25">
      <c r="B9" t="s">
        <v>26</v>
      </c>
      <c r="C9">
        <v>123</v>
      </c>
      <c r="D9">
        <v>3</v>
      </c>
      <c r="E9">
        <v>0</v>
      </c>
      <c r="G9">
        <v>0</v>
      </c>
      <c r="H9">
        <v>0</v>
      </c>
      <c r="I9">
        <f t="shared" si="0"/>
        <v>0</v>
      </c>
      <c r="J9">
        <f t="shared" si="1"/>
        <v>0</v>
      </c>
      <c r="K9">
        <f>Table1[[#This Row],[Qty]]*Table1[[#This Row],[Carbs]]</f>
        <v>0</v>
      </c>
      <c r="L9">
        <f t="shared" si="2"/>
        <v>0</v>
      </c>
      <c r="Q9">
        <f>70*2.2</f>
        <v>154</v>
      </c>
    </row>
    <row r="10" spans="2:18" x14ac:dyDescent="0.25">
      <c r="B10" t="s">
        <v>7</v>
      </c>
      <c r="C10">
        <v>119.5</v>
      </c>
      <c r="D10">
        <v>13.5</v>
      </c>
      <c r="E10">
        <v>7</v>
      </c>
      <c r="H10">
        <v>0</v>
      </c>
      <c r="I10">
        <f t="shared" si="0"/>
        <v>0</v>
      </c>
      <c r="J10">
        <f t="shared" si="1"/>
        <v>0</v>
      </c>
      <c r="K10">
        <f>Table1[[#This Row],[Qty]]*Table1[[#This Row],[Carbs]]</f>
        <v>0</v>
      </c>
      <c r="L10">
        <f t="shared" si="2"/>
        <v>0</v>
      </c>
    </row>
    <row r="11" spans="2:18" x14ac:dyDescent="0.25">
      <c r="B11" t="s">
        <v>31</v>
      </c>
      <c r="C11">
        <v>326</v>
      </c>
      <c r="D11">
        <v>24</v>
      </c>
      <c r="E11">
        <v>25</v>
      </c>
      <c r="F11">
        <v>0</v>
      </c>
      <c r="G11">
        <v>0</v>
      </c>
      <c r="H11">
        <v>2</v>
      </c>
      <c r="I11">
        <f t="shared" ref="I11" si="6">C11*H11</f>
        <v>652</v>
      </c>
      <c r="J11">
        <f t="shared" ref="J11" si="7">D11*H11</f>
        <v>48</v>
      </c>
      <c r="K11">
        <f>Table1[[#This Row],[Qty]]*Table1[[#This Row],[Carbs]]</f>
        <v>0</v>
      </c>
      <c r="L11">
        <f>E11*H11</f>
        <v>50</v>
      </c>
      <c r="N11">
        <f>2.2*O7</f>
        <v>169.4</v>
      </c>
    </row>
    <row r="12" spans="2:18" x14ac:dyDescent="0.25">
      <c r="B12" t="s">
        <v>34</v>
      </c>
      <c r="C12">
        <v>414</v>
      </c>
      <c r="D12">
        <v>31</v>
      </c>
      <c r="E12">
        <v>31</v>
      </c>
      <c r="H12">
        <v>0</v>
      </c>
      <c r="I12">
        <f t="shared" ref="I12" si="8">C12*H12</f>
        <v>0</v>
      </c>
      <c r="J12">
        <f t="shared" ref="J12" si="9">D12*H12</f>
        <v>0</v>
      </c>
      <c r="K12">
        <f>Table1[[#This Row],[Qty]]*Table1[[#This Row],[Carbs]]</f>
        <v>0</v>
      </c>
      <c r="L12">
        <f>E12*H12</f>
        <v>0</v>
      </c>
    </row>
    <row r="13" spans="2:18" x14ac:dyDescent="0.25">
      <c r="B13" t="s">
        <v>8</v>
      </c>
      <c r="C13">
        <v>276</v>
      </c>
      <c r="D13">
        <v>9</v>
      </c>
      <c r="E13">
        <v>22</v>
      </c>
      <c r="H13">
        <v>1</v>
      </c>
      <c r="I13">
        <f t="shared" si="0"/>
        <v>276</v>
      </c>
      <c r="J13">
        <f t="shared" si="1"/>
        <v>9</v>
      </c>
      <c r="K13">
        <f>Table1[[#This Row],[Qty]]*Table1[[#This Row],[Carbs]]</f>
        <v>0</v>
      </c>
      <c r="L13">
        <f t="shared" si="2"/>
        <v>0</v>
      </c>
    </row>
    <row r="14" spans="2:18" x14ac:dyDescent="0.25">
      <c r="B14" t="s">
        <v>11</v>
      </c>
      <c r="C14">
        <v>120</v>
      </c>
      <c r="D14">
        <v>24</v>
      </c>
      <c r="E14">
        <v>0.5</v>
      </c>
      <c r="H14">
        <v>2</v>
      </c>
      <c r="I14">
        <f t="shared" si="0"/>
        <v>240</v>
      </c>
      <c r="J14">
        <f t="shared" si="1"/>
        <v>48</v>
      </c>
      <c r="K14">
        <f>Table1[[#This Row],[Qty]]*Table1[[#This Row],[Carbs]]</f>
        <v>0</v>
      </c>
      <c r="L14">
        <f t="shared" si="2"/>
        <v>0</v>
      </c>
    </row>
    <row r="15" spans="2:18" x14ac:dyDescent="0.25">
      <c r="B15" t="s">
        <v>40</v>
      </c>
      <c r="C15">
        <v>162</v>
      </c>
      <c r="D15">
        <v>3.1</v>
      </c>
      <c r="E15">
        <v>3.6</v>
      </c>
      <c r="F15">
        <v>12.5</v>
      </c>
      <c r="G15">
        <v>5</v>
      </c>
      <c r="H15">
        <v>1</v>
      </c>
      <c r="I15">
        <f t="shared" ref="I15:I16" si="10">C15*H15</f>
        <v>162</v>
      </c>
      <c r="J15">
        <f t="shared" ref="J15:J16" si="11">D15*H15</f>
        <v>3.1</v>
      </c>
      <c r="K15">
        <f>Table1[[#This Row],[Qty]]*Table1[[#This Row],[Carbs]]</f>
        <v>12.5</v>
      </c>
      <c r="L15">
        <f t="shared" ref="L15:L16" si="12">G15*H15</f>
        <v>5</v>
      </c>
    </row>
    <row r="16" spans="2:18" x14ac:dyDescent="0.25">
      <c r="B16" t="s">
        <v>38</v>
      </c>
      <c r="C16">
        <v>273</v>
      </c>
      <c r="D16">
        <v>18</v>
      </c>
      <c r="E16">
        <v>21</v>
      </c>
      <c r="H16">
        <v>1</v>
      </c>
      <c r="I16">
        <f t="shared" si="10"/>
        <v>273</v>
      </c>
      <c r="J16">
        <f t="shared" si="11"/>
        <v>18</v>
      </c>
      <c r="K16">
        <f>Table1[[#This Row],[Qty]]*Table1[[#This Row],[Carbs]]</f>
        <v>0</v>
      </c>
      <c r="L16">
        <f t="shared" si="12"/>
        <v>0</v>
      </c>
    </row>
    <row r="17" spans="2:12" x14ac:dyDescent="0.25">
      <c r="B17" t="s">
        <v>12</v>
      </c>
      <c r="C17">
        <v>78</v>
      </c>
      <c r="D17">
        <v>13</v>
      </c>
      <c r="E17">
        <v>5</v>
      </c>
      <c r="H17">
        <v>0</v>
      </c>
      <c r="I17">
        <f t="shared" si="0"/>
        <v>0</v>
      </c>
      <c r="J17">
        <f t="shared" si="1"/>
        <v>0</v>
      </c>
      <c r="K17">
        <f>Table1[[#This Row],[Qty]]*Table1[[#This Row],[Carbs]]</f>
        <v>0</v>
      </c>
      <c r="L17">
        <f t="shared" si="2"/>
        <v>0</v>
      </c>
    </row>
    <row r="18" spans="2:12" x14ac:dyDescent="0.25">
      <c r="B18" t="s">
        <v>28</v>
      </c>
      <c r="C18">
        <v>70</v>
      </c>
      <c r="D18">
        <v>13</v>
      </c>
      <c r="E18">
        <v>5</v>
      </c>
      <c r="F18">
        <v>1</v>
      </c>
      <c r="H18">
        <v>0</v>
      </c>
      <c r="I18">
        <f t="shared" si="0"/>
        <v>0</v>
      </c>
      <c r="J18">
        <f t="shared" si="1"/>
        <v>0</v>
      </c>
      <c r="K18">
        <f>Table1[[#This Row],[Qty]]*Table1[[#This Row],[Carbs]]</f>
        <v>0</v>
      </c>
      <c r="L18">
        <f t="shared" ref="L18" si="13">G18*H18</f>
        <v>0</v>
      </c>
    </row>
    <row r="19" spans="2:12" x14ac:dyDescent="0.25">
      <c r="B19" t="s">
        <v>13</v>
      </c>
      <c r="C19">
        <v>120</v>
      </c>
      <c r="D19">
        <v>0</v>
      </c>
      <c r="E19">
        <v>13.5</v>
      </c>
      <c r="H19">
        <v>0</v>
      </c>
      <c r="I19">
        <f t="shared" si="0"/>
        <v>0</v>
      </c>
      <c r="J19">
        <f t="shared" si="1"/>
        <v>0</v>
      </c>
      <c r="K19">
        <f>Table1[[#This Row],[Qty]]*Table1[[#This Row],[Carbs]]</f>
        <v>0</v>
      </c>
      <c r="L19">
        <f t="shared" si="2"/>
        <v>0</v>
      </c>
    </row>
    <row r="20" spans="2:12" x14ac:dyDescent="0.25">
      <c r="B20" t="s">
        <v>18</v>
      </c>
      <c r="C20">
        <v>105</v>
      </c>
      <c r="D20">
        <v>1.3</v>
      </c>
      <c r="E20">
        <v>0.4</v>
      </c>
      <c r="H20">
        <v>1</v>
      </c>
      <c r="I20">
        <f t="shared" si="0"/>
        <v>105</v>
      </c>
      <c r="J20">
        <f t="shared" si="1"/>
        <v>1.3</v>
      </c>
      <c r="K20">
        <f>Table1[[#This Row],[Qty]]*Table1[[#This Row],[Carbs]]</f>
        <v>0</v>
      </c>
      <c r="L20">
        <f t="shared" si="2"/>
        <v>0</v>
      </c>
    </row>
    <row r="21" spans="2:12" x14ac:dyDescent="0.25">
      <c r="B21" t="s">
        <v>19</v>
      </c>
      <c r="C21">
        <v>35</v>
      </c>
      <c r="D21">
        <v>0.5</v>
      </c>
      <c r="E21">
        <v>1</v>
      </c>
      <c r="H21">
        <v>0</v>
      </c>
      <c r="I21">
        <f t="shared" si="0"/>
        <v>0</v>
      </c>
      <c r="J21">
        <f t="shared" si="1"/>
        <v>0</v>
      </c>
      <c r="K21">
        <f>Table1[[#This Row],[Qty]]*Table1[[#This Row],[Carbs]]</f>
        <v>0</v>
      </c>
      <c r="L21">
        <f t="shared" si="2"/>
        <v>0</v>
      </c>
    </row>
    <row r="22" spans="2:12" x14ac:dyDescent="0.25">
      <c r="B22" t="s">
        <v>21</v>
      </c>
      <c r="C22">
        <v>85</v>
      </c>
      <c r="D22">
        <v>0</v>
      </c>
      <c r="E22">
        <v>0</v>
      </c>
      <c r="H22">
        <v>0</v>
      </c>
      <c r="I22">
        <f t="shared" si="0"/>
        <v>0</v>
      </c>
      <c r="J22">
        <f t="shared" si="1"/>
        <v>0</v>
      </c>
      <c r="K22">
        <f>Table1[[#This Row],[Qty]]*Table1[[#This Row],[Carbs]]</f>
        <v>0</v>
      </c>
      <c r="L22">
        <f t="shared" si="2"/>
        <v>0</v>
      </c>
    </row>
    <row r="23" spans="2:12" x14ac:dyDescent="0.25">
      <c r="B23" t="s">
        <v>22</v>
      </c>
      <c r="C23">
        <v>150</v>
      </c>
      <c r="D23">
        <v>0</v>
      </c>
      <c r="E23">
        <v>0</v>
      </c>
      <c r="H23">
        <v>0</v>
      </c>
      <c r="I23">
        <f t="shared" si="0"/>
        <v>0</v>
      </c>
      <c r="J23">
        <f t="shared" si="1"/>
        <v>0</v>
      </c>
      <c r="K23">
        <f>Table1[[#This Row],[Qty]]*Table1[[#This Row],[Carbs]]</f>
        <v>0</v>
      </c>
      <c r="L23">
        <f t="shared" si="2"/>
        <v>0</v>
      </c>
    </row>
    <row r="24" spans="2:12" x14ac:dyDescent="0.25">
      <c r="B24" t="s">
        <v>25</v>
      </c>
      <c r="C24">
        <v>94</v>
      </c>
      <c r="D24">
        <v>0.1</v>
      </c>
      <c r="E24">
        <v>10</v>
      </c>
      <c r="G24">
        <v>0.1</v>
      </c>
      <c r="H24">
        <v>0</v>
      </c>
      <c r="I24">
        <f t="shared" si="0"/>
        <v>0</v>
      </c>
      <c r="J24">
        <f t="shared" si="1"/>
        <v>0</v>
      </c>
      <c r="K24">
        <f>Table1[[#This Row],[Qty]]*Table1[[#This Row],[Carbs]]</f>
        <v>0</v>
      </c>
      <c r="L24">
        <f t="shared" si="2"/>
        <v>0</v>
      </c>
    </row>
    <row r="25" spans="2:12" x14ac:dyDescent="0.25">
      <c r="B25" t="s">
        <v>27</v>
      </c>
      <c r="C25">
        <v>150</v>
      </c>
      <c r="D25">
        <v>3.9</v>
      </c>
      <c r="E25">
        <v>9.3000000000000007</v>
      </c>
      <c r="G25">
        <v>8.1999999999999993</v>
      </c>
      <c r="H25">
        <v>0</v>
      </c>
      <c r="I25">
        <f t="shared" si="0"/>
        <v>0</v>
      </c>
      <c r="J25">
        <f t="shared" si="1"/>
        <v>0</v>
      </c>
      <c r="K25">
        <f>Table1[[#This Row],[Qty]]*Table1[[#This Row],[Carbs]]</f>
        <v>0</v>
      </c>
      <c r="L25">
        <f t="shared" si="2"/>
        <v>0</v>
      </c>
    </row>
    <row r="26" spans="2:12" x14ac:dyDescent="0.25">
      <c r="B26" t="s">
        <v>32</v>
      </c>
      <c r="C26">
        <v>150</v>
      </c>
      <c r="D26">
        <v>15</v>
      </c>
      <c r="H26">
        <v>1</v>
      </c>
      <c r="I26">
        <f t="shared" si="0"/>
        <v>150</v>
      </c>
      <c r="J26">
        <f t="shared" si="1"/>
        <v>15</v>
      </c>
      <c r="K26">
        <f>Table1[[#This Row],[Qty]]*Table1[[#This Row],[Carbs]]</f>
        <v>0</v>
      </c>
      <c r="L26">
        <f t="shared" si="2"/>
        <v>0</v>
      </c>
    </row>
    <row r="27" spans="2:12" x14ac:dyDescent="0.25">
      <c r="B27" t="s">
        <v>33</v>
      </c>
      <c r="C27">
        <v>95</v>
      </c>
      <c r="D27">
        <v>0.5</v>
      </c>
      <c r="E27">
        <v>0</v>
      </c>
      <c r="H27">
        <v>1</v>
      </c>
      <c r="I27">
        <f t="shared" ref="I27" si="14">C27*H27</f>
        <v>95</v>
      </c>
      <c r="J27">
        <f t="shared" ref="J27" si="15">D27*H27</f>
        <v>0.5</v>
      </c>
      <c r="K27">
        <f>Table1[[#This Row],[Qty]]*Table1[[#This Row],[Carbs]]</f>
        <v>0</v>
      </c>
      <c r="L27">
        <f t="shared" ref="L27" si="16">G27*H27</f>
        <v>0</v>
      </c>
    </row>
    <row r="28" spans="2:12" x14ac:dyDescent="0.25">
      <c r="H28" s="2" t="s">
        <v>20</v>
      </c>
      <c r="I28" s="2">
        <f>SUM(I3:I27)</f>
        <v>2169</v>
      </c>
      <c r="J28" s="2">
        <f>SUM(J3:J27)</f>
        <v>151.44999999999999</v>
      </c>
      <c r="K28" s="2">
        <f>SUM(K3:K27)</f>
        <v>51.7</v>
      </c>
      <c r="L28" s="2">
        <f>SUM(L3:L27)</f>
        <v>57.3</v>
      </c>
    </row>
    <row r="29" spans="2:12" x14ac:dyDescent="0.25">
      <c r="B29" t="s">
        <v>17</v>
      </c>
    </row>
  </sheetData>
  <pageMargins left="0.7" right="0.7" top="0.75" bottom="0.75" header="0.3" footer="0.3"/>
  <pageSetup orientation="portrait" r:id="rId1"/>
  <ignoredErrors>
    <ignoredError sqref="L28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"/>
  <sheetViews>
    <sheetView workbookViewId="0">
      <selection activeCell="F4" sqref="F4"/>
    </sheetView>
  </sheetViews>
  <sheetFormatPr defaultRowHeight="15" x14ac:dyDescent="0.25"/>
  <sheetData>
    <row r="1" spans="2:7" x14ac:dyDescent="0.25">
      <c r="B1">
        <v>75</v>
      </c>
      <c r="D1" t="s">
        <v>35</v>
      </c>
      <c r="E1">
        <f>B1*1.5</f>
        <v>112.5</v>
      </c>
      <c r="F1">
        <v>67.5</v>
      </c>
      <c r="G1" s="3">
        <f>F1/E1</f>
        <v>0.6</v>
      </c>
    </row>
    <row r="2" spans="2:7" x14ac:dyDescent="0.25">
      <c r="D2" t="s">
        <v>36</v>
      </c>
      <c r="E2">
        <f>B1*1</f>
        <v>75</v>
      </c>
      <c r="F2">
        <v>37.5</v>
      </c>
      <c r="G2" s="3">
        <f t="shared" ref="G2:G3" si="0">F2/E2</f>
        <v>0.5</v>
      </c>
    </row>
    <row r="3" spans="2:7" x14ac:dyDescent="0.25">
      <c r="D3" t="s">
        <v>37</v>
      </c>
      <c r="E3">
        <f>B1*2</f>
        <v>150</v>
      </c>
      <c r="F3">
        <v>90</v>
      </c>
      <c r="G3" s="3">
        <f t="shared" si="0"/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</vt:lpstr>
      <vt:lpstr>Sheet1</vt:lpstr>
      <vt:lpstr>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Jacob</dc:creator>
  <cp:lastModifiedBy>Jaison Jacob</cp:lastModifiedBy>
  <dcterms:created xsi:type="dcterms:W3CDTF">2017-02-08T04:19:21Z</dcterms:created>
  <dcterms:modified xsi:type="dcterms:W3CDTF">2017-07-20T06:39:52Z</dcterms:modified>
</cp:coreProperties>
</file>