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9.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drawings/drawing11.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12.xml" ContentType="application/vnd.openxmlformats-officedocument.drawing+xml"/>
  <Override PartName="/xl/slicers/slicer1.xml" ContentType="application/vnd.ms-excel.slicer+xml"/>
  <Override PartName="/xl/timelines/timeline1.xml" ContentType="application/vnd.ms-excel.timelin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1.xml" ContentType="application/vnd.openxmlformats-officedocument.themeOverrid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2.xml" ContentType="application/vnd.openxmlformats-officedocument.themeOverrid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3.xml" ContentType="application/vnd.openxmlformats-officedocument.themeOverrid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4.xml" ContentType="application/vnd.openxmlformats-officedocument.themeOverrid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heme/themeOverride5.xml" ContentType="application/vnd.openxmlformats-officedocument.themeOverrid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6.xml" ContentType="application/vnd.openxmlformats-officedocument.themeOverrid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heme/themeOverride7.xml" ContentType="application/vnd.openxmlformats-officedocument.themeOverrid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8.xml" ContentType="application/vnd.openxmlformats-officedocument.themeOverrid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heme/themeOverride9.xml" ContentType="application/vnd.openxmlformats-officedocument.themeOverrid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heme/themeOverride10.xml" ContentType="application/vnd.openxmlformats-officedocument.themeOverrid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heme/themeOverride11.xml" ContentType="application/vnd.openxmlformats-officedocument.themeOverrid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0"/>
  <workbookPr hidePivotFieldList="1" defaultThemeVersion="166925"/>
  <mc:AlternateContent xmlns:mc="http://schemas.openxmlformats.org/markup-compatibility/2006">
    <mc:Choice Requires="x15">
      <x15ac:absPath xmlns:x15ac="http://schemas.microsoft.com/office/spreadsheetml/2010/11/ac" url="/Users/josealdana/Downloads/"/>
    </mc:Choice>
  </mc:AlternateContent>
  <xr:revisionPtr revIDLastSave="0" documentId="13_ncr:1_{C31343CC-579F-DD41-AEE8-725E125D2727}" xr6:coauthVersionLast="47" xr6:coauthVersionMax="47" xr10:uidLastSave="{00000000-0000-0000-0000-000000000000}"/>
  <bookViews>
    <workbookView xWindow="0" yWindow="680" windowWidth="27040" windowHeight="16880" tabRatio="818" firstSheet="10" activeTab="14" xr2:uid="{B92FA908-21F2-412A-88BF-0721FF3230A2}"/>
  </bookViews>
  <sheets>
    <sheet name="NCR BY STEP IN THE PROCESS" sheetId="18" r:id="rId1"/>
    <sheet name="NCR BY GATE" sheetId="20" r:id="rId2"/>
    <sheet name="COPQ BY GATE" sheetId="21" r:id="rId3"/>
    <sheet name="NCR BY MONTH" sheetId="22" r:id="rId4"/>
    <sheet name="COPQ BY MODULE" sheetId="23" r:id="rId5"/>
    <sheet name="# of NCR" sheetId="25" r:id="rId6"/>
    <sheet name="COPQ BY MONTH LINE CHART" sheetId="26" r:id="rId7"/>
    <sheet name="NCR BY DEFECT TYPE" sheetId="27" r:id="rId8"/>
    <sheet name="ESCAPE NCR" sheetId="29" r:id="rId9"/>
    <sheet name="COPQ NUMBER" sheetId="30" r:id="rId10"/>
    <sheet name="NCRs BY IMPACT" sheetId="34" r:id="rId11"/>
    <sheet name="NCR BY ASSIGNED TO" sheetId="35" r:id="rId12"/>
    <sheet name="AVERAGE DAYS NCR OPEN" sheetId="37" r:id="rId13"/>
    <sheet name="NCR DATA POWER QUERY" sheetId="14" r:id="rId14"/>
    <sheet name="Dashboard" sheetId="12" r:id="rId15"/>
    <sheet name="NCR DATA NEW" sheetId="3" r:id="rId16"/>
    <sheet name="PARAMETERS FOR EACH FIELD" sheetId="2" r:id="rId17"/>
  </sheets>
  <definedNames>
    <definedName name="_xlnm._FilterDatabase" localSheetId="15" hidden="1">'NCR DATA NEW'!$A$1:$DH$238</definedName>
    <definedName name="_xlcn.WorksheetConnection_NCRTESTTEMPLATE.xlsmTable41" hidden="1">Table4[]</definedName>
    <definedName name="ExternalData_1" localSheetId="13" hidden="1">'NCR DATA POWER QUERY'!$A$1:$BJ$238</definedName>
    <definedName name="NativeTimeline_Created">#N/A</definedName>
    <definedName name="Slicer_Gate">#N/A</definedName>
    <definedName name="Slicer_Impact">#N/A</definedName>
    <definedName name="Slicer_Priority">#N/A</definedName>
    <definedName name="Slicer_Section">#N/A</definedName>
  </definedNames>
  <calcPr calcId="191029"/>
  <pivotCaches>
    <pivotCache cacheId="0" r:id="rId18"/>
  </pivotCaches>
  <extLst>
    <ext xmlns:x14="http://schemas.microsoft.com/office/spreadsheetml/2009/9/main" uri="{BBE1A952-AA13-448e-AADC-164F8A28A991}">
      <x14:slicerCaches>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3"/>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4" name="Table4" connection="WorksheetConnection_NCR TEST TEMPLATE.xlsm!Table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14" l="1"/>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203" i="14"/>
  <c r="D204" i="14"/>
  <c r="D205" i="14"/>
  <c r="D206" i="14"/>
  <c r="D207" i="14"/>
  <c r="D208" i="14"/>
  <c r="D209" i="14"/>
  <c r="D210" i="14"/>
  <c r="D211" i="14"/>
  <c r="D212" i="14"/>
  <c r="D213" i="14"/>
  <c r="D214" i="14"/>
  <c r="D215" i="14"/>
  <c r="D216" i="14"/>
  <c r="D217" i="14"/>
  <c r="D218" i="14"/>
  <c r="D219" i="14"/>
  <c r="D220" i="14"/>
  <c r="D221" i="14"/>
  <c r="D222" i="14"/>
  <c r="D223" i="14"/>
  <c r="D224" i="14"/>
  <c r="D225" i="14"/>
  <c r="D226" i="14"/>
  <c r="D227" i="14"/>
  <c r="D228" i="14"/>
  <c r="D229" i="14"/>
  <c r="D230" i="14"/>
  <c r="D231" i="14"/>
  <c r="D232" i="14"/>
  <c r="D233" i="14"/>
  <c r="D234" i="14"/>
  <c r="D235" i="14"/>
  <c r="D236" i="14"/>
  <c r="D237" i="14"/>
  <c r="D238" i="14"/>
  <c r="F3" i="3" l="1"/>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 i="3"/>
  <c r="A49" i="12"/>
  <c r="A51" i="12"/>
  <c r="BR2" i="3"/>
  <c r="A34" i="12"/>
  <c r="A38" i="12" l="1"/>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 i="3"/>
  <c r="BR226" i="3"/>
  <c r="BR217" i="3"/>
  <c r="BR209" i="3"/>
  <c r="BR208" i="3"/>
  <c r="BR205" i="3"/>
  <c r="BR202" i="3"/>
  <c r="BR201" i="3"/>
  <c r="BR189" i="3"/>
  <c r="BR188" i="3"/>
  <c r="BR187" i="3"/>
  <c r="BR183" i="3"/>
  <c r="BR182" i="3"/>
  <c r="BR181" i="3"/>
  <c r="BR179" i="3"/>
  <c r="BR178" i="3"/>
  <c r="BR174" i="3"/>
  <c r="BR173" i="3"/>
  <c r="BR172" i="3"/>
  <c r="BR168" i="3"/>
  <c r="BR166" i="3"/>
  <c r="BR165" i="3"/>
  <c r="BR164" i="3"/>
  <c r="BR163" i="3"/>
  <c r="BR162" i="3"/>
  <c r="BR159" i="3"/>
  <c r="BR158" i="3"/>
  <c r="BR157" i="3"/>
  <c r="BR154" i="3"/>
  <c r="BR153" i="3"/>
  <c r="BR151" i="3"/>
  <c r="BR150" i="3"/>
  <c r="BR149" i="3"/>
  <c r="BR148" i="3"/>
  <c r="BR147" i="3"/>
  <c r="BR145" i="3"/>
  <c r="BR143" i="3"/>
  <c r="BR142" i="3"/>
  <c r="BR139" i="3"/>
  <c r="BR136" i="3"/>
  <c r="BR135" i="3"/>
  <c r="BR132" i="3"/>
  <c r="BR131" i="3"/>
  <c r="BR130" i="3"/>
  <c r="BR129" i="3"/>
  <c r="BR128" i="3"/>
  <c r="BR126" i="3"/>
  <c r="BR125" i="3"/>
  <c r="BR124" i="3"/>
  <c r="BR123" i="3"/>
  <c r="BR121" i="3"/>
  <c r="BR119" i="3"/>
  <c r="BR118" i="3"/>
  <c r="BR117" i="3"/>
  <c r="BR116" i="3"/>
  <c r="BR115" i="3"/>
  <c r="BR114" i="3"/>
  <c r="BR113" i="3"/>
  <c r="BR112" i="3"/>
  <c r="BR111" i="3"/>
  <c r="BR110" i="3"/>
  <c r="BR109" i="3"/>
  <c r="BR108" i="3"/>
  <c r="BR107" i="3"/>
  <c r="BR106" i="3"/>
  <c r="BR105" i="3"/>
  <c r="BR104" i="3"/>
  <c r="BR103" i="3"/>
  <c r="BR102" i="3"/>
  <c r="BR100" i="3"/>
  <c r="BR99" i="3"/>
  <c r="BR98" i="3"/>
  <c r="BR97" i="3"/>
  <c r="BR95" i="3"/>
  <c r="BR94" i="3"/>
  <c r="BR93" i="3"/>
  <c r="BR92" i="3"/>
  <c r="BR90" i="3"/>
  <c r="BR89" i="3"/>
  <c r="BR88" i="3"/>
  <c r="BR86" i="3"/>
  <c r="BR84" i="3"/>
  <c r="BR83" i="3"/>
  <c r="BR82" i="3"/>
  <c r="BR81" i="3"/>
  <c r="BR79" i="3"/>
  <c r="BR78" i="3"/>
  <c r="BR77" i="3"/>
  <c r="BR76" i="3"/>
  <c r="BR75" i="3"/>
  <c r="BR74" i="3"/>
  <c r="BR73" i="3"/>
  <c r="BR72" i="3"/>
  <c r="BR71" i="3"/>
  <c r="BR70" i="3"/>
  <c r="BR67" i="3"/>
  <c r="BR66" i="3"/>
  <c r="BR63" i="3"/>
  <c r="BR62" i="3"/>
  <c r="BR61" i="3"/>
  <c r="BR60" i="3"/>
  <c r="BR59" i="3"/>
  <c r="BR56" i="3"/>
  <c r="BR55" i="3"/>
  <c r="BR54" i="3"/>
  <c r="BR52" i="3"/>
  <c r="BR50" i="3"/>
  <c r="BR49" i="3"/>
  <c r="BR48" i="3"/>
  <c r="BR44" i="3"/>
  <c r="BR43" i="3"/>
  <c r="BR42" i="3"/>
  <c r="BR41" i="3"/>
  <c r="BR40" i="3"/>
  <c r="BR39" i="3"/>
  <c r="BR38" i="3"/>
  <c r="BR36" i="3"/>
  <c r="BR35" i="3"/>
  <c r="BR34" i="3"/>
  <c r="BR33" i="3"/>
  <c r="BR32" i="3"/>
  <c r="BR31" i="3"/>
  <c r="BR30" i="3"/>
  <c r="BR29" i="3"/>
  <c r="BR28" i="3"/>
  <c r="BR26" i="3"/>
  <c r="BR25" i="3"/>
  <c r="BR24" i="3"/>
  <c r="BR23" i="3"/>
  <c r="BR22" i="3"/>
  <c r="BR21" i="3"/>
  <c r="BR20" i="3"/>
  <c r="BR19" i="3"/>
  <c r="BR18" i="3"/>
  <c r="BR17" i="3"/>
  <c r="BR15" i="3"/>
  <c r="BR14" i="3"/>
  <c r="BR13" i="3"/>
  <c r="BR12" i="3"/>
  <c r="BR10" i="3"/>
  <c r="BR9" i="3"/>
  <c r="BR8" i="3"/>
  <c r="BR7" i="3"/>
  <c r="BR6" i="3"/>
  <c r="BR5" i="3"/>
  <c r="BR4" i="3"/>
  <c r="BR3" i="3"/>
  <c r="A5" i="12"/>
  <c r="A7" i="12"/>
  <c r="A3"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tc={19A4DA59-6712-47F7-AF85-EBFB6451966B}</author>
  </authors>
  <commentList>
    <comment ref="B1" authorId="0" shapeId="0" xr:uid="{19A4DA59-6712-47F7-AF85-EBFB6451966B}">
      <text>
        <t>[Threaded comment]
Your version of Excel allows you to read this threaded comment; however, any edits to it will get removed if the file is opened in a newer version of Excel. Learn more: https://go.microsoft.com/fwlink/?linkid=870924
Comment:
    se NCR su TDI = OK
se NCR su MOH = problema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FEED093-926B-4C6A-9144-29E4B4A0F662}" keepAlive="1" name="Query - NCR DATA NEW" description="Connection to the 'NCR DATA NEW' query in the workbook." type="5" refreshedVersion="8" background="1" saveData="1">
    <dbPr connection="Provider=Microsoft.Mashup.OleDb.1;Data Source=$Workbook$;Location=&quot;NCR DATA NEW&quot;;Extended Properties=&quot;&quot;" command="SELECT * FROM [NCR DATA NEW]"/>
  </connection>
  <connection id="2" xr16:uid="{023B50EE-6691-4252-8922-FF61369E7493}" keepAlive="1" name="Query - Page 1" description="Connection to the 'Page 1' query in the workbook." type="5" refreshedVersion="8" background="1" saveData="1">
    <dbPr connection="Provider=Microsoft.Mashup.OleDb.1;Data Source=$Workbook$;Location=&quot;Page 1&quot;;Extended Properties=&quot;&quot;" command="SELECT * FROM [Page 1]"/>
  </connection>
  <connection id="3" xr16:uid="{4AD43CCD-DA67-4A1D-B20A-906CAB12C67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EA75259A-D31B-4205-BBDC-C041BB6A2BD1}" name="WorksheetConnection_NCR TEST TEMPLATE.xlsm!Table4" type="102" refreshedVersion="8" minRefreshableVersion="5">
    <extLst>
      <ext xmlns:x15="http://schemas.microsoft.com/office/spreadsheetml/2010/11/main" uri="{DE250136-89BD-433C-8126-D09CA5730AF9}">
        <x15:connection id="Table4">
          <x15:rangePr sourceName="_xlcn.WorksheetConnection_NCRTESTTEMPLATE.xlsmTable41"/>
        </x15:connection>
      </ext>
    </extLst>
  </connection>
</connections>
</file>

<file path=xl/sharedStrings.xml><?xml version="1.0" encoding="utf-8"?>
<sst xmlns="http://schemas.openxmlformats.org/spreadsheetml/2006/main" count="29860" uniqueCount="3075">
  <si>
    <t>Channel</t>
  </si>
  <si>
    <t>Module</t>
  </si>
  <si>
    <t>Defect Type</t>
  </si>
  <si>
    <t>Description</t>
  </si>
  <si>
    <t>WHAT</t>
  </si>
  <si>
    <t>Scope of Work</t>
  </si>
  <si>
    <t>Functional Test (SAPO)</t>
  </si>
  <si>
    <t>ITEM</t>
  </si>
  <si>
    <t>SUB ITEM</t>
  </si>
  <si>
    <t>WHO</t>
  </si>
  <si>
    <t>WHERE</t>
  </si>
  <si>
    <t>WHEN</t>
  </si>
  <si>
    <t>WHY</t>
  </si>
  <si>
    <t>WHERE DETECTED</t>
  </si>
  <si>
    <t>Customer</t>
  </si>
  <si>
    <t>Region</t>
  </si>
  <si>
    <t>Assembly/Fit Error</t>
  </si>
  <si>
    <t>HS</t>
  </si>
  <si>
    <t>-</t>
  </si>
  <si>
    <t>Air Baffle (HPTN1)</t>
  </si>
  <si>
    <t>Operator Error</t>
  </si>
  <si>
    <t>Balancing Station</t>
  </si>
  <si>
    <t>Balancing</t>
  </si>
  <si>
    <t>Handling/Transportation</t>
  </si>
  <si>
    <t>Assembly - CC</t>
  </si>
  <si>
    <t>ALGERIA</t>
  </si>
  <si>
    <t>BH</t>
  </si>
  <si>
    <t>Box damaged</t>
  </si>
  <si>
    <t>HS+TDI</t>
  </si>
  <si>
    <t>Air Duct</t>
  </si>
  <si>
    <t>Eng</t>
  </si>
  <si>
    <t>Boxing &amp; Packaging</t>
  </si>
  <si>
    <t>C&amp;I</t>
  </si>
  <si>
    <t>Not Caution</t>
  </si>
  <si>
    <t>Assembly - CFF</t>
  </si>
  <si>
    <t>APAC</t>
  </si>
  <si>
    <t>Damage Item</t>
  </si>
  <si>
    <t>HS+Top Case</t>
  </si>
  <si>
    <t>Chip Detection Alarm</t>
  </si>
  <si>
    <t>Air Piping</t>
  </si>
  <si>
    <t>Operator/Machine Error</t>
  </si>
  <si>
    <t>B3</t>
  </si>
  <si>
    <t>CFM</t>
  </si>
  <si>
    <t>Procedure not followed</t>
  </si>
  <si>
    <t>Assembly - CRF</t>
  </si>
  <si>
    <t>ASSET MGMT</t>
  </si>
  <si>
    <t>Documentation</t>
  </si>
  <si>
    <t>Component Shapeless</t>
  </si>
  <si>
    <t>Balance Piston Seal</t>
  </si>
  <si>
    <t>Quality</t>
  </si>
  <si>
    <t>C&amp;I Station</t>
  </si>
  <si>
    <t>Procedure+Protection+Tool</t>
  </si>
  <si>
    <t>Assembly - GearBox</t>
  </si>
  <si>
    <t>EUROPE</t>
  </si>
  <si>
    <t>Exchange new/reworked item</t>
  </si>
  <si>
    <t>MOH</t>
  </si>
  <si>
    <t>Crack</t>
  </si>
  <si>
    <t>Bearing</t>
  </si>
  <si>
    <t>Supplier</t>
  </si>
  <si>
    <t>FOD</t>
  </si>
  <si>
    <t>Protection Missing</t>
  </si>
  <si>
    <t>Assembly - Hori/Vert</t>
  </si>
  <si>
    <t>GE POWER</t>
  </si>
  <si>
    <t>TDI</t>
  </si>
  <si>
    <t>Damaged Item</t>
  </si>
  <si>
    <t>Blade/Vanes</t>
  </si>
  <si>
    <t>NA</t>
  </si>
  <si>
    <t>Gate 0</t>
  </si>
  <si>
    <t>Rotors Coupling (HV)</t>
  </si>
  <si>
    <t>Assembly - HPCR</t>
  </si>
  <si>
    <t>INDIA</t>
  </si>
  <si>
    <t>Top Case</t>
  </si>
  <si>
    <t xml:space="preserve">Discoloration </t>
  </si>
  <si>
    <t>Blade Retainer</t>
  </si>
  <si>
    <t>Gate 1</t>
  </si>
  <si>
    <t>Tool not suitable</t>
  </si>
  <si>
    <t>Assembly - HPCS</t>
  </si>
  <si>
    <t>LATAM</t>
  </si>
  <si>
    <t>Identification</t>
  </si>
  <si>
    <t>Excessive/Reduced Flow</t>
  </si>
  <si>
    <t>Blisk</t>
  </si>
  <si>
    <t>Gate 2</t>
  </si>
  <si>
    <t>Wrong Balancing</t>
  </si>
  <si>
    <t>Assembly - HPTN</t>
  </si>
  <si>
    <t>MENAT</t>
  </si>
  <si>
    <t>Item can't fit on</t>
  </si>
  <si>
    <t>Excessive/Under Normal Pressure</t>
  </si>
  <si>
    <t>Bolts</t>
  </si>
  <si>
    <t>Gate 1 - Auxiliary</t>
  </si>
  <si>
    <t>Gate 3</t>
  </si>
  <si>
    <t>Not Identified</t>
  </si>
  <si>
    <t>Assembly - HPTR</t>
  </si>
  <si>
    <t>NAM</t>
  </si>
  <si>
    <t>Missing Coating</t>
  </si>
  <si>
    <t>Burnish</t>
  </si>
  <si>
    <t>Gate 1 - CC</t>
  </si>
  <si>
    <t>Gate 4 - Test Cell</t>
  </si>
  <si>
    <t>Assembly - LPT</t>
  </si>
  <si>
    <t>NEW UNITS</t>
  </si>
  <si>
    <t>Missing Item</t>
  </si>
  <si>
    <t>Fretting</t>
  </si>
  <si>
    <t>CFF</t>
  </si>
  <si>
    <t>Gate 1 - CFF</t>
  </si>
  <si>
    <t>GearBox</t>
  </si>
  <si>
    <t>Assembly - TMF</t>
  </si>
  <si>
    <t>OTHER</t>
  </si>
  <si>
    <t>Missing Machining</t>
  </si>
  <si>
    <t>Fuel Leakage</t>
  </si>
  <si>
    <t>Chip Detector</t>
  </si>
  <si>
    <t>Gate 1 - CRF</t>
  </si>
  <si>
    <t>Grinding</t>
  </si>
  <si>
    <t>Assembly - TRF</t>
  </si>
  <si>
    <t>RUSSIA</t>
  </si>
  <si>
    <t>Missing SB</t>
  </si>
  <si>
    <t>Gas Leakage</t>
  </si>
  <si>
    <t>Coating</t>
  </si>
  <si>
    <t>Gate 1 - GearBox</t>
  </si>
  <si>
    <t>Handling (WS)</t>
  </si>
  <si>
    <t>SSA</t>
  </si>
  <si>
    <t xml:space="preserve">Out Of Tolerance </t>
  </si>
  <si>
    <t>High Emission</t>
  </si>
  <si>
    <t>Combustion Chamber</t>
  </si>
  <si>
    <t>Gate 1 - Hori/Vert</t>
  </si>
  <si>
    <t>Internal Logistic</t>
  </si>
  <si>
    <t>UPGRADES</t>
  </si>
  <si>
    <t>PO issues error</t>
  </si>
  <si>
    <t>High Spread</t>
  </si>
  <si>
    <t>Container</t>
  </si>
  <si>
    <t>Gate 1 - HPCR</t>
  </si>
  <si>
    <t>Transportation (Ext)</t>
  </si>
  <si>
    <t>Job Not Identify</t>
  </si>
  <si>
    <t>High Vibration</t>
  </si>
  <si>
    <t>Coupling Nut</t>
  </si>
  <si>
    <t>Gate 1 - HPCS</t>
  </si>
  <si>
    <t>Hand OFF AA-Sapo</t>
  </si>
  <si>
    <t>Disassembly - CC</t>
  </si>
  <si>
    <t>Rubbing</t>
  </si>
  <si>
    <t>Hydrotest Failure</t>
  </si>
  <si>
    <t>CRF</t>
  </si>
  <si>
    <t>Gate 1 - HPTN</t>
  </si>
  <si>
    <t>High Emissions</t>
  </si>
  <si>
    <t>Disassembly - CFF</t>
  </si>
  <si>
    <t>Rust/Oxidation/Dirt</t>
  </si>
  <si>
    <t>Machine/equipment not in operation</t>
  </si>
  <si>
    <t>Disk</t>
  </si>
  <si>
    <t>Gate 1 - HPTR</t>
  </si>
  <si>
    <t>Kitting</t>
  </si>
  <si>
    <t>Disassembly - CRF</t>
  </si>
  <si>
    <t>Storage/Handling/Preservation</t>
  </si>
  <si>
    <t>Dual PT Speed Sensor</t>
  </si>
  <si>
    <t>Gate 1 - LPT</t>
  </si>
  <si>
    <t>Kollsnes Test Cell</t>
  </si>
  <si>
    <t>Disassembly - GearBox</t>
  </si>
  <si>
    <t>Unsuitable Repair</t>
  </si>
  <si>
    <t>Flange</t>
  </si>
  <si>
    <t>Gate 1 - LPTR</t>
  </si>
  <si>
    <t>Machining</t>
  </si>
  <si>
    <t>Disassembly - Hori/Vert</t>
  </si>
  <si>
    <t>Wrong Item</t>
  </si>
  <si>
    <t>Oil Leakage</t>
  </si>
  <si>
    <t>Fuel Hose</t>
  </si>
  <si>
    <t>Gate 1 - LPTS</t>
  </si>
  <si>
    <t>On Field</t>
  </si>
  <si>
    <t>Disassembly - HPCR</t>
  </si>
  <si>
    <t>Overheating</t>
  </si>
  <si>
    <t>Fuel Nozzle</t>
  </si>
  <si>
    <t>Gate 1 - TMF</t>
  </si>
  <si>
    <t>Quality Escape</t>
  </si>
  <si>
    <t>Disassembly - HPCS</t>
  </si>
  <si>
    <t>Performance</t>
  </si>
  <si>
    <t>Fuel Tube</t>
  </si>
  <si>
    <t>Gate 1 - TRF</t>
  </si>
  <si>
    <t>Disassembly - HPTN</t>
  </si>
  <si>
    <t>Power</t>
  </si>
  <si>
    <t>Gasket</t>
  </si>
  <si>
    <t>SUPPLIER</t>
  </si>
  <si>
    <t>Disassembly - HPTR</t>
  </si>
  <si>
    <t>Pumping</t>
  </si>
  <si>
    <t>Gearbox</t>
  </si>
  <si>
    <t>Gate 3 - Auxiliary</t>
  </si>
  <si>
    <t>Warehouse</t>
  </si>
  <si>
    <t>Disassembly - LPT</t>
  </si>
  <si>
    <t>Housing Bearing</t>
  </si>
  <si>
    <t>Gate 3 - CC</t>
  </si>
  <si>
    <t>Disassembly - TMF</t>
  </si>
  <si>
    <t>HPCR</t>
  </si>
  <si>
    <t>Gate 3 - CFF</t>
  </si>
  <si>
    <t>Disassembly - TRF</t>
  </si>
  <si>
    <t>Unbalancing</t>
  </si>
  <si>
    <t>HPTN</t>
  </si>
  <si>
    <t>Gate 3 - CRF</t>
  </si>
  <si>
    <t>Water Leakage</t>
  </si>
  <si>
    <t>HPTR FWD Shaft</t>
  </si>
  <si>
    <t>Gate 3 - GearBox</t>
  </si>
  <si>
    <t>Wrong Configuration</t>
  </si>
  <si>
    <t>Interstage</t>
  </si>
  <si>
    <t>Gate 3 - Hori/Vert</t>
  </si>
  <si>
    <t>Jungle Gym</t>
  </si>
  <si>
    <t>Gate 3 - HPCR</t>
  </si>
  <si>
    <t>Office</t>
  </si>
  <si>
    <t>Lube Oil Scavenge Pump</t>
  </si>
  <si>
    <t>Gate 3 - HPCS</t>
  </si>
  <si>
    <t>Manifold</t>
  </si>
  <si>
    <t>Gate 3 - HPTN</t>
  </si>
  <si>
    <t>Master Lever</t>
  </si>
  <si>
    <t>Gate 3 - HPTR</t>
  </si>
  <si>
    <t>Test - SAPO</t>
  </si>
  <si>
    <t>Miscellaneous</t>
  </si>
  <si>
    <t>Gate 3 - LPT</t>
  </si>
  <si>
    <t>Nozzle</t>
  </si>
  <si>
    <t>Gate 3 - LPTR</t>
  </si>
  <si>
    <t>Oil Mist Eliminator</t>
  </si>
  <si>
    <t>Gate 3 - LPTS</t>
  </si>
  <si>
    <t>Oil Piping</t>
  </si>
  <si>
    <t>Gate 3 - TMF</t>
  </si>
  <si>
    <t>Oring</t>
  </si>
  <si>
    <t>Gate 3 - TRF</t>
  </si>
  <si>
    <t>Others</t>
  </si>
  <si>
    <t>Safety Pin</t>
  </si>
  <si>
    <t>Seal</t>
  </si>
  <si>
    <t>Sensor</t>
  </si>
  <si>
    <t>Shaft</t>
  </si>
  <si>
    <t>Shroud</t>
  </si>
  <si>
    <t>Sleeve Damper HPTR</t>
  </si>
  <si>
    <t>Re-Test - CRF Vibrations</t>
  </si>
  <si>
    <t>Spacer</t>
  </si>
  <si>
    <t>Spool</t>
  </si>
  <si>
    <t>Staging Valve</t>
  </si>
  <si>
    <t>Transportation</t>
  </si>
  <si>
    <t>Strut - TMF</t>
  </si>
  <si>
    <t>Wharehouse</t>
  </si>
  <si>
    <t>Sump C</t>
  </si>
  <si>
    <t>Internal - Not Identified</t>
  </si>
  <si>
    <t>Thermal Shield</t>
  </si>
  <si>
    <t>TMF</t>
  </si>
  <si>
    <t>Torque Shaft</t>
  </si>
  <si>
    <t>Tubing</t>
  </si>
  <si>
    <t>Vent</t>
  </si>
  <si>
    <t>VSV</t>
  </si>
  <si>
    <t>NCR-20230110-0571</t>
  </si>
  <si>
    <t>NCR-20230214-1254</t>
  </si>
  <si>
    <t>NCR-20230220-0594</t>
  </si>
  <si>
    <t>NCR-20230329-1009</t>
  </si>
  <si>
    <t>NCR-20230523-0743</t>
  </si>
  <si>
    <t>NCR-20230524-1124</t>
  </si>
  <si>
    <t>NCR-20230524-1132</t>
  </si>
  <si>
    <t>NCR-20230615-0935</t>
  </si>
  <si>
    <t>NCR-20230622-1133</t>
  </si>
  <si>
    <t>NCR-20230627-0808</t>
  </si>
  <si>
    <t>NCR-20230628-1056</t>
  </si>
  <si>
    <t>NCR-20230703-0061</t>
  </si>
  <si>
    <t>NCR-20230712-0903</t>
  </si>
  <si>
    <t>NCR-20230719-0745</t>
  </si>
  <si>
    <t>NCR-20230725-0192</t>
  </si>
  <si>
    <t>NCR-20230808-0603</t>
  </si>
  <si>
    <t>NCR-20230811-0521</t>
  </si>
  <si>
    <t>Damaged Part</t>
  </si>
  <si>
    <t>Fuel System check valves</t>
  </si>
  <si>
    <t>Debris in CRF</t>
  </si>
  <si>
    <t>Compressor Blades found damage after 4k running hours from repair shop.</t>
  </si>
  <si>
    <t>LM6000 DANGOTE CEMENT ESN191554 Test Cell Reject HP and LP vibration</t>
  </si>
  <si>
    <t>Fuel Nozzle PN L38631P01 - Thread Distress</t>
  </si>
  <si>
    <t>Incomplete BSI Report</t>
  </si>
  <si>
    <t>Flagged parts  during pre/post test BSI need to have notes to identirfy</t>
  </si>
  <si>
    <t>Missing MLSP oil supply tube - LM6000</t>
  </si>
  <si>
    <t>ESN 679-242 shipped with missing QTY 1 fuel nozzle PN L38631P01 - NSR H2347540</t>
  </si>
  <si>
    <t>Ferrero Alba (ESN 192-400) - HPT damaged</t>
  </si>
  <si>
    <t>Failure to re-install back Reliance's Air Ride  Kit to Container</t>
  </si>
  <si>
    <t>APLNG ESN 678-142 Air and oil leaks during test causing shutdown</t>
  </si>
  <si>
    <t xml:space="preserve">During second Test cell runs post BSI  there are findings at Combustor which exhibits some spall TBC from the heat shields, and some minor impact on the on the </t>
  </si>
  <si>
    <t>B Sump Oil Leak</t>
  </si>
  <si>
    <t>Test Cell Reject 191-554</t>
  </si>
  <si>
    <t xml:space="preserve">Bent uni-struts and scrape on the package. </t>
  </si>
  <si>
    <t>LM6M</t>
  </si>
  <si>
    <t>LM25C+G4</t>
  </si>
  <si>
    <t>LM25C</t>
  </si>
  <si>
    <t>PGT25+G4</t>
  </si>
  <si>
    <t>LMS100</t>
  </si>
  <si>
    <t>LM25C+</t>
  </si>
  <si>
    <t>PGT25</t>
  </si>
  <si>
    <t/>
  </si>
  <si>
    <t>PGT25+PIP</t>
  </si>
  <si>
    <t>Aero Alliance Jacintoport</t>
  </si>
  <si>
    <t>Customer Site</t>
  </si>
  <si>
    <t>SP - Other</t>
  </si>
  <si>
    <t>190202</t>
  </si>
  <si>
    <t>677195</t>
  </si>
  <si>
    <t>481613</t>
  </si>
  <si>
    <t>677138</t>
  </si>
  <si>
    <t>677189</t>
  </si>
  <si>
    <t>878185</t>
  </si>
  <si>
    <t>192132</t>
  </si>
  <si>
    <t>192505</t>
  </si>
  <si>
    <t>878184</t>
  </si>
  <si>
    <t>878120</t>
  </si>
  <si>
    <t>677134</t>
  </si>
  <si>
    <t>481702</t>
  </si>
  <si>
    <t>191276</t>
  </si>
  <si>
    <t>191738</t>
  </si>
  <si>
    <t>192400</t>
  </si>
  <si>
    <t>192245</t>
  </si>
  <si>
    <t>481736</t>
  </si>
  <si>
    <t>192428</t>
  </si>
  <si>
    <t>191554</t>
  </si>
  <si>
    <t>679242</t>
  </si>
  <si>
    <t>559168</t>
  </si>
  <si>
    <t>191128</t>
  </si>
  <si>
    <t>678142</t>
  </si>
  <si>
    <t>192197</t>
  </si>
  <si>
    <t>616144</t>
  </si>
  <si>
    <t>Gate 4</t>
  </si>
  <si>
    <t>3 - Low</t>
  </si>
  <si>
    <t>https://gepowerpac.service-now.com/nav_to.do?uri=task.do?sys_id=810ebd3787fc7d549b75fd16dabb3544</t>
  </si>
  <si>
    <t>812133</t>
  </si>
  <si>
    <t>4-Low</t>
  </si>
  <si>
    <t xml:space="preserve">Multiple </t>
  </si>
  <si>
    <t>Ritter, Drew (204052804)</t>
  </si>
  <si>
    <t>Fulfillment</t>
  </si>
  <si>
    <t>Product &amp; Service Quality(q)</t>
  </si>
  <si>
    <t>Internal Resource Defect</t>
  </si>
  <si>
    <t>No</t>
  </si>
  <si>
    <t>No Impact To Customer</t>
  </si>
  <si>
    <t>Houston Service Center</t>
  </si>
  <si>
    <t>G1 - Clean and Inspect</t>
  </si>
  <si>
    <t xml:space="preserve">The Following NSR's were created that should have been part of original proposal for either routing for repair or for replace. 
H2350043
H2350264 
H2350365
H2350407
H2350432
H2350041 
H2350386
H2350368
H2350195
H2350213
</t>
  </si>
  <si>
    <t xml:space="preserve">NSR's should not have been created in the first place. Either technician created with out reading workscope or Workscope needs to be updated. </t>
  </si>
  <si>
    <t>Repair</t>
  </si>
  <si>
    <t>204052804</t>
  </si>
  <si>
    <t>InService</t>
  </si>
  <si>
    <t>Not Yet Requested</t>
  </si>
  <si>
    <t>GP Aero</t>
  </si>
  <si>
    <t>Power Services Sales</t>
  </si>
  <si>
    <t>Trevino, Juan (204042842)</t>
  </si>
  <si>
    <t>Aero Alliance Houston Service Center</t>
  </si>
  <si>
    <t>NAM North America</t>
  </si>
  <si>
    <t>565124</t>
  </si>
  <si>
    <t>CARNIVAL CORPORATION</t>
  </si>
  <si>
    <t>48711</t>
  </si>
  <si>
    <t>GE</t>
  </si>
  <si>
    <t>North America West</t>
  </si>
  <si>
    <t>Americas</t>
  </si>
  <si>
    <t>Aero Gas</t>
  </si>
  <si>
    <t>Queen Mary 2</t>
  </si>
  <si>
    <t>QUEEN MARY 2 GT2B STBD-GT</t>
  </si>
  <si>
    <t>NSR's created that should be part of original WS</t>
  </si>
  <si>
    <t>Correction</t>
  </si>
  <si>
    <t>Services</t>
  </si>
  <si>
    <t>NCR-20230828-0803</t>
  </si>
  <si>
    <t>https://gepowerpac.service-now.com/nav_to.do?uri=task.do?sys_id=9e3e956787b4f55462d4fd16dabb3509</t>
  </si>
  <si>
    <t>191487</t>
  </si>
  <si>
    <t>810621</t>
  </si>
  <si>
    <t>ENG</t>
  </si>
  <si>
    <t>Repairs</t>
  </si>
  <si>
    <t>Business</t>
  </si>
  <si>
    <t>GP Services Quality NAM</t>
  </si>
  <si>
    <t>Katzenstein, Danny (204059429)</t>
  </si>
  <si>
    <t>Other (text field)</t>
  </si>
  <si>
    <t>Quality Concern</t>
  </si>
  <si>
    <t>Enterprise Operations(Q)</t>
  </si>
  <si>
    <t>Assembly</t>
  </si>
  <si>
    <t>Final Assembly</t>
  </si>
  <si>
    <t>G3 - Inspection</t>
  </si>
  <si>
    <t xml:space="preserve">Documentation incomplete </t>
  </si>
  <si>
    <t xml:space="preserve">Ensure Leads complete closeout of modules with final stamp. </t>
  </si>
  <si>
    <t>Other</t>
  </si>
  <si>
    <t>Incomplete Operation</t>
  </si>
  <si>
    <t>204059429</t>
  </si>
  <si>
    <t xml:space="preserve">Modules Lead claimed stamps. </t>
  </si>
  <si>
    <t xml:space="preserve">2023-08-27 15:09:48 - Katzenstein, Danny (204059429) (Case Notes (Comments Visible to All users))
Assignment Group Change Reason: Assigned to PQE
</t>
  </si>
  <si>
    <t>Signed off</t>
  </si>
  <si>
    <t>Release</t>
  </si>
  <si>
    <t>NGUYEN, THIEN (223038740)</t>
  </si>
  <si>
    <t>AERO PRODUCTS AND SERVICES JV, LLC</t>
  </si>
  <si>
    <t>North America South</t>
  </si>
  <si>
    <t>USED ESN ASSET-GT</t>
  </si>
  <si>
    <t xml:space="preserve">191-487 Engine F/A G3 Inspection: Modules missing ARMS lead Stamps for S1N, IGB, LPC, CFF </t>
  </si>
  <si>
    <t>Containment</t>
  </si>
  <si>
    <t>NCR-20230827-0174</t>
  </si>
  <si>
    <t>https://gepowerpac.service-now.com/nav_to.do?uri=task.do?sys_id=9f7cd38f8730f9149b75fd16dabb3537</t>
  </si>
  <si>
    <t>LM2500Rot</t>
  </si>
  <si>
    <t xml:space="preserve">Torques not recorded as per ARMS router sequence under technician 100, Group 5 , step 12-14 (no routers for torques in router book)  </t>
  </si>
  <si>
    <t xml:space="preserve">At minimum discuss with technicians to record TQ values in ARMS or indicate in ARMS if recorded elsewhere.  Nozzle returned to EMU for torques.  </t>
  </si>
  <si>
    <t xml:space="preserve">2023-08-26 10:54:16 - Katzenstein, Danny (204059429) (Case Notes (Comments Visible to All users))
Assigned To Change Reason: S2N returned to EMU for correction
</t>
  </si>
  <si>
    <t xml:space="preserve">EX481-674 Torques not recorded for FWD end of nozzle support. </t>
  </si>
  <si>
    <t>NCR-20230826-0137</t>
  </si>
  <si>
    <t>1 - High</t>
  </si>
  <si>
    <t>https://gepowerpac.service-now.com/nav_to.do?uri=task.do?sys_id=f258d27e97b47dd0fab4f7121153afde</t>
  </si>
  <si>
    <t>878125</t>
  </si>
  <si>
    <t>FA</t>
  </si>
  <si>
    <t>2-High</t>
  </si>
  <si>
    <t>Corona, Jaime (204024100)</t>
  </si>
  <si>
    <t>Form, Fit, Function</t>
  </si>
  <si>
    <t>NCRWA0004397</t>
  </si>
  <si>
    <t>Installation Fit Defect</t>
  </si>
  <si>
    <t>Yes</t>
  </si>
  <si>
    <t>Forced outage</t>
  </si>
  <si>
    <t>2 - Medium</t>
  </si>
  <si>
    <t>Operation</t>
  </si>
  <si>
    <t>Per the Field Service report during forced outage during Aug 2023, Items found were broken IGV Clevis p/n L44954P02 and bent turnbuckle p/n 2039M31P02.  According to the Houston Service Center Report for 878-125 last shop visit under WO N7EHU2257125JV , SB199 (LMS100 Inlet Guide Vane Linkage Assembly Turnbuckle Length Correction) was complied with which is the part that failed at site during operation.</t>
  </si>
  <si>
    <t>Review SB199 procedure at Houston Service Center
Confirm that checks are performed to ensure that rigging is correct for LMS100 configuration to prevent defect</t>
  </si>
  <si>
    <t>204024100</t>
  </si>
  <si>
    <t xml:space="preserve">2023-08-28 14:39:53 - Perez, David (204038303) (Case Notes (Comments Visible to All users))
Assigned To Change Reason: Reassigned to Gate 3 Quality Engineer
</t>
  </si>
  <si>
    <t>New</t>
  </si>
  <si>
    <t>204038303</t>
  </si>
  <si>
    <t>COUNTY OF LOS ANGELES</t>
  </si>
  <si>
    <t>UNKNOWN</t>
  </si>
  <si>
    <t>HAYNES GENERATING STATION</t>
  </si>
  <si>
    <t>HAYNES GENERATING STATION GT SPARE-GT</t>
  </si>
  <si>
    <t>Customer Site Field Service Findings-  IGV Clevis p/n L44954P02 and bent turnbuckle p/n 2039M31P02</t>
  </si>
  <si>
    <t>NCR-20230825-0703</t>
  </si>
  <si>
    <t>https://gepowerpac.service-now.com/nav_to.do?uri=task.do?sys_id=7bce88ee877035d097c9fd16dabb3528</t>
  </si>
  <si>
    <t>808440</t>
  </si>
  <si>
    <t>This finding raises further serious conc</t>
  </si>
  <si>
    <t>Van, Austin (300014055)</t>
  </si>
  <si>
    <t>Planning</t>
  </si>
  <si>
    <t xml:space="preserve">Please see below customer complaint:
Berakas would like to highlight a significant error that BPC have identified in the last depot reports for engine 481-736. On page 23 of this report (attached), the information in the table , in terms of installed serial number, installed cycles and installed hours for the HPT rotor is identical to that found in the same page number in the overhaul report for the previous overhauled engine, 481-706 (attached). This finding raises further serious concerns for BPC with regards to the quality control and managing of these overhauls.
The accumulation of the above, along with other quality issues identified on the previous overhauled engines (481-702 / 481-706 and 481-736) is certainly not what BPC would expect form GE and so can GE please also respond to this email addressing the issues mentioned above.
</t>
  </si>
  <si>
    <t>Please correct both reports 481-706 and 481-736 and provide the correct installed SN and hours/starts.</t>
  </si>
  <si>
    <t>300014055</t>
  </si>
  <si>
    <t>Asia</t>
  </si>
  <si>
    <t>BERAKAS POWER MANAGEMENT COMPANY SENDIRIAN SDN BHD</t>
  </si>
  <si>
    <t>260367-1</t>
  </si>
  <si>
    <t>South East Asia</t>
  </si>
  <si>
    <t>BERAKAS POWER STATION</t>
  </si>
  <si>
    <t>BERAKAS GT7-GT</t>
  </si>
  <si>
    <t>Significant Error on Depot Report for engine 481-736</t>
  </si>
  <si>
    <t>NCR-20230824-0355</t>
  </si>
  <si>
    <t>https://gepowerpac.service-now.com/nav_to.do?uri=task.do?sys_id=ffa53f4687747d909442fd16dabb3582</t>
  </si>
  <si>
    <t>821654</t>
  </si>
  <si>
    <t>3-Medium</t>
  </si>
  <si>
    <t>L38201G12</t>
  </si>
  <si>
    <t>Hwang, Jimmy (212663550)</t>
  </si>
  <si>
    <t>Logistics Defect</t>
  </si>
  <si>
    <t>Unexpected Cost to Customer</t>
  </si>
  <si>
    <t>G2 - OSS and Accumulation</t>
  </si>
  <si>
    <t>Nov 6, 2020 - Reject-replace part demand issued for PN L38201G12. This part is needed to complete combustor repair on PO 525223670
May 23, 2023 - Agility shipped part to Jport to ship to OSS vendor, GRSS
May 26, 2023 - Jport OSS shipping team generated ACCEPT tag (SFM BCD IV8880) to ship crate to GRSS
After searching through BOLs (bill-of-lading) from FW21-25. there appears to be no record of this crate ever shipping to GRSS. There is no BOL or tracking that can be located.</t>
  </si>
  <si>
    <t>i) Identify if the package was actually shipped or lost in OSS
ii) Work with logistics team to develop a more robust process to track shipments leaving Jport</t>
  </si>
  <si>
    <t>212663550</t>
  </si>
  <si>
    <t xml:space="preserve">2023-08-23 10:17:46 - Hwang, Jimmy (212663550) (Case Notes (Comments Visible to All users))
Assigned To Change Reason: Assigned to G2-PQE
</t>
  </si>
  <si>
    <t>Joseph, Vincent (212788012)</t>
  </si>
  <si>
    <t>Latin America</t>
  </si>
  <si>
    <t>PAMPA ENERGIA S.A.</t>
  </si>
  <si>
    <t>7244492</t>
  </si>
  <si>
    <t>South Cone</t>
  </si>
  <si>
    <t>PAMPA 1 CTLL</t>
  </si>
  <si>
    <t>PAMPA 2 CTLL GT2 TG5-GT</t>
  </si>
  <si>
    <t>Combustor dome assembly (PN L38201G12) needed for OSS combustor repair was received from Agility to ship out to vendor, but no record of shipment found</t>
  </si>
  <si>
    <t>NCR-20230823-0619</t>
  </si>
  <si>
    <t>https://gepowerpac.service-now.com/nav_to.do?uri=task.do?sys_id=d7d4c9e58770f11097c9fd16dabb3507</t>
  </si>
  <si>
    <t>481976</t>
  </si>
  <si>
    <t>TEST</t>
  </si>
  <si>
    <t>Repairs OTD</t>
  </si>
  <si>
    <t>Outage Delay (Start/End)</t>
  </si>
  <si>
    <t xml:space="preserve">Please see attached negative feedback that GE is unable to commit the contractual TAT which caused Berakas to look for alternative option i.e. the 2nd MOH 481-980 PO will be cancelled and the following 2024 2 LM2500s' MOH will be cancelled as well. The main reason is 481-976 is due for test and ready to ship on 1st Sept 2023 but engine is still now at Gate 2 at vendor. Gate 1 has been closed on 1st May 2023.  The engine has been in Gate 2 since 1st May until today. 
Berakas survey feedback : "GE have one of our engines in the JPort depot for an overhaul. Even 10 days prior to the end of the 150-day TAT, GE still cannot tell us when our engine will be completed. We only seem to get feedback from seniors within GE that BPC is an important customer, and that GE are now trying to bring things forward when we inform GE that BPC is now looking at alternative options for overhauling our other engines as the extended TAT causes us significant problems with scheduling our remaining engines for overhauls"
Also, attached is the notification email from Berakas that they are looking other ASP for all remaining engines under the MMP i.e. termination of contract with GE.
Below are the pipelines for 2023 and 2024.
481-980 MOH (PO received) $3,174,700. This is the PO BPC is going to cancel if 481-976 not returning as per contract.
2024 1st half 481-982 $3,365,182
2024 2nd half 481-986 $3,365,182
</t>
  </si>
  <si>
    <t>To find a solution to return 481-976 immediately and ready for test and shipment.</t>
  </si>
  <si>
    <t>BERAKAS GT SPARE-GT</t>
  </si>
  <si>
    <t>Unable to commit 481-976 MOH TAT with CX-20230810-0456 negative survey and potentially lead to termination of Contract</t>
  </si>
  <si>
    <t>NCR-20230821-0492</t>
  </si>
  <si>
    <t>https://gepowerpac.service-now.com/nav_to.do?uri=task.do?sys_id=e703da2487bc3154de79fd16dabb358c</t>
  </si>
  <si>
    <t>HPCS</t>
  </si>
  <si>
    <t>1-Critical</t>
  </si>
  <si>
    <t>NCRWA0004373</t>
  </si>
  <si>
    <t>Escaping Defect</t>
  </si>
  <si>
    <t>Supercore 878-125 was previously sent out (in July 2020) to Houston Service Center with 401 starts and 2276 hours.  The initial cause was due to bearing corrosion after being stored at Bakersfield facility without preservation.  Initial High-Level Scope 
The following outlines the initial scope of work for a LMS100 (ESN 878-125) Bearing Housing Replacement. All work will be performed in accordance with the Industrial Repair Manual (IRM), work instructions and/or OEM Engineering Shop Procedures, in particular: 
• External inspection and photograph, BSI, Flowcheck 
• Disassembly of Supercore Into module form, Match Mark HPC / HPT for re-assembly 
• Move modules to module workstations 
• Requote once all modules are inspected 
• Workscope per O&amp;M and/or IRM / SPL  OEM Engineering standard shop procedures
• Perform SB 192 &amp; 193 on HPC 
• Diassemble CRF to remove 4B bearing &amp; housting and perform replacement with new bearing and housing
• Re-assemble CRF and module assembly 
• Rotor Balance
Additionally, due to serviceability, some HPC blades and vanes were replaced.
 It was returned to customer site July 5, 2023.  Since it was installed in Haynes Unit 15 last month (July), it is now up to 420 starts and 2456 hours. So, it has started 19 times and accumulated 180 fired hours since re-installation.  The first start after installation was on 07/20/2023.  Damage was identified Wednesday Aug 16, 2023- The IGV clevis was found to be broken and message from customer was received.  Create PAC case to better understand the cause of the current damage making engine inoperable.   Later more site details were provided with photos of addtional damage to actuating system and loose manifold.</t>
  </si>
  <si>
    <t>Field service is being dispatched Aug 19th, to troubleshoot engine condition and will work with PAC Case AERO-20230816-1175 for additional details.  
Would want to understand if any defects have been identified on clevis p/n L44954P02 or if any of the work performed at the Houston Service Center presented a quality defect.</t>
  </si>
  <si>
    <t xml:space="preserve">2023-08-22 07:56:29 - Celdran, Fernando (105040119) (Case Notes (Comments Visible to All users))
Assigned To Change Reason: Re-assigned to Thien
</t>
  </si>
  <si>
    <t>105040119</t>
  </si>
  <si>
    <t>878-125 Supercore IGV Arm Breakage</t>
  </si>
  <si>
    <t>NCR-20230818-0753</t>
  </si>
  <si>
    <t>https://gepowerpac.service-now.com/nav_to.do?uri=task.do?sys_id=dc2f21a48778f55462d4fd16dabb35ae</t>
  </si>
  <si>
    <t>LM6000Rot</t>
  </si>
  <si>
    <t>LPCR</t>
  </si>
  <si>
    <t>Cantu, Joshua (212413257)</t>
  </si>
  <si>
    <t xml:space="preserve">We have a Damage Stg 0 disk, the disk is in Bld. F. Damage came from when the crate fell off/slid off, another crate that couldn't support the weight. What can be seen is, 
Damage to three dovetail tang surfaces (Area FP and T), as of now. We will know more after picking it up and flipping the part to view all the areas to see if there is more damage.
Damage was noted to four dovetail tangs aft surface, NSR was generated, H2350445. </t>
  </si>
  <si>
    <t>Stand down with Gate #2 Tech.s, about proper stacking of crates.</t>
  </si>
  <si>
    <t>212413257</t>
  </si>
  <si>
    <t xml:space="preserve">2023-08-21 09:15:35 - Joseph, Vincent (212788012) (Case Notes (Comments Visible to All users))
Assigned To Change Reason: assigned to G2: PQE
</t>
  </si>
  <si>
    <t>212788012</t>
  </si>
  <si>
    <t>EX191-437, Z6MHU22LPCR1003, STG 0 DISK</t>
  </si>
  <si>
    <t>NCR-20230818-0464</t>
  </si>
  <si>
    <t>https://gepowerpac.service-now.com/nav_to.do?uri=task.do?sys_id=72c916f68718f5549442fd16dabb352c</t>
  </si>
  <si>
    <t>821558</t>
  </si>
  <si>
    <t>Grant, Kayon (212394750)</t>
  </si>
  <si>
    <t>Internal Defect</t>
  </si>
  <si>
    <t>DURING BLUE TAG INSPECTION OF THE HPCS, THE VANES ACTUATOR ARM NUT NEEDS RTV, ALSO ON BOTTOM CASE STAGE 3 AND 4 VANE SHOW DENT ON VANES LEADING EDGE QTY.2. ON TOP CAES 3 VANES SHOW DENT TO LEADING EDGE STAGES 2, 6, AND 9 VANES.</t>
  </si>
  <si>
    <t>CASES SHOULD BE INSPECTED BY TECH AFTER COMPLETION.</t>
  </si>
  <si>
    <t>212394750</t>
  </si>
  <si>
    <t>Discrepancies have been corrected and verified</t>
  </si>
  <si>
    <t>Martinez, Steven (212478473)</t>
  </si>
  <si>
    <t xml:space="preserve">2023-08-17 14:32:13 - Grant, Kayon (212394750) (Case Notes (Comments Visible to All users))
Assigned To Change Reason: N/A
</t>
  </si>
  <si>
    <t>212478473</t>
  </si>
  <si>
    <t>Oil &amp; Gas Sales</t>
  </si>
  <si>
    <t>677198</t>
  </si>
  <si>
    <t>CHENIERE ENERGY, INC</t>
  </si>
  <si>
    <t>G08490</t>
  </si>
  <si>
    <t>CHENIERE SABINE PASS LNG</t>
  </si>
  <si>
    <t>CHENIERE SABINE PASS LNG TR1 ET1 - 11TC-1511-GT</t>
  </si>
  <si>
    <t>677-198 HPCS B2EHU200052JV BLADE DISCREPANCY</t>
  </si>
  <si>
    <t>NCR-20230817-1032</t>
  </si>
  <si>
    <t>https://gepowerpac.service-now.com/nav_to.do?uri=task.do?sys_id=4fd80c1887b07dd0de79fd16dabb3538</t>
  </si>
  <si>
    <t>185178</t>
  </si>
  <si>
    <t>Smith, Ro (212760381)</t>
  </si>
  <si>
    <t>G1 - Disassembly/OCI</t>
  </si>
  <si>
    <t>Eng 185-178, is a level 4 IAW work scope. Several parts were routed to OCI with brackets, pipes and other hard ware still attached to each other. Iaw AAWI-JPT-1521, 4.1.3 &amp; 7. 4.1.3 Engine D/A technicians must read and verify work scope and check for work scope updates. 4.1.7 Disassemble engine per work scope instructions (Level 1,2,3 or 4). Read 200 &amp; 300 section of the work scope instructions to determine the level of D/A needed. Iaw with best practice, level 4 pipes, brackets and ect. must be piece part to replace all gaskets, packing and o-ring, all nuts and bolts have ran there life cycle. This has been a continues issue for several months. Without the parts being d/a to piece part, we will not achieve are commitment to our level 2 ISO STANDER, AAQMS-PRO-047, 1. work scope levels at the Service Center, Level 4, Bring components back to the highest Build Specification and TX Major OH, 100% D/A and OH required on all components.</t>
  </si>
  <si>
    <t>Nothing has been resolved out of these stand downs. Management needs to take control of the situation and make someone/everyone accountable for their actions. This situation is also the reason for the tat time. Roger and Anthony needs more support from management. Spoken to management on numerous occasions. With no actions taken, these issues are getting worse and repetitive because of no actions taken. Expectation is ENG TECH to remove all caps, damage parts to do a NSR. Please provide a quality alert for these parts and have the caps, broken retaining straps and clamps removed from every pipe or manifold, prior to routing them</t>
  </si>
  <si>
    <t>212760381</t>
  </si>
  <si>
    <t xml:space="preserve">2023-08-21 06:27:07 - Perez, David (204038303) (Case Notes (Comments Visible to All users))
Assigned To Change Reason: Reassigned to G1 Quality Engineer
</t>
  </si>
  <si>
    <t>TRANSALTA ENERGY (AUSTRALIA) PTY LTD</t>
  </si>
  <si>
    <t>IHI</t>
  </si>
  <si>
    <t>PARKESTON</t>
  </si>
  <si>
    <t>PARKESTON GT SPARE-GT</t>
  </si>
  <si>
    <t>Engine D/A Failure on a Level 4</t>
  </si>
  <si>
    <t>NCR-20230817-0409</t>
  </si>
  <si>
    <t>https://gepowerpac.service-now.com/nav_to.do?uri=task.do?sys_id=19fb1e00877cb9d09b75fd16dabb359b</t>
  </si>
  <si>
    <t>810233</t>
  </si>
  <si>
    <t>S1N</t>
  </si>
  <si>
    <t>Martinez, Juan (212771980)</t>
  </si>
  <si>
    <t>The three threaded locations on the nozzle support that are used to remove and install the S1N from the engine are galled. (see attached pictures)</t>
  </si>
  <si>
    <t xml:space="preserve">The galled thread should have been addressed when the nozzle support was sent out for OSS. </t>
  </si>
  <si>
    <t>212771980</t>
  </si>
  <si>
    <t xml:space="preserve">Corrected by gate 3 Techs. </t>
  </si>
  <si>
    <t>Fogel, Alberto (210026360)</t>
  </si>
  <si>
    <t xml:space="preserve">2023-08-16 22:42:01 - Martinez, Juan (212771980) (Case Notes (Comments Visible to All users))
Assigned To Change Reason: Updated assigned to personnel
</t>
  </si>
  <si>
    <t>210026360</t>
  </si>
  <si>
    <t>671151</t>
  </si>
  <si>
    <t>ALLIANCE PIPELINE LP</t>
  </si>
  <si>
    <t>G06285</t>
  </si>
  <si>
    <t>TOWNER</t>
  </si>
  <si>
    <t>TOWNER-GT-17A-GT</t>
  </si>
  <si>
    <t>671-151 S1N Nozzle Support has stripped threads</t>
  </si>
  <si>
    <t>NCR-20230816-1254</t>
  </si>
  <si>
    <t>https://gepowerpac.service-now.com/nav_to.do?uri=task.do?sys_id=49936e1287283d9c9442fd16dabb3566</t>
  </si>
  <si>
    <t>Combustor</t>
  </si>
  <si>
    <t>L38778G05</t>
  </si>
  <si>
    <t>Investigation Done-Not impacting other Units/Products</t>
  </si>
  <si>
    <t>NCRWA0004358</t>
  </si>
  <si>
    <t>Repairs Defect</t>
  </si>
  <si>
    <t>O&amp;M</t>
  </si>
  <si>
    <t xml:space="preserve">NSR H2346183 was created at the shop when engine only has 1500 hours. Customer is expected a repaired comb, but was accepted per O&amp;M in order to hold TAT for engine. Will have to replace in the field </t>
  </si>
  <si>
    <t xml:space="preserve">how did damage occur after only this many hours. </t>
  </si>
  <si>
    <t>Operational damage</t>
  </si>
  <si>
    <t>Other (Free Text)</t>
  </si>
  <si>
    <t>Broken swirler tab in combustor. This seems to have been caused due to operational damage. Dispositon given to the NSR was accept as is per O&amp;M for continue time use, which was approved by the CSL.</t>
  </si>
  <si>
    <t xml:space="preserve">2023-08-15 09:59:40 - Perez, David (204038303) (Case Notes (Comments Visible to All users))
Assigned To Change Reason: Reassigned to G1/G2 Quality Engineer
</t>
  </si>
  <si>
    <t>CNOOC PETROLEUM NORTH AMERICA ULC</t>
  </si>
  <si>
    <t>310478</t>
  </si>
  <si>
    <t>nexen balzac power station</t>
  </si>
  <si>
    <t>NEXEN BALZAC PS GT201A-GT</t>
  </si>
  <si>
    <t>Comb has broken swirler tab after 1500 hours</t>
  </si>
  <si>
    <t>Complete</t>
  </si>
  <si>
    <t>NCR-20230811-0650</t>
  </si>
  <si>
    <t>https://gepowerpac.service-now.com/nav_to.do?uri=task.do?sys_id=a93146d687a0b99c9442fd16dabb353b</t>
  </si>
  <si>
    <t>840601</t>
  </si>
  <si>
    <t>Enclosures</t>
  </si>
  <si>
    <t>Rajib, Md (212790912)</t>
  </si>
  <si>
    <t>Lancaster, Chief (605040540)</t>
  </si>
  <si>
    <t>Product life shortfall</t>
  </si>
  <si>
    <t>Package</t>
  </si>
  <si>
    <t>Receiving</t>
  </si>
  <si>
    <t xml:space="preserve">During shipment, a set of small uni-struts mounted on the side of the package were smashed, and a six-to-eight-inch scrape was found on the side of the package once we uncovered the tarps upon arrival. Not speculating on how it happened, but there was a red strap from the factory placed on the unit to hold the tarps in place, and it was in close proximity of the scratch and bent uni-struts. </t>
  </si>
  <si>
    <t xml:space="preserve">Marking the tarps in such a way that helps identify where they should be placed will reduce damage to such things as the cable trays, the opening cover, the gages and instruments on the sides of the package along with any other parts that may be damaged.  These will have to be repaired onsite with new cut uni-struts and painted to match the package. </t>
  </si>
  <si>
    <t>605040540</t>
  </si>
  <si>
    <t xml:space="preserve">2023-08-18 10:52:18 - Rajib, Md (212790912) (Case Notes (Comments Visible to All users))
Assigned To Change Reason: Assign it to for further investigation
2023-08-15 09:45:03 - Perez, David (204038303) (Case Notes (Comments Visible to All users))
Assigned To Change Reason: Reassigned to G4 Quality Engineer
</t>
  </si>
  <si>
    <t>Under Construction</t>
  </si>
  <si>
    <t>212790912</t>
  </si>
  <si>
    <t>TVA</t>
  </si>
  <si>
    <t>7309203</t>
  </si>
  <si>
    <t>JOHNSONVILLE PLANT</t>
  </si>
  <si>
    <t>TVA JOHNSONVILLE GT6-GT</t>
  </si>
  <si>
    <t>https://gepowerpac.service-now.com/nav_to.do?uri=task.do?sys_id=f7f3a6429768b1dc310af7121153af2b</t>
  </si>
  <si>
    <t>822477</t>
  </si>
  <si>
    <t>Does Not Meet Specification</t>
  </si>
  <si>
    <t xml:space="preserve">HPCS Blue Tag inspection for Continue Time found Upper Aft Case missing Stg 14 &amp; Stg 15 Borescope Plug. </t>
  </si>
  <si>
    <t>Need to order and install. HPCS not ready for Blue Tag inspection</t>
  </si>
  <si>
    <t xml:space="preserve">Corrected by Gtae 3 Tech. </t>
  </si>
  <si>
    <t xml:space="preserve">2023-08-10 17:58:22 - Fogel, Alberto (210026360) (Case Notes (Comments Visible to All users))
Assignment Group Change Reason: Assigned to Jacintoport
</t>
  </si>
  <si>
    <t>676180</t>
  </si>
  <si>
    <t>CORPUS CHRISTI LIQUEFACTION, LLC</t>
  </si>
  <si>
    <t>G09014</t>
  </si>
  <si>
    <t>CC LNG</t>
  </si>
  <si>
    <t>CC LNG-GT-12TC-1511-GT</t>
  </si>
  <si>
    <t>Missing Borescope plug</t>
  </si>
  <si>
    <t>NCR-20230810-1257</t>
  </si>
  <si>
    <t>https://gepowerpac.service-now.com/nav_to.do?uri=task.do?sys_id=8ad992468764f9583100b9d4dabb350b</t>
  </si>
  <si>
    <t>822462</t>
  </si>
  <si>
    <t>Weems, Wesley (212713416)</t>
  </si>
  <si>
    <t>G3 - Assembly</t>
  </si>
  <si>
    <t xml:space="preserve">Since June of 2023 Gate 3 has been tasked to perform disassembly and subsequent inspection on cases IAW AAQMS-PRO-006 Competence Awareness and Training we are required to be trained and qualified before we are to perform and accomplish tasks on our own. A record must be kept at the site for this training for further proof of this qualification. Personnel involved in this process in gate 3 do have this required training on disassembly and inspection. This Engine has failed our normal processes for disassembly (gate 1), OCI process, Part Tagging process, Continue time inspection process, Picture manager application. gate 1 Photographing. Forms Provided in attachment with no stamps applied </t>
  </si>
  <si>
    <t>I would like the personnel involved to be trained in the AAWI-JPT-1505 Inspection Process for Serviceability (Green tag process), AAWI-PT-1521 Gate 1 - Teardown, Disassembly, Inspect, AAWI-JPT-008 Bearing Handling, Preservation &amp; Preservation Extension, AAWI-JPT-0083 In House Repair, AAWI-JPT-3036 Picture Manager Application AAWI-JPT-7020 Gate 1 Photographing, AAWI-JPT-7024 HSC Competence Training Work Instruction</t>
  </si>
  <si>
    <t>212713416</t>
  </si>
  <si>
    <t>676185</t>
  </si>
  <si>
    <t>G09012</t>
  </si>
  <si>
    <t>CC LNG-GT-12TC-1421-GT</t>
  </si>
  <si>
    <t>676-185 W/O B2EHU2300005JV HPCS No Training given for task</t>
  </si>
  <si>
    <t>NCR-20230810-1236</t>
  </si>
  <si>
    <t>https://gepowerpac.service-now.com/nav_to.do?uri=task.do?sys_id=336812468724f9583100b9d4dabb35eb</t>
  </si>
  <si>
    <t>I would like the personnel involved to be trained in the AAWI-JPT-1505 Inspection Process for Serviceability (Green tag process), AAWI-PT-1521 Gate 1 - Teardown, Disassembly, Inspect, AAWI-JPT-008 Bearing Handling, Preservation &amp; Preservation Extension, AAWI-JPT-0083 In House Repair, AAWI-JPT-3036 Picture Manager Application AAWI-JPT-7020 Gate 1 Photographing, AAWI-JPT-7024 HSC Competence Training Work Instruction.</t>
  </si>
  <si>
    <t>676-180 W/O B2EHU2300002JV HPCS No Training given for task</t>
  </si>
  <si>
    <t>NCR-20230810-1234</t>
  </si>
  <si>
    <t>https://gepowerpac.service-now.com/nav_to.do?uri=task.do?sys_id=c2fa020e87a8b9583100b9d4dabb35e7</t>
  </si>
  <si>
    <t>822910</t>
  </si>
  <si>
    <t>Ship To Storage</t>
  </si>
  <si>
    <t>676216</t>
  </si>
  <si>
    <t>ASSET-GT-FGI-GG</t>
  </si>
  <si>
    <t>676-216 W/O B2EHU2300011JV HPCS No Training given for task</t>
  </si>
  <si>
    <t>NCR-20230810-1222</t>
  </si>
  <si>
    <t>https://gepowerpac.service-now.com/nav_to.do?uri=task.do?sys_id=a6c6333197acf95cfab4f7121153afa0</t>
  </si>
  <si>
    <t>820176</t>
  </si>
  <si>
    <t>Baskoro, Adrian (300013217)</t>
  </si>
  <si>
    <t>--None--</t>
  </si>
  <si>
    <t>NCRWA0004353</t>
  </si>
  <si>
    <t>Installation</t>
  </si>
  <si>
    <t>Missing some parts during installation at site:
- Igniter x1
- Starter Clutch Nipple x5
- Starter Clutch Plug x2
The above parts were not installed back onto the engine upon repair completion at repair shop. 
See attached, depot incoming condition vs current condition prior installation at site for reference.
Replacement is required as the customer don't any spares available at site.</t>
  </si>
  <si>
    <t>The customer request these missing components replacement to be delivered to site asap as this is critical for the engine to run and currently they don't have any spares available at site. 
Customer raised their concern as this is the 3rd incident/finding for them that their repaired engine were returned back to site with missing parts.
See NCR-20230709-0282 and NCR-20230801-1165 for reference.</t>
  </si>
  <si>
    <t>300013217</t>
  </si>
  <si>
    <t xml:space="preserve">2023-08-15 09:38:10 - Perez, David (204038303) (Case Notes (Comments Visible to All users))
Assigned To Change Reason: Reassigned to G3 Quality Engineer
</t>
  </si>
  <si>
    <t>Inactive</t>
  </si>
  <si>
    <t>481877</t>
  </si>
  <si>
    <t>GOVERNMENT OF THE REPUBLIC INDONESIA</t>
  </si>
  <si>
    <t>323874</t>
  </si>
  <si>
    <t>JAKABARING</t>
  </si>
  <si>
    <t>PLTG JAKABARING GT1-GT</t>
  </si>
  <si>
    <t>Missing Parts upon repair completion (Igniter x1, Starter Clutch Nipple x5, Starter Clutch Plug x2). Replacement required.</t>
  </si>
  <si>
    <t>NCR-20230810-0432</t>
  </si>
  <si>
    <t>https://gepowerpac.service-now.com/nav_to.do?uri=task.do?sys_id=c9fc7bb1976c719c87aff7121153af22</t>
  </si>
  <si>
    <t>821565</t>
  </si>
  <si>
    <t>unit was at HSC already.  impact was cau</t>
  </si>
  <si>
    <t>Pieri, Maurizio (105008249)</t>
  </si>
  <si>
    <t xml:space="preserve">The area is not exposed and covered by a flange. The findings and scratches most probably were caused by the tooling used for the removal of the part. Also there is the possibility that peeling application had a defect cosnidering that unit has 2400 HOrs form the MOH and went back to bepot because bearing event. </t>
  </si>
  <si>
    <t xml:space="preserve">HSc is asking the approval of the attahed NSR for the resolution of the problem </t>
  </si>
  <si>
    <t>105008249</t>
  </si>
  <si>
    <t xml:space="preserve">2023-08-15 09:33:51 - Perez, David (204038303) (Case Notes (Comments Visible to All users))
Assigned To Change Reason: Reassigned to G1/G2 Quality Engineer
</t>
  </si>
  <si>
    <t>Europe</t>
  </si>
  <si>
    <t>M+W GROUP GMBH</t>
  </si>
  <si>
    <t>7240082</t>
  </si>
  <si>
    <t>South Europe</t>
  </si>
  <si>
    <t>EMEA</t>
  </si>
  <si>
    <t>RAMAT NEGEV</t>
  </si>
  <si>
    <t>RAMAT NEGEV GT1-GT</t>
  </si>
  <si>
    <t>LPC forward shaft  - Several findings and scratches on area P &amp; peeling exposing parent metal</t>
  </si>
  <si>
    <t>NCR-20230810-0400</t>
  </si>
  <si>
    <t>https://gepowerpac.service-now.com/nav_to.do?uri=task.do?sys_id=68af77d997a8b11cfab4f7121153af81</t>
  </si>
  <si>
    <t>616121</t>
  </si>
  <si>
    <t>HPTR</t>
  </si>
  <si>
    <t xml:space="preserve">Stg 2 Blades and Seal Bodies not properly numbered. </t>
  </si>
  <si>
    <t>Need to number Stg 2 Blades and Seal bodies before removing for Stg. 2 Nozzle installation.</t>
  </si>
  <si>
    <t xml:space="preserve">Corrected by Gate 3 Tech. </t>
  </si>
  <si>
    <t xml:space="preserve">2023-08-08 16:42:16 - Fogel, Alberto (210026360) (Case Notes (Comments Visible to All users))
Assigned To Change Reason: assigned to J-Port
</t>
  </si>
  <si>
    <t>Incomplete Prep for Blue Tag HPTR</t>
  </si>
  <si>
    <t>NCR-20230808-0964</t>
  </si>
  <si>
    <t>https://gepowerpac.service-now.com/nav_to.do?uri=task.do?sys_id=3ed0e2dd876031d41004b9d4dabb35dc</t>
  </si>
  <si>
    <t>Klein Nagelvoort, Jeroen (105006860)</t>
  </si>
  <si>
    <t>Installation Delay (COD Impact)</t>
  </si>
  <si>
    <t>G4 - Test</t>
  </si>
  <si>
    <t xml:space="preserve">Engine tested at May 15th resulting in test reject due to Vibrations.
There were two different vibrations noted in the test cell. HPCR end gaps were noted as being a possible contributor.
Comment from engineering: It is a low probability that the end gaps are/were driving the vibration response that was observed in the test cell. 
After re-balancing the rotors and blade gap adjustment the engine was re-tested without real improvement: The CRF LP vibration signature still exceeds the testing manual SYNC to CORE Transient vibration limits of 7.4 mils. The maximum value observed is ~13mils or ~2.2ips at ~3200rpm sub-synchronous speed. This value is close to the field shutdown limit of 2.25ips for this speed range. The alarm point is 1.75ips.
</t>
  </si>
  <si>
    <t xml:space="preserve">Send email to Fernando Celdaran and Domingos Ribeiro with the following: . I left the support question open which can be discussed during CoPQ council in two weeks time.
Reason for this NCR is to see if there is a CoPQ regarding the additional costs made for re-testing.
</t>
  </si>
  <si>
    <t>105006860</t>
  </si>
  <si>
    <t>Per NSR H2349231 final disposition is "Use as is" with detail description ""A peak resonance during deceleration during sync to core idle is a known phenomenon.  This is typically caused by a shift in dynamic stiffness of the various load points.  This peak resonance poses no operability or longevity risk to the gas turbine.  This peak resonance occurrence is associated with a resonance crossover during which the load is shifted from one side of the 1B thrust bearing to the other per design.  With the pressure balance seal clearances optimized, the peak resonance happens at ~3100-3400 RPM in the test cell.  Over the course of operation, the same peak resonance will shift to a lower RPM due to normal wear and tear.
This was discussed at length with the channel, Power service engineering PMO team and the Customer  facing team it was agreed to accept the engine "</t>
  </si>
  <si>
    <t xml:space="preserve">2023-08-08 10:05:25 - Trevino, Juan (204042842) (Case Notes (Comments Visible to All users))
Assigned To Change Reason: Engine tested at May 15th resulting in test reject due to Vibrations
</t>
  </si>
  <si>
    <t>DANGOTE CEMENT PLC</t>
  </si>
  <si>
    <t>OBAJANA CEMENT PLANT</t>
  </si>
  <si>
    <t>OBAJANA CEMENT PLANT SPARE GT-GT</t>
  </si>
  <si>
    <t>https://gepowerpac.service-now.com/nav_to.do?uri=task.do?sys_id=45db924c87a079589442fd16dabb3575</t>
  </si>
  <si>
    <t>GE REPAIR SOLUTIONS SINGAPORE PTE LTD</t>
  </si>
  <si>
    <t>L38577G08</t>
  </si>
  <si>
    <t>Parts Defect</t>
  </si>
  <si>
    <t xml:space="preserve">This engine came in originally under WO Z6CHU2009014JV. Failed test multiple times. Once it passed, it was shipped to the customer site where a BSI was performed. TBC loss was noted on the comb and the blades so these modules were sent back to the shop. Once it was received, it was said to only have a few heat shields that were missing TBC. Comb was then routed to the vendor and now 75 heat shields are being replaced. This has significantly increased costs and TAT of the this job.  
**Note: Comb was reallocated from another job when engine was in for original OH. </t>
  </si>
  <si>
    <t xml:space="preserve">Why have so many heat shields been replaced? 
was this a vendor defect under the original WO or was this caused from FOD during engine test? </t>
  </si>
  <si>
    <t xml:space="preserve">2023-08-08 14:38:43 - Trevino, Juan (204042842) (Case Notes (Comments Visible to All users))
Assigned To Change Reason: vendor defect ?
</t>
  </si>
  <si>
    <t>212787374</t>
  </si>
  <si>
    <t>Coleman, Adrian (212787374)</t>
  </si>
  <si>
    <t>CHUGACH ELECTRIC ASSOCIATION, INC.</t>
  </si>
  <si>
    <t>SOUTHCENTRAL POWER PROJECT</t>
  </si>
  <si>
    <t>SOUTHCENTRAL GT SPARE-GT</t>
  </si>
  <si>
    <t>Comb with TBC loss went to vendor and now has 75 heat shields scrapped</t>
  </si>
  <si>
    <t>NCR-20230804-0873</t>
  </si>
  <si>
    <t>https://gepowerpac.service-now.com/nav_to.do?uri=task.do?sys_id=702c7ab7871cf95897c9fd16dabb35c3</t>
  </si>
  <si>
    <t>185112</t>
  </si>
  <si>
    <t>GP Services Quality Asia</t>
  </si>
  <si>
    <t xml:space="preserve">HPTR Inspection for Blue Tag Excessive Balance clay residue found between Stg 1 windage cups at 5 locations. </t>
  </si>
  <si>
    <t>Need to clean after final balance</t>
  </si>
  <si>
    <t xml:space="preserve">Corrected by lead </t>
  </si>
  <si>
    <t xml:space="preserve">2023-08-03 19:57:45 - Fogel, Alberto (210026360) (Case Notes (Comments Visible to All users))
Assigned To Change Reason: Assigned to Jacintoport
2023-08-03 19:56:03 - Fogel, Alberto (210026360) (Case Notes (Comments Visible to All users))
Assignment Group Change Reason: Assigned to Jacintoport
</t>
  </si>
  <si>
    <t>Balance Clay residue</t>
  </si>
  <si>
    <t>NCR-20230803-1381</t>
  </si>
  <si>
    <t>https://gepowerpac.service-now.com/nav_to.do?uri=task.do?sys_id=7ec60ef387d03d189442fd16dabb354b</t>
  </si>
  <si>
    <t>L44566G01</t>
  </si>
  <si>
    <t>In-Process Inspection</t>
  </si>
  <si>
    <t>Monitoring &amp; Inspection</t>
  </si>
  <si>
    <t xml:space="preserve">Bearing journal is scratched only on one side and not 360 degrees. Cost is only for repair of blisk, not replacement disk </t>
  </si>
  <si>
    <t xml:space="preserve">Was this damage created during DA? </t>
  </si>
  <si>
    <t>Handling</t>
  </si>
  <si>
    <t>NSR H2350069 generated during d/a.</t>
  </si>
  <si>
    <t xml:space="preserve">2023-08-08 07:50:33 - Perez, David (204038303) (Case Notes (Comments Visible to All users))
Assigned To Change Reason: Reassigned to G1 QPE
</t>
  </si>
  <si>
    <t xml:space="preserve">Scratch on blisk Journal </t>
  </si>
  <si>
    <t>NCR-20230803-1265</t>
  </si>
  <si>
    <t>https://gepowerpac.service-now.com/nav_to.do?uri=task.do?sys_id=225c5caf8754f51897c9fd16dabb35d8</t>
  </si>
  <si>
    <t>820235</t>
  </si>
  <si>
    <t>Lube Oil System</t>
  </si>
  <si>
    <t>SP Repairs Quality</t>
  </si>
  <si>
    <t>Midy, Evans (105000977)</t>
  </si>
  <si>
    <t>NCRWA0004338</t>
  </si>
  <si>
    <t>Engine</t>
  </si>
  <si>
    <t>EKPC engine 878120 was called unserviceable following major metal debris found on chip detector following a normal shutdown.  Debris seem to come from Brg 4 or 5 from the B/C sump.  after additional review and based on more metallic debris found at return and supply lines, GE engineering called the engine condition as unserviceable, and recommended the turbine be sent to the Houston Service shop for further investigation and possible bearing replacement.  Additional data received from EKPC, based on lab analysis, seem to confirm that the debris found if from bearing cages.  Engine had just returned from Jport for vibrations due to oil in rotor and ran for 90 hours.</t>
  </si>
  <si>
    <t>Need an RCA on the cause of the bearing failure and correcting action</t>
  </si>
  <si>
    <t>105000977</t>
  </si>
  <si>
    <t xml:space="preserve">2023-08-09 03:42:03 - Celdran, Fernando (105040119) (Case Notes (Comments Visible to All users))
Updated CoPQ. Estimate provided by the CSL
2023-08-04 08:02:06 - Perez, David (204038303) (Case Notes (Comments Visible to All users))
Assignment Group Change Reason: Reassigned to Houston Service Center
2023-08-02 13:54:20 - Midy, Evans (105000977) (Case Notes (Comments Visible to All users))
***This NCR was initiated from an AERO case. Information about the AERO case can be found in the "Related Cases" section. ***
AERO #: AERO-20230725-1094
AERO Case Title: Chip detector B C debris found
Submitter Of AERO Case: Midy, Evans (105000977)
Description Of AERO Case: customer informed me that after their run this morning, they picked up both B and C chip detectors. Once removed they found the contents in picture below on B sump chip detectors
</t>
  </si>
  <si>
    <t>AERO-20230725-1094</t>
  </si>
  <si>
    <t>EAST KENTUCKY POWER COOPERATIVE, INC.</t>
  </si>
  <si>
    <t>7219200</t>
  </si>
  <si>
    <t>North America North</t>
  </si>
  <si>
    <t>JK SMITH GENERATING STATION</t>
  </si>
  <si>
    <t>JK SMITH GENERATING STATION 10-GT</t>
  </si>
  <si>
    <t>Metal debris found on chip detector following a normal shutdown.  Debris seem to come from Brg 4 or 5 of the B/C sump.  FER required</t>
  </si>
  <si>
    <t>NCR-20230802-1298</t>
  </si>
  <si>
    <t>https://gepowerpac.service-now.com/nav_to.do?uri=task.do?sys_id=3157099f97147d94fab4f7121153afa2</t>
  </si>
  <si>
    <t>L21441G31</t>
  </si>
  <si>
    <t>Higher risk on operating the engine with</t>
  </si>
  <si>
    <t>NCRWA0004334</t>
  </si>
  <si>
    <t xml:space="preserve">Missing MCDs during installation at site. The magnetic chip detectors (MCDs) were not installed back onto the engine upon repair completion at repair shop. It was found capped off instead. See attached, depot incoming condition with MCD installed on the unit vs current condition prior installation at site (capped off) for reference.
Note: This is the 2nd incidents (in a row) with the same condition - missing MCDs upon repairs completion.
The first one was submitted under NCR-20230709-0282 </t>
  </si>
  <si>
    <t>The customer request their MCDs assembly or its replacement to be delivered to site. 
Customer raised their concern as this is the 2nd incident for them that their repaired engine were returned back to site without the MCDs (two times in a row).
They would like the shop to replace these missing MCDs for both of their unit (ESN: 481-806 and 481-877)</t>
  </si>
  <si>
    <t xml:space="preserve">2023-08-02 10:22:48 - Perez, David (204038303) (Case Notes (Comments Visible to All users))
Assigned To Change Reason: Reassigned to Adrian to resolve together with NCR-20230709-0282
2023-08-02 04:12:39 - Celdran, Fernando (105040119) (Case Notes (Comments Visible to All users))
Assigned To Change Reason: Re-assigned to Thien
</t>
  </si>
  <si>
    <t>300012147</t>
  </si>
  <si>
    <t>Missing MCDs upon repair completion. The magnetic chip detectors (MCDs) were not installed back onto the engine prior return delivery to site. Replacement requi</t>
  </si>
  <si>
    <t>NCR-20230801-1165</t>
  </si>
  <si>
    <t>https://gepowerpac.service-now.com/nav_to.do?uri=task.do?sys_id=7e8697478714b5949442fd16dabb3524</t>
  </si>
  <si>
    <t>NSR H2350042 generated for damage to CDP slot surface damage that appears to be from shop damage during DA</t>
  </si>
  <si>
    <t>Determine if this is COQ</t>
  </si>
  <si>
    <t>NSR H2350042 generated during d/a.</t>
  </si>
  <si>
    <t xml:space="preserve">2023-08-08 07:34:27 - Perez, David (204038303) (Case Notes (Comments Visible to All users))
Assigned To Change Reason: Reassigned to G1 PQE
</t>
  </si>
  <si>
    <t>Spool shaft damage from DA</t>
  </si>
  <si>
    <t>NCR-20230801-0874</t>
  </si>
  <si>
    <t>https://gepowerpac.service-now.com/nav_to.do?uri=task.do?sys_id=a33517be9750fd54fab4f7121153af7a</t>
  </si>
  <si>
    <t>822414</t>
  </si>
  <si>
    <t>Diana, Daniele (105031739)</t>
  </si>
  <si>
    <t>IPT 878174 Completion was declared for July 24th, 2023, suddenly slept for 6 days adding 63K-day of LDs.
IPT completion was communicated by weekly to Customer YPF and the day of July 24th, 2023, where it was declared complete suddenly slept of 6 more days generating additional 63k-day of LDs to be recognized to YPF. Considering that unit was complete over the WE and it is not possible to obtain the exact cost of the Repair over the WE, we had to wait until Monday 31 to determine the exact Q&amp;E.  therefore, total delays for LDs were of 8 days 504K.</t>
  </si>
  <si>
    <t>1. Maintain firm RTS date since last minute surprise of parts missing.
2. consider YPF assets as priority as we have 63K/day of LDs for assets in the shop exceeding the 125 of TAT.</t>
  </si>
  <si>
    <t>105031739</t>
  </si>
  <si>
    <t>RVS - Other</t>
  </si>
  <si>
    <t>878174</t>
  </si>
  <si>
    <t>MINISTERIO DE ENERGIA Y MINERIA</t>
  </si>
  <si>
    <t>7253280</t>
  </si>
  <si>
    <t>LOMA CAMPANA I</t>
  </si>
  <si>
    <t>LOMA CAMPANA I GT1-GT</t>
  </si>
  <si>
    <t>IPT 878174 Completion was declared for July 24th 2023 suddenly slept for 6 days adding 63K-day of LDs</t>
  </si>
  <si>
    <t>NCR-20230731-1227</t>
  </si>
  <si>
    <t>https://gepowerpac.service-now.com/nav_to.do?uri=task.do?sys_id=1bc956f68718f5549442fd16dabb355d</t>
  </si>
  <si>
    <t xml:space="preserve">During the blue tag inspection, the HPCS shown 1 vane on bottom case that has dent that protrudes from trailing edge.   </t>
  </si>
  <si>
    <t>Techs should make sure that every blade get inspected after lob is complete.</t>
  </si>
  <si>
    <t>Damage Part</t>
  </si>
  <si>
    <t xml:space="preserve">Vane was replaced. </t>
  </si>
  <si>
    <t>N/A</t>
  </si>
  <si>
    <t xml:space="preserve">2023-08-08 14:37:07 - Trevino, Juan (204042842) (Case Notes (Comments Visible to All users))
Assigned To Change Reason: During the blue tag inspection,
</t>
  </si>
  <si>
    <t>223038740</t>
  </si>
  <si>
    <t>676-216 HPCS B2EHU2300006JV DENT BLADE</t>
  </si>
  <si>
    <t>NCR-20230731-0994</t>
  </si>
  <si>
    <t>https://gepowerpac.service-now.com/nav_to.do?uri=task.do?sys_id=b69c4761879cb5141004b9d4dabb350c</t>
  </si>
  <si>
    <t>LPS</t>
  </si>
  <si>
    <t>GP Services Quality HQ</t>
  </si>
  <si>
    <t>ARMS LPS Assy Seq 303 Group 15, 19 &amp; 22 missing 2nd Tech stamps (Installation &amp; Torque verifications)</t>
  </si>
  <si>
    <t>Need to Sign off steps for second Tech before proceeding to next Steps.</t>
  </si>
  <si>
    <t xml:space="preserve">2023-07-27 21:23:03 - Fogel, Alberto (210026360) (Case Notes (Comments Visible to All users))
Assignment Group Change Reason: Assigned to Jacintoport
</t>
  </si>
  <si>
    <t>part of Blue tag inspection</t>
  </si>
  <si>
    <t>ARMS Missing sign-offs.</t>
  </si>
  <si>
    <t>NCR-20230727-1353</t>
  </si>
  <si>
    <t>https://gepowerpac.service-now.com/nav_to.do?uri=task.do?sys_id=e278a8e99750f5d0fab4f7121153afc9</t>
  </si>
  <si>
    <t>185100</t>
  </si>
  <si>
    <t>Duncan, Alec (204048238)</t>
  </si>
  <si>
    <t>G1 - Module Inspection</t>
  </si>
  <si>
    <t xml:space="preserve">LPT BLue tagged in 7/1/22, subsequently no preservation performed. During prep to sell module this dynamic was discovered, and we decided to pull the LPT in to replace #6 and #7 bearings out of an abundance of caution. </t>
  </si>
  <si>
    <t xml:space="preserve">Determine proper process for preservation of modules to prevent re-occurence. </t>
  </si>
  <si>
    <t>204048238</t>
  </si>
  <si>
    <t xml:space="preserve">2023-07-31 08:59:36 - Phillips, Scott (204019610) (Case Notes (Comments Visible to All users))
Assignment Group Change Reason: Hi Thien - reading the description I believe this may have been detected at the Houston Shop and  considered internal to the Aero Alliance.  Please review.
</t>
  </si>
  <si>
    <t>Scrapped</t>
  </si>
  <si>
    <t>204019610</t>
  </si>
  <si>
    <t>SCRAPPED ESN-GT</t>
  </si>
  <si>
    <t>Preservation Miss</t>
  </si>
  <si>
    <t>NCR-20230727-0805</t>
  </si>
  <si>
    <t>https://gepowerpac.service-now.com/nav_to.do?uri=task.do?sys_id=7d7a371987dc3dd01004b9d4dabb35e6</t>
  </si>
  <si>
    <t>808741</t>
  </si>
  <si>
    <t>TRF</t>
  </si>
  <si>
    <t>Extended TAT and additional costs</t>
  </si>
  <si>
    <t>Manufacturing/Repair Execution</t>
  </si>
  <si>
    <t xml:space="preserve">#6 Bearing Support, L47593G04 was shipped to ACSC for repair in 2022. It was identified by ACSC as being the wrong part on Dec. 21st 2022. Part was returned to the JV unrepaired.
It took till May 10th before the JV recognized they shipped the wrong part.
Description                                                                                                          User                          Date
SEEMS NOT A TRUE SCRAP INCORRECT PART SENT IN Balderas, Daniel 05-10-2023
It took until July 22nd before the JV issued an NSMR (N2314068) stating a new part should be bought. 
Part Number Part Description                                Response Quantity Price Each Price Extended
L47593G04 SUPPORT,NO. 6R BEARING Buy New 1                  110,400            110,400
After questioning the NSMR is rejected and part is now returned to vendor for repair causing a delay of over 7 months.
</t>
  </si>
  <si>
    <t>How can it be that it took 7 months to discover a wrong part was shipped?</t>
  </si>
  <si>
    <t xml:space="preserve">2023-07-27 06:56:39 - Celdran, Fernando (105040119) (Case Notes (Comments Visible to All users))
Assigned To Change Reason: Reassigned to Adrian Coleman
</t>
  </si>
  <si>
    <t>191142</t>
  </si>
  <si>
    <t>TEMEL TICARET VE YATIRIM ANONIM SIRKETI</t>
  </si>
  <si>
    <t>260404</t>
  </si>
  <si>
    <t>TUPRAS</t>
  </si>
  <si>
    <t>TUPRAS GT2-GT</t>
  </si>
  <si>
    <t>Part returned from vendor unrepaired.</t>
  </si>
  <si>
    <t>NCR-20230727-0540</t>
  </si>
  <si>
    <t>https://gepowerpac.service-now.com/nav_to.do?uri=task.do?sys_id=0848fc70975c7550fab4f7121153afe6</t>
  </si>
  <si>
    <t>NCRWA0004314</t>
  </si>
  <si>
    <t>Customer Identified Issue</t>
  </si>
  <si>
    <t xml:space="preserve">As per AERO-20230724-0066, 481-736 has recently completed MOH. Unit has only run up to 3,128hrs and found oil leak as per video in the Engineering case. </t>
  </si>
  <si>
    <t>GE Engineering is currently supporting BPC to determine the cause of oil leak. It is unsure if the remedial works can be done on-site or engine will need to be sent back for Houston Service Centre to rectify if there is internal oil leak.</t>
  </si>
  <si>
    <t xml:space="preserve">Recommended Engineering site activities investigation to understand the root cause </t>
  </si>
  <si>
    <t xml:space="preserve">Reviewed Jport service record and test records and nothing was reporetd during the test that indicates the leak and engine passed </t>
  </si>
  <si>
    <t xml:space="preserve">2023-07-25 08:11:21 - Trevino, Juan (204042842) (Case Notes (Comments Visible to All users))
Assigned To Change Reason: let's check test log records for this engine that has oil leak at customer site
</t>
  </si>
  <si>
    <t>https://gepowerpac.service-now.com/nav_to.do?uri=task.do?sys_id=e9f33be497dcf550310af7121153afc7</t>
  </si>
  <si>
    <t>557103</t>
  </si>
  <si>
    <t>Manufacturing</t>
  </si>
  <si>
    <t xml:space="preserve">During the post-assembly inspection, it was noticed that QTY. 2 angle brackets were not installed on the L/H side of the  CRF. The two brackets were accepted in SFM BCD: IT9596 &amp; IK4051 but cannot be located. </t>
  </si>
  <si>
    <t xml:space="preserve">All parts need to be installed on a module prior to being submitted for a post assembly quality inspection. 
</t>
  </si>
  <si>
    <t>Brackets were installed</t>
  </si>
  <si>
    <t xml:space="preserve">2023-07-24 22:30:53 - Martinez, Juan (212771980) (Case Notes (Comments Visible to All users))
Assigned To Change Reason: Updated assigned to personnel
</t>
  </si>
  <si>
    <t>AERO PRODUCTS &amp; SERVICES JV GT LEASE-GT</t>
  </si>
  <si>
    <t xml:space="preserve">557-103 CRF is missing angle brackets </t>
  </si>
  <si>
    <t>NCR-20230724-1194</t>
  </si>
  <si>
    <t>https://gepowerpac.service-now.com/nav_to.do?uri=task.do?sys_id=b1bdf0908714f11062d4fd16dabb355f</t>
  </si>
  <si>
    <t xml:space="preserve">During blue tag inspection of the HPCS show high metal and dent found on mainly the tip of the trailing edge of the vanes, In detail the bottom case show 6 vanes with high metal on stage 16, all vanes show high metal on stage 15,  2 vanes where found with dent  on trailing edge of stage 13, stages 11, 6 , 5 and 2 show dents on trailing edge.  The top case show high metal to trailing edge tip of all stage 15 vanes, Also stages 11, 8, 7, 6, 5, 3,2,1 show dent to trailing.   </t>
  </si>
  <si>
    <t>Tech should inspect each vanes before closing the job.</t>
  </si>
  <si>
    <t xml:space="preserve">BLADES WERE REPAIR IN HOUSE </t>
  </si>
  <si>
    <t xml:space="preserve">2023-07-25 08:09:52 - Trevino, Juan (204042842) (Case Notes (Comments Visible to All users))
Assigned To Change Reason: findings during Gate 3 blue tag process
</t>
  </si>
  <si>
    <t xml:space="preserve">676-185 HPCS B2EHU230005JV VANE DAMAGE </t>
  </si>
  <si>
    <t>NCR-20230723-0180</t>
  </si>
  <si>
    <t>https://gepowerpac.service-now.com/nav_to.do?uri=task.do?sys_id=279540489754715087aff7121153aff0</t>
  </si>
  <si>
    <t>812479</t>
  </si>
  <si>
    <t>Ramirez, Daniel (204042115)</t>
  </si>
  <si>
    <t>HPCS, QTY.4 HOUSING BOLTS NOT SEATED, NOT TORQUED. During BLUE-TAG INSPECTION, noticed a total of 4 vane actuation housing bolts not seated, not torqued. See pictures for clarity.</t>
  </si>
  <si>
    <t>Please provide training. A final visual inspection should be conducted before the BLUE-TAG process begins.</t>
  </si>
  <si>
    <t>204042115</t>
  </si>
  <si>
    <t>Lead notified of discrepancies.
All bolts torqued to manual spec by Gate 3 HPCS technician 
Please provide training.</t>
  </si>
  <si>
    <t xml:space="preserve">2023-07-22 15:22:24 - Ramirez, Daniel (204042115) (Case Notes (Comments Visible to All users))
Assigned To Change Reason: none.
</t>
  </si>
  <si>
    <t>192207</t>
  </si>
  <si>
    <t>WOODSIDE ENERGY LTD</t>
  </si>
  <si>
    <t>G06773</t>
  </si>
  <si>
    <t>WOODSIDE KARRATHA</t>
  </si>
  <si>
    <t>WOODSIDE KARRATHA-GT-GT4008-GT</t>
  </si>
  <si>
    <t>HPCS, QTY.4 HOUSING BOLTS NOT SEATED, NOT TORQUED. 192-207 B6EHU2200036JV</t>
  </si>
  <si>
    <t>NCR-20230722-0186</t>
  </si>
  <si>
    <t>https://gepowerpac.service-now.com/nav_to.do?uri=task.do?sys_id=d18c6bfb97047ddcfab4f7121153afc6</t>
  </si>
  <si>
    <t>821416</t>
  </si>
  <si>
    <t>IGB</t>
  </si>
  <si>
    <t xml:space="preserve">Customer furnished material IGB's Accept Tag (BCD: IW0783) and Customer's provided invoice with wrong IGB Assy S/N FIA05CN (actual S/N visible on part FIA0F6CN)
All parts S/N consist of 8 digits. </t>
  </si>
  <si>
    <t>Need to Verify with customer this is the right IGB Assy to install on 678-134</t>
  </si>
  <si>
    <t xml:space="preserve">Correct S/N verified by vendor via CERTFICATE OF COMPLIANCE.
Please see picture of certification.
</t>
  </si>
  <si>
    <t xml:space="preserve">2023-07-22 13:16:29 - Fogel, Alberto (210026360) (Case Notes (Comments Visible to All users))
Assignment Group Change Reason: assigned to jacintoport. Part accepted with wrong S/N
</t>
  </si>
  <si>
    <t>N/A not a defect caused by HSC. Defect is caused by Customer.</t>
  </si>
  <si>
    <t>678134</t>
  </si>
  <si>
    <t>AUSTRALIA PACIFIC LNG PTY LIMITED</t>
  </si>
  <si>
    <t>AP LNG</t>
  </si>
  <si>
    <t>AP LNG-GT-SPARE-GG</t>
  </si>
  <si>
    <t xml:space="preserve">ESN 678-134 IGB Assy Wrong S/N </t>
  </si>
  <si>
    <t>NCR-20230722-0163</t>
  </si>
  <si>
    <t>https://gepowerpac.service-now.com/nav_to.do?uri=task.do?sys_id=a7e646a387c8799c97c9fd16dabb3548</t>
  </si>
  <si>
    <t>822471</t>
  </si>
  <si>
    <t>822473</t>
  </si>
  <si>
    <t>Hawthorne, Jared (212481788)</t>
  </si>
  <si>
    <t xml:space="preserve">Following issues were discovered at installation after Depot repair: 
• All Stage 5 Upper case Lock nuts missing Torque Stripe. 
• Torque stripe missing on qty.2 output linkages. 
• Qty.10 Housing bolts found below minimum Torque value on Stage 5 Lower case.
</t>
  </si>
  <si>
    <t xml:space="preserve">Create/Define corrective action to prevent this defect from affecting future units following repair at the depot. </t>
  </si>
  <si>
    <t>212481788</t>
  </si>
  <si>
    <t xml:space="preserve">2023-08-08 10:58:57 - NGUYEN, THIEN (223038740) (Case Notes (Comments Visible to All users))
Hi Jared,
I need the installation report describing the listed defect.
2023-07-25 08:07:20 - Trevino, Juan (204042842) (Case Notes (Comments Visible to All users))
Assigned To Change Reason: assembly escapes?
</t>
  </si>
  <si>
    <t>223111426</t>
  </si>
  <si>
    <t>878177</t>
  </si>
  <si>
    <t>PINNACLE WEST CAPITAL CORPORATION</t>
  </si>
  <si>
    <t>7261056</t>
  </si>
  <si>
    <t>OCOTILLO POWER PLANT</t>
  </si>
  <si>
    <t>OCOTILLO POWER PLANT GT5-GT</t>
  </si>
  <si>
    <t>HPC Hardware Issues</t>
  </si>
  <si>
    <t>NCR-20230721-0964</t>
  </si>
  <si>
    <t>https://gepowerpac.service-now.com/nav_to.do?uri=task.do?sys_id=069282af87c4799c97c9fd16dabb35e4</t>
  </si>
  <si>
    <t>Customer/FieldCore discovered red tape left by depot technicians inside hot section of engine. Actual location was between stage 1 HPTR blades and stage 1 shrouds of the S2N</t>
  </si>
  <si>
    <t xml:space="preserve">Establish/Define corrective action to prevent this from happening again. </t>
  </si>
  <si>
    <t xml:space="preserve">2023-07-26 10:12:14 - Perez, David (204038303) (Case Notes (Comments Visible to All users))
Assigned To Change Reason: Reassigned to Gate 3 Quality Engineer
2023-07-25 08:04:40 - Trevino, Juan (204042842) (Case Notes (Comments Visible to All users))
Assigned To Change Reason: FOD Discovered During Pre-Startup BSI at Fieldcore
</t>
  </si>
  <si>
    <t>FOD Discovered During Pre-Startup BSI</t>
  </si>
  <si>
    <t>NCR-20230721-0947</t>
  </si>
  <si>
    <t>https://gepowerpac.service-now.com/nav_to.do?uri=task.do?sys_id=47e585cf87c4b59c1004b9d4dabb3545</t>
  </si>
  <si>
    <t>S2N</t>
  </si>
  <si>
    <t xml:space="preserve">During the post assembly (blue tag) inspection, an inner nozzle seal was found bent and not properly engaging in the nozzle slot. </t>
  </si>
  <si>
    <t xml:space="preserve"> Technicians need to take the time to verify that the seals are properly engaged inside the slots. The tip of the seal is bent due to improper engagement inside the nozzle slot. </t>
  </si>
  <si>
    <t>SEALS WERE RESINSTALLED</t>
  </si>
  <si>
    <t xml:space="preserve">2023-07-19 18:07:20 - Martinez, Juan (212771980) (Case Notes (Comments Visible to All users))
Assigned To Change Reason: Assigned to personnel has been changed to Thien Nguyen
</t>
  </si>
  <si>
    <t xml:space="preserve">EX191-682 S2N BENT INNER NOZZLE SEAL </t>
  </si>
  <si>
    <t>NCR-20230719-1447</t>
  </si>
  <si>
    <t>https://gepowerpac.service-now.com/nav_to.do?uri=task.do?sys_id=c88445c39788fd9c87aff7121153af86</t>
  </si>
  <si>
    <t>TSS</t>
  </si>
  <si>
    <t>821287</t>
  </si>
  <si>
    <t>GP Services Quality Parts Asia</t>
  </si>
  <si>
    <t>L44646P02-OH</t>
  </si>
  <si>
    <t>P-N L44646P02 AFT AIR SEAL. RUNOUT AT 12, 6, 3 AND 9 POSITION WAS HIGH .009 AND PUTS IT AT 8.802 - .009 = 8.793 / 2 = 4.3965 AND ON THE IRM TABLE IS REF 4.400</t>
  </si>
  <si>
    <t>RCA + CAPA</t>
  </si>
  <si>
    <t>Parts</t>
  </si>
  <si>
    <t xml:space="preserve">2023-07-19 17:01:39 - Coleman, Adrian (212787374) (Case Notes (Comments Visible to All users))
Assignment Group Change Reason: n/a
</t>
  </si>
  <si>
    <t>External Supplier</t>
  </si>
  <si>
    <t>G08470</t>
  </si>
  <si>
    <t>AP LNG-GT-1TC-1421-GT</t>
  </si>
  <si>
    <t>P-N L44646P02 AFT AIR SEAL. RUNOUT AT 12, 6, 3 AND 9 POSITION WAS HIGH</t>
  </si>
  <si>
    <t>NCR-20230719-1423</t>
  </si>
  <si>
    <t>https://gepowerpac.service-now.com/nav_to.do?uri=task.do?sys_id=9932684b870c7d1c97c9fd16dabb355b</t>
  </si>
  <si>
    <t>820961</t>
  </si>
  <si>
    <t>During blue tag inspection all of stage 16 vanes top and bottom case show high metal to blade tip, Top case show dent to trailing edge on stage 11 qty.2, stage 6 qty.1, stage 4 qty.1, stage 3 qty.2. Also, bottom case show dents to trailing edge of stages 4, 10, 11 and 12.</t>
  </si>
  <si>
    <t xml:space="preserve">Machine Techs should mention defects to lead or HPCS tech if grind machine is not able to burr blade tips properly. </t>
  </si>
  <si>
    <t>Gate3 Lead notified of discrepancies, special case router submitted to correct vane discrepancies.
Please provide training to help and stop or at least minimize vane corrections done at blue-tag level.</t>
  </si>
  <si>
    <t xml:space="preserve">2023-07-19 15:04:46 - Grant, Kayon (212394750) (Case Notes (Comments Visible to All users))
Assigned To Change Reason: It was assigned to incorrect person.
</t>
  </si>
  <si>
    <t>641266</t>
  </si>
  <si>
    <t>MINISTERIO DA FAZENDA.</t>
  </si>
  <si>
    <t>G08314</t>
  </si>
  <si>
    <t>FPSO P62</t>
  </si>
  <si>
    <t>FPSO P62-GT-TGD-GT</t>
  </si>
  <si>
    <t xml:space="preserve">641-266 HPCS B2EHU2100094 BLADE TIP DAMAGE </t>
  </si>
  <si>
    <t>NCR-20230719-1301</t>
  </si>
  <si>
    <t>https://gepowerpac.service-now.com/nav_to.do?uri=task.do?sys_id=bb3197f687c8715c62d4fd16dabb358d</t>
  </si>
  <si>
    <t>High risk as NO spare engine is availabl</t>
  </si>
  <si>
    <t>Scharff, Gerrit (102001434)</t>
  </si>
  <si>
    <t xml:space="preserve">J-Port communication attached,  There is a NSR H239218 created
</t>
  </si>
  <si>
    <t xml:space="preserve">The combustor probably won't make full life, at some potin the bound coat will be used up
As soon as the Bound coat is missing it goes on a 2,000 hour BSI, if you get a hole through the heat shield then it goes on a 500 hour
</t>
  </si>
  <si>
    <t>102001434</t>
  </si>
  <si>
    <t xml:space="preserve">2023-08-17 23:53:45 - Rajib, Md (212790912) (Case Notes (Comments Visible to All users))
Assigned To Change Reason: Vendor repair issue
2023-07-19 11:17:48 - Trevino, Juan (204042842) (Case Notes (Comments Visible to All users))
Assigned To Change Reason: During second Test cell runs post BSI  there are findings at Combustor which exhibits some spall
</t>
  </si>
  <si>
    <t>BRITISH SUGAR PLC</t>
  </si>
  <si>
    <t>RUSTON</t>
  </si>
  <si>
    <t>North Europe</t>
  </si>
  <si>
    <t>BURY ST EDMUNDS PLANT</t>
  </si>
  <si>
    <t>BURY ST EDMUNDS PLANT SPARE-GT</t>
  </si>
  <si>
    <t>https://gepowerpac.service-now.com/nav_to.do?uri=task.do?sys_id=22dee0f28740395c1004b9d4dabb35cc</t>
  </si>
  <si>
    <t>Guzman, Hector (212604742)</t>
  </si>
  <si>
    <t>Qty.2 PT S1N segments discovered to have unserviceable cracks during Gate 3 assembly.
Late finding delayed completion of repair by 2 days.</t>
  </si>
  <si>
    <t>Investigation on why not identified in Gate 1, how it happened, and how to prevent it from happening again.</t>
  </si>
  <si>
    <t>212604742</t>
  </si>
  <si>
    <t xml:space="preserve">2023-08-02 14:54:10 - NGUYEN, THIEN (223038740) (Case Notes (Comments Visible to All users))
Assigned To Change Reason: Gate 1 QPE
2023-07-19 11:17:03 - Trevino, Juan (204042842) (Case Notes (Comments Visible to All users))
Assigned To Change Reason: PT S1N Cracks - Gate 3 Discovery
</t>
  </si>
  <si>
    <t xml:space="preserve">PT S1N Cracks - Gate 3 Discovery </t>
  </si>
  <si>
    <t>NCR-20230718-1411</t>
  </si>
  <si>
    <t>https://gepowerpac.service-now.com/nav_to.do?uri=task.do?sys_id=780c93229780315cfab4f7121153afe7</t>
  </si>
  <si>
    <t xml:space="preserve">• Shipping container lid loose, very few T-bolts torqued properly.
• Beam noted in the bottom of container unsecured. This was rubbing on the oil hoses at 6 O'clock. Not sure what beam is for or where it came from, should not have been in container.
</t>
  </si>
  <si>
    <t>Define where in process quality defect was created. Implement correction to keep from happen</t>
  </si>
  <si>
    <t xml:space="preserve">2023-07-19 11:18:37 - Hwang, Jimmy (212663550) (Case Notes (Comments Visible to All users))
Assigned To Change Reason: Re-assigned to G5 PQE
2023-07-19 11:16:30 - Trevino, Juan (204042842) (Case Notes (Comments Visible to All users))
Assigned To Change Reason: Shipping Container Bolts not Tightened
</t>
  </si>
  <si>
    <t>Shipping Container Bolts not Tightened</t>
  </si>
  <si>
    <t>NCR-20230718-1089</t>
  </si>
  <si>
    <t>https://gepowerpac.service-now.com/nav_to.do?uri=task.do?sys_id=26da93aa9700315cfab4f7121153af1e</t>
  </si>
  <si>
    <t xml:space="preserve">• SC returned with no P48.
• SC returned with one IPT Accelerometer missing.
• Oil supply tube for TGB on CFF was torque striped but leaked. When checked it took over a full turn to correctly torque and stop the leak. 
• Gearbox radial drive boot was leaking. Had to be repositioned properly and torque to stop leak. 
• TB Air Pipe was cracked. 
• Outer Liquid Manifolds were galled at joining connection and needed replacement of both manifolds. 
• 2 Liquid J-Tubes leaked and were galled, needed replacement. 
• Cannon plugs for Chip Detectors A and B not connected to the correct detectors, they were swapped. 
• 2 jamnuts for GB mounts not torqued or safety cabled. 
</t>
  </si>
  <si>
    <t>Define where in process these quality defects were created, provide correction to ensure they don't happen again</t>
  </si>
  <si>
    <t xml:space="preserve">Correction done by Installation Team. </t>
  </si>
  <si>
    <t xml:space="preserve">2023-07-19 11:47:14 - Joseph, Vincent (212788012) (Case Notes (Comments Visible to All users))
Assigned To Change Reason: Re-assigning to Gate 3 PQE
2023-07-19 11:15:43 - Trevino, Juan (204042842) (Case Notes (Comments Visible to All users))
Assigned To Change Reason: verify SOW
</t>
  </si>
  <si>
    <t>Multiple issues during field installation</t>
  </si>
  <si>
    <t>NCR-20230718-1080</t>
  </si>
  <si>
    <t>https://gepowerpac.service-now.com/nav_to.do?uri=task.do?sys_id=ea989fee974cfd1cfab4f7121153af8d</t>
  </si>
  <si>
    <t xml:space="preserve">Stage 4 HPC VSV linkage was incorrect length, discovered by depot personnel after engine shipped to customer site. Once on site, new stage 4 linkage was installed, however problem persisted further into attaching hardware and required the replacement of all stage 4 lever arms, unison ring, and bridge connectors. </t>
  </si>
  <si>
    <t xml:space="preserve">Define where in process this happened and how to prevent it in future. </t>
  </si>
  <si>
    <t xml:space="preserve">2023-07-19 11:14:47 - Trevino, Juan (204042842) (Case Notes (Comments Visible to All users))
Assigned To Change Reason: Stage 4 HPC VSV linkage was incorrect length
</t>
  </si>
  <si>
    <t>Stage 4 HPC linkage length incorrect</t>
  </si>
  <si>
    <t>NCR-20230718-1076</t>
  </si>
  <si>
    <t>https://gepowerpac.service-now.com/nav_to.do?uri=task.do?sys_id=107617e2970cfd1cfab4f7121153aff7</t>
  </si>
  <si>
    <t xml:space="preserve">Spool scratch found during BSI,  unit delivery was delayed to top case engine and ensure spool scratch had not exceeded book limits for serviceability. </t>
  </si>
  <si>
    <t xml:space="preserve">Define where in process this happened and how to prevent in future. </t>
  </si>
  <si>
    <t xml:space="preserve">2023-07-19 11:13:15 - Trevino, Juan (204042842) (Case Notes (Comments Visible to All users))
Assigned To Change Reason: spool scratch during assembly or test?
</t>
  </si>
  <si>
    <t>HPCR Spool Scratch</t>
  </si>
  <si>
    <t>NCR-20230718-1064</t>
  </si>
  <si>
    <t>https://gepowerpac.service-now.com/nav_to.do?uri=task.do?sys_id=77149ba687cc79d897c9fd16dabb35f5</t>
  </si>
  <si>
    <t>812055</t>
  </si>
  <si>
    <t>VIGV</t>
  </si>
  <si>
    <t>L45023P03</t>
  </si>
  <si>
    <t>Incoming Inspection</t>
  </si>
  <si>
    <t>NSR H2349324 created for damage to trunnion.  Engineering believes this damage occurred during DA</t>
  </si>
  <si>
    <t>Should this be COPQ</t>
  </si>
  <si>
    <t>Incorrect Operation</t>
  </si>
  <si>
    <t>NSR H2349324 raised.</t>
  </si>
  <si>
    <t xml:space="preserve">2023-07-19 11:11:49 - Trevino, Juan (204042842) (Case Notes (Comments Visible to All users))
Assigned To Change Reason: occurred during DA?
</t>
  </si>
  <si>
    <t>191481</t>
  </si>
  <si>
    <t>LINCOLN ELECTRIC SYSTEM</t>
  </si>
  <si>
    <t>51219</t>
  </si>
  <si>
    <t>Terry Bundy Generating Station</t>
  </si>
  <si>
    <t>TERRY BUNDY CC GT2-GT</t>
  </si>
  <si>
    <t xml:space="preserve">VIGV flap damage at trunnion </t>
  </si>
  <si>
    <t>NCR-20230718-1052</t>
  </si>
  <si>
    <t>https://gepowerpac.service-now.com/nav_to.do?uri=task.do?sys_id=3e9196e28788b5d897c9fd16dabb35a2</t>
  </si>
  <si>
    <t>191432</t>
  </si>
  <si>
    <t>L44653G01</t>
  </si>
  <si>
    <t xml:space="preserve">NSR H2347532 created for damage to flaps. Engineering believes this was likely done during the DA process. </t>
  </si>
  <si>
    <t>Would like to determine if this is COPQ</t>
  </si>
  <si>
    <t>NSR H2347532 raised.</t>
  </si>
  <si>
    <t xml:space="preserve">2023-07-19 13:13:59 - NGUYEN, THIEN (223038740) (Case Notes (Comments Visible to All users))
Assigned To Change Reason: DA caused
2023-07-18 10:40:59 - Trevino, Juan (204042842) (Case Notes (Comments Visible to All users))
Assigned To Change Reason: VIGV vanes damaged during DA
</t>
  </si>
  <si>
    <t>TERRY BUNDY GENERATING STATION GT OUT FOR MAINTENANCE-GT</t>
  </si>
  <si>
    <t>VIGV vanes damaged during DA</t>
  </si>
  <si>
    <t>NCR-20230718-0559</t>
  </si>
  <si>
    <t>https://gepowerpac.service-now.com/nav_to.do?uri=task.do?sys_id=f38328f49784355887aff7121153affa</t>
  </si>
  <si>
    <t>LPTR</t>
  </si>
  <si>
    <t>L16595G03</t>
  </si>
  <si>
    <t>Packaging</t>
  </si>
  <si>
    <t>Packaging &amp; Shipping</t>
  </si>
  <si>
    <t>During prep for installation found the OD edge of the #7 Rotating Seal has a nick that is approx. .0.1095L x 0.023D x 0.036W. Has high metal and chipped coating. Per IRM : Nicks or dents on OD: Not serviceable, Three for 6.0 in. (152 mm) of each serration circumference, 0.047 in. (1.19 mm) deep and 0.125 in. (3.18 mm) long, Blend per GEK 9250, Section 70-42-00. Min blend rad shall be 0.060 in. (1.52 mm) and inspect steel parts. PN L16595G03</t>
  </si>
  <si>
    <t>Determine cause of defect and implement CAPAs to prevent recurrence</t>
  </si>
  <si>
    <t>Improper Packaging</t>
  </si>
  <si>
    <t xml:space="preserve">Part reallocated as payback from 678-128 (IV0108) </t>
  </si>
  <si>
    <t xml:space="preserve">2023-07-12 14:50:17 - Hwang, Jimmy (212663550) (Case Notes (Comments Visible to All users))
Assigned To Change Reason: Re-assigned to G1 PQE
</t>
  </si>
  <si>
    <t>APLNG ESN 678-134 FWD Rotating Air Seal received with nick on knife edge seal</t>
  </si>
  <si>
    <t>NCR-20230712-0907</t>
  </si>
  <si>
    <t>https://gepowerpac.service-now.com/nav_to.do?uri=task.do?sys_id=58226cf09744355887aff7121153affd</t>
  </si>
  <si>
    <t>TAT Delay/Product Quality</t>
  </si>
  <si>
    <t>-Improper installation of gasket in CDP area, leaked and caused us to shut down test
-Gasket in the HP recoup pipe had to be replaced
-Big leak of air and oil in TMF bowl at 6 o'clock position caused test shut-down</t>
  </si>
  <si>
    <t>Investigate cause of defects and implement CAPAs to mitigate recurrence</t>
  </si>
  <si>
    <t xml:space="preserve">2023-08-17 23:25:46 - Rajib, Md (212790912) (Case Notes (Comments Visible to All users))
Assigned To Change Reason: Assembly issue
2023-07-12 14:44:20 - Hwang, Jimmy (212663550) (Case Notes (Comments Visible to All users))
Assigned To Change Reason: Re-assigned to G4 PQE
</t>
  </si>
  <si>
    <t>https://gepowerpac.service-now.com/nav_to.do?uri=task.do?sys_id=8060603c9704355887aff7121153af04</t>
  </si>
  <si>
    <t>AVIATION COMPONENTS TECHNOLOGY INC</t>
  </si>
  <si>
    <t>822475</t>
  </si>
  <si>
    <t>Sourcing</t>
  </si>
  <si>
    <t>External Supplier - Services</t>
  </si>
  <si>
    <t>During the troubleshooting of high run out, we found the rotating air and oil seal with irregular run out. NSR H2348268
There were issued with HPTR final runout measuring more than .010" (acceptance within .005"). Components were disassembled and the runout of the air seal measured .003". When replaced with a re-allocated air seal, the runout dropped to .0015", resulting in final HPTR runout of .004". Therefore, it was deduced that the air/oil seal was causing the problem.
The irregular runout air seal was received new on Feb 17, 2023 (SN TEJAN685) on SFM BCD IU3559</t>
  </si>
  <si>
    <t>Determine why new material was received out of specification and implement CAPAs on supplier to prevent recurrence</t>
  </si>
  <si>
    <t>Out of Specs/Dimensions</t>
  </si>
  <si>
    <t>REPLACE AND ORDER NEW SEAL, CDP ROTATING AIR</t>
  </si>
  <si>
    <t xml:space="preserve">2023-07-12 14:40:17 - Hwang, Jimmy (212663550) (Case Notes (Comments Visible to All users))
Assigned To Change Reason: Assigned to SQE
</t>
  </si>
  <si>
    <t>678171</t>
  </si>
  <si>
    <t>APLNG ESN 678-171 CDP Rotating Air Seal with irregular runout (new material)</t>
  </si>
  <si>
    <t>Validation &amp; Closure</t>
  </si>
  <si>
    <t>NCR-20230712-0897</t>
  </si>
  <si>
    <t>https://gepowerpac.service-now.com/nav_to.do?uri=task.do?sys_id=a4dedc389704355887aff7121153afb7</t>
  </si>
  <si>
    <t>L38640G06</t>
  </si>
  <si>
    <t>Delayed TAT</t>
  </si>
  <si>
    <t>G4 - Inspection</t>
  </si>
  <si>
    <t>PN L38640G06
Customer witness test/post-test BSI. The BSI inspection revealed chipped and missing TBC coating on combustor liner in several areas. The customer wants to understand if it happened during test or prior to test.
NSR H2348816</t>
  </si>
  <si>
    <t>Determine if missing TBC coating was process-related and if so, implement CAPAs to mitigate defect from reoccurrence</t>
  </si>
  <si>
    <t xml:space="preserve">2023-07-12 14:32:58 - Hwang, Jimmy (212663550) (Case Notes (Comments Visible to All users))
Assigned To Change Reason: Re-assigned to SQE
</t>
  </si>
  <si>
    <t>APLNG ESN 678-171 Missing and chipped TBC coating on combustor liner observed during post-test BSI</t>
  </si>
  <si>
    <t>NCR-20230712-0882</t>
  </si>
  <si>
    <t>https://gepowerpac.service-now.com/nav_to.do?uri=task.do?sys_id=8f3bd4349780355887aff7121153af40</t>
  </si>
  <si>
    <t>821688</t>
  </si>
  <si>
    <t>TAGB</t>
  </si>
  <si>
    <t>L51483G01</t>
  </si>
  <si>
    <t>Engine failed test due to faulty installation of TAGB seal. While removing the seal in Gate 3 to correct the issue, the piping was damaged when lowering the TAGB (while customer present).
PN L51483G01 Oil supply tube was dented past serviceable limits. NSR H2347977
The reason for TAGB removal was due to oil leak during test. Previous NSR H2347938 which drove additional work and scope update for TAGB removal to replace the seal. During this rework, the oil supply tube was damaged.</t>
  </si>
  <si>
    <t>Determine cause of defect and implement corrective/preventive actions to mitigate defect from occurring</t>
  </si>
  <si>
    <t>Scrap adn replaced (Shop COQ). SFM BCD IV6184</t>
  </si>
  <si>
    <t xml:space="preserve">2023-07-12 14:18:20 - Hwang, Jimmy (212663550) (Case Notes (Comments Visible to All users))
Assigned To Change Reason: Re-assigned to G3 PQE
</t>
  </si>
  <si>
    <t>678128</t>
  </si>
  <si>
    <t>AP LNG-GT-2TC-1521-GT</t>
  </si>
  <si>
    <t>APLNG ESN 678-128 - TAGB Oil supply line dented while removing TAGB due to oil leak at test</t>
  </si>
  <si>
    <t>NCR-20230712-0866</t>
  </si>
  <si>
    <t>https://gepowerpac.service-now.com/nav_to.do?uri=task.do?sys_id=7ba894fc9700355887aff7121153af1a</t>
  </si>
  <si>
    <t>L16742P03-OH</t>
  </si>
  <si>
    <t>PN L16742P03-OH SN SPK98GSJ Rotating Balance Piston seal was received new overhauled material on SFM BCD IU6519 on March 6, 2023. Due to clearance check of balance piston seal, the part was routed to CMM for dimensional inspection per PRT tag (BCD 794749) on April 3, 2023. After CMM inspection was completed, the part was dropped off to Gate 3 and NSR H2347492 was issued April 4, 2023 due to impact damage to knife edge seal.</t>
  </si>
  <si>
    <t>Determine cause of defect and implement preventive measures to prevent recurrence</t>
  </si>
  <si>
    <t>NSR# H2347492 - Routed seal back to vendor for full overhaul CoQ per disposition (IV2760).</t>
  </si>
  <si>
    <t xml:space="preserve">2023-07-12 14:08:22 - Hwang, Jimmy (212663550) (Case Notes (Comments Visible to All users))
Assigned To Change Reason: Re-assign to G1 PQE
</t>
  </si>
  <si>
    <t>APLNG ESN 678-128 - Rotating Balance Piston seal damaged between G1-CMM inspection to delivery to Gate 3</t>
  </si>
  <si>
    <t>NCR-20230712-0855</t>
  </si>
  <si>
    <t>https://gepowerpac.service-now.com/nav_to.do?uri=task.do?sys_id=c3568c6c87447dd49442fd16dabb356f</t>
  </si>
  <si>
    <t>579104</t>
  </si>
  <si>
    <t>Robles, Ruth (212674007)</t>
  </si>
  <si>
    <t>Disk had to be routed back to the vendor for rework because of incorrect packaging. 
According to NSR H2347609, Crate arrived in receiving cracked and flipped upside down.</t>
  </si>
  <si>
    <t>Root cause of incorrect packaging and COPQ.</t>
  </si>
  <si>
    <t>Damaged</t>
  </si>
  <si>
    <t>212674007</t>
  </si>
  <si>
    <t xml:space="preserve">21Jul23: claim has been filed with Fedex for this shipment under claim number C-115857301.    </t>
  </si>
  <si>
    <t xml:space="preserve">2023-07-17 10:39:45 - Trevino, Juan (204042842) (Case Notes (Comments Visible to All users))
Assigned To Change Reason: incorrect packaging???
</t>
  </si>
  <si>
    <t>ROYAL CARIBBEAN GROUP</t>
  </si>
  <si>
    <t>RCCL FLEET</t>
  </si>
  <si>
    <t>RADIANCE OF THE SEAS GT SPARE-GT</t>
  </si>
  <si>
    <t xml:space="preserve">NSR H2347609 COPQ </t>
  </si>
  <si>
    <t>NCR-20230711-1106</t>
  </si>
  <si>
    <t>https://gepowerpac.service-now.com/nav_to.do?uri=task.do?sys_id=33850354870071181004b9d4dabb35a1</t>
  </si>
  <si>
    <t>L47746P01</t>
  </si>
  <si>
    <t>LPTR shaft ID too small and unable to fit tooling stand. for Dia X.  Minimum serviceable limit is 5.3765" and max repair limit is 5.389".  We measured 5.329" for DIA X.  Shaft was sent to TSS 7Feb23 for repair possible not machined properly before being shipped back to us.</t>
  </si>
  <si>
    <t>RCA + warranty recovery</t>
  </si>
  <si>
    <t>Part to be routed to vendor for warranty repair.</t>
  </si>
  <si>
    <t xml:space="preserve">2023-07-11 13:28:27 - Coleman, Adrian (212787374) (Case Notes (Comments Visible to All users))
Assigned To Change Reason: n/a
</t>
  </si>
  <si>
    <t>LPTR shaft undersized</t>
  </si>
  <si>
    <t>NCR-20230711-0922</t>
  </si>
  <si>
    <t>https://gepowerpac.service-now.com/nav_to.do?uri=task.do?sys_id=1383071c9744751887aff7121153afa5</t>
  </si>
  <si>
    <t>559161</t>
  </si>
  <si>
    <t>9102M54G07</t>
  </si>
  <si>
    <t xml:space="preserve">TMF seal was noted to have damaged pins during blue tag inspection and had to be ordered COQ in G3.  H2349455 </t>
  </si>
  <si>
    <t xml:space="preserve">Why was this not discovered in G1? When did damage to part occur? </t>
  </si>
  <si>
    <t>Missing Defect</t>
  </si>
  <si>
    <t>NSR H2349455 dispositioned as replace COQ (916764)</t>
  </si>
  <si>
    <t xml:space="preserve">2023-07-17 11:07:13 - Hwang, Jimmy (212663550) (Case Notes (Comments Visible to All users))
Assigned To Change Reason: Re-assigned to G1 PQE
2023-07-17 10:38:38 - Trevino, Juan (204042842) (Private Notepad (Comments NOT Visible to Unlicensed Submitters))
TMF seal was noted to have damaged pins during blue tag inspection and had to be ordered COQ in G3.  H2349455
2023-07-17 10:38:38 - Trevino, Juan (204042842) (Case Notes (Comments Visible to All users))
Assigned To Change Reason: TMF seal was noted to have damaged pins during blue tag inspection and had to be ordered COQ in G3.  H2349455
</t>
  </si>
  <si>
    <t>Stand down with the concerned Bench Inspector.</t>
  </si>
  <si>
    <t xml:space="preserve">2023-07-17 11:07:13 - Hwang, Jimmy (212663550) (Case Notes (Comments Visible to All users))
Assigned To Change Reason: Re-assigned to G1 PQE
2023-07-17 10:38:38 - Trevino, Juan (204042842) (Case Notes (Comments Visible to All users))
Assigned To Change Reason: TMF seal was noted to have damaged pins during blue tag inspection and had to be ordered COQ in G3.  H2349455
</t>
  </si>
  <si>
    <t>CITY OF MEDICINE HAT</t>
  </si>
  <si>
    <t>MEDICINE HAT</t>
  </si>
  <si>
    <t>MEDICINE HAT GT SPARE-GT</t>
  </si>
  <si>
    <t>Part ordered COQ in G3</t>
  </si>
  <si>
    <t>NCR-20230711-0918</t>
  </si>
  <si>
    <t>https://gepowerpac.service-now.com/nav_to.do?uri=task.do?sys_id=4e3866dc978cf11887aff7121153afaa</t>
  </si>
  <si>
    <t>Investigation Done-Not impacting other processes</t>
  </si>
  <si>
    <t xml:space="preserve">Chip detectors were not listed on the missing at incoming and had to be ordered in G3.  This engine had a pre-induction test </t>
  </si>
  <si>
    <t xml:space="preserve">1) Why was this not discovered in G1? 
2) How did this engine have a pre test without Chip detectors? </t>
  </si>
  <si>
    <t>This came into Gate 1 with chip detectors and went for Pre-Test as per workscope, after which these were removed. This TAGB was sent to OSS and came back. It is now blue tagged (912496) with the chip detectors.</t>
  </si>
  <si>
    <t xml:space="preserve">2023-07-17 11:02:44 - Hwang, Jimmy (212663550) (Case Notes (Comments Visible to All users))
Assigned To Change Reason: Re-assigned to G1 PQE
2023-07-17 10:37:34 - Trevino, Juan (204042842) (Private Notepad (Comments NOT Visible to Unlicensed Submitters))
Shortages?
2023-07-17 10:37:34 - Trevino, Juan (204042842) (Case Notes (Comments Visible to All users))
Assigned To Change Reason: Shortages?
</t>
  </si>
  <si>
    <t xml:space="preserve">2023-07-17 11:02:44 - Hwang, Jimmy (212663550) (Case Notes (Comments Visible to All users))
Assigned To Change Reason: Re-assigned to G1 PQE
2023-07-17 10:37:34 - Trevino, Juan (204042842) (Case Notes (Comments Visible to All users))
Assigned To Change Reason: Shortages?
</t>
  </si>
  <si>
    <t>Chip detectors not on Missing at incoming</t>
  </si>
  <si>
    <t>NCR-20230711-0764</t>
  </si>
  <si>
    <t>https://gepowerpac.service-now.com/nav_to.do?uri=task.do?sys_id=c6278380974439d4310af7121153af08</t>
  </si>
  <si>
    <t xml:space="preserve">During the post assembly inspection (blue tag inspection), it was found that the build instructions in Smart Shop have not been signed off. Gate 1 Smart Shop completion is at 94% complete. Gate 3 Smart Shop completion is at 0% complete. There is also a PRT clean and inspect router (BCD: IQ1933) that is missing information pertaining to the inspection portion of the PRT router. </t>
  </si>
  <si>
    <t xml:space="preserve">Documents need to be reviewed by the Leads prior to submitting the module for a post assembly inspection (blue tag inspection). </t>
  </si>
  <si>
    <t>Smart Shop Gate1 and Gate3 signed off by Lead.
PRT TAG (BCD: IQ1933) completely stamped off, inspection PCW, reference GREEN TAG IR5049.
Please provide training.</t>
  </si>
  <si>
    <t xml:space="preserve">2023-07-10 18:57:08 - Martinez, Juan (212771980) (Case Notes (Comments Visible to All users))
Assigned To Change Reason: Updated assigned to personnel to Thien Nguyen.
</t>
  </si>
  <si>
    <t xml:space="preserve">192-207 VIGV Smart Shop instructions have not been signed off </t>
  </si>
  <si>
    <t>NCR-20230710-1166</t>
  </si>
  <si>
    <t>https://gepowerpac.service-now.com/nav_to.do?uri=task.do?sys_id=f4efba888744bd5497c9fd16dabb3528</t>
  </si>
  <si>
    <t>481767</t>
  </si>
  <si>
    <t>Upon Starting the Blue Tag Inspection Process for 481-767 Z2EHU2142246025JV LPTR, the Parts Inventory Router is missing part/serial numbers. 
ARMS on and off list has parts inventoried but are not at 100 complete for all parts recorded.
Incomplete routers (Paper/Digital) needs to be at 100 or a new work stoppage will be presented</t>
  </si>
  <si>
    <t xml:space="preserve">If parts are being recorded in the paper routers, all parts received need to be recorded.
If parts are being recorded in the digital router (ARMS On and Off) all parts received need to be recorded.
If parts are received, the status bar for parts upon installing or getting ready for the Blue Tag Process needs to be at 100%. Accumulation needs to push the parts from their que to gate 3 so they can complete the parts status.
</t>
  </si>
  <si>
    <t>Part numbers that are missing in the paper router are recorded in ARMS. Parts status still needs to reflect 100% or a new workstoppage will arise.</t>
  </si>
  <si>
    <t xml:space="preserve">2023-07-10 18:27:07 - Martinez, Steven (212478473) (Case Notes (Comments Visible to All users))
Assigned To Change Reason: Assigned To Change Reason: Assigned to Gate 3 QPE
</t>
  </si>
  <si>
    <t>LPTR ARMS Discrepancy</t>
  </si>
  <si>
    <t>NCR-20230710-1151</t>
  </si>
  <si>
    <t>https://gepowerpac.service-now.com/nav_to.do?uri=task.do?sys_id=0b40a64c97803994fab4f7121153af89</t>
  </si>
  <si>
    <t xml:space="preserve">Match grind of S2N stage 1 shrouds to HPTR stage 1 blades was not complied with or completed as required per work scope. Nozzle shrouds were ground to target and face grind of shrouds was not completed. </t>
  </si>
  <si>
    <t>Investigation on what happened, why it happened, and how to prevent it from happening again.</t>
  </si>
  <si>
    <t>Shrouds were replace and regrinded.</t>
  </si>
  <si>
    <t xml:space="preserve">2023-07-26 18:38:56 - Guzman, Hector (212604742) (Case Notes (Comments Visible to All users))
reply from: Hector.Guzman1@ge.com
2023-07-20 17:26:43 - Guzman, Hector (212604742) (Case Notes (Comments Visible to All users))
reply from: Hector.Guzman1@ge.com
2023-07-11 05:04:20 - Celdran, Fernando (105040119) (Case Notes (Comments Visible to All users))
Assignment Group Change Reason: Assigned to AA
</t>
  </si>
  <si>
    <t>S2N Match Grind Not Conducted</t>
  </si>
  <si>
    <t>NCR-20230710-1079</t>
  </si>
  <si>
    <t>https://gepowerpac.service-now.com/nav_to.do?uri=task.do?sys_id=93f40ac88748b5949442fd16dabb3543</t>
  </si>
  <si>
    <t>808689</t>
  </si>
  <si>
    <t>Hall, Aaron (204013256)</t>
  </si>
  <si>
    <t>Logistics</t>
  </si>
  <si>
    <t>Engine was shipping in on air ride container, but appears to not have shipped back out in air ride containers.  Potential bearing damage.</t>
  </si>
  <si>
    <t>Why was the engine not shipped in an air ride container</t>
  </si>
  <si>
    <t>204013256</t>
  </si>
  <si>
    <t xml:space="preserve">2023-07-26 05:25:27 - Celdran, Fernando (105040119) (Case Notes (Comments Visible to All users))
Archive Note: Duplicated NCR
2023-07-13 11:31:06 - NGUYEN, THIEN (223038740) (Case Notes (Comments Visible to All users))
This is a duplicate of NCR-20230703-0061. Need to archive this one.
2023-07-11 04:59:38 - Celdran, Fernando (105040119) (Case Notes (Comments Visible to All users))
Assigned To Change Reason: Assigned to AA Quality team
</t>
  </si>
  <si>
    <t>Celdran, Fernando (105040119)</t>
  </si>
  <si>
    <t>RELIANCE INDUSTRIES LIMITED</t>
  </si>
  <si>
    <t>HITACHI</t>
  </si>
  <si>
    <t>South Asia</t>
  </si>
  <si>
    <t>RIL DAHEJ</t>
  </si>
  <si>
    <t>DAHEJ RELIANCE 2 IPCL GT2-GT</t>
  </si>
  <si>
    <t xml:space="preserve">Engine not shipped in air ride container </t>
  </si>
  <si>
    <t>Archived</t>
  </si>
  <si>
    <t>NCR-20230710-1059</t>
  </si>
  <si>
    <t>https://gepowerpac.service-now.com/nav_to.do?uri=task.do?sys_id=b3bd820c9704b1d487aff7121153af6d</t>
  </si>
  <si>
    <t>GP Services Quality PMO</t>
  </si>
  <si>
    <t>Maintenance</t>
  </si>
  <si>
    <t xml:space="preserve">NSR H2245524 created on spool at the shop for damaged locking lugs. Spool was routed out to vendor to remove locking lugs, but damage was done to spool causing it to scrap out. N2314360
</t>
  </si>
  <si>
    <t>Customer would like to know how this damage occurred and what (if anything) could have prevented damage since this is a high priced part</t>
  </si>
  <si>
    <t>PMO</t>
  </si>
  <si>
    <t>Part scrapped and replaced</t>
  </si>
  <si>
    <t xml:space="preserve">2023-07-11 09:10:05 - NGUYEN, THIEN (223038740) (Case Notes (Comments Visible to All users))
Assigned To Change Reason: Vendor caused issue. Re-assigning to SQE
2023-07-11 04:51:05 - Celdran, Fernando (105040119) (Case Notes (Comments Visible to All users))
Assignment Group Change Reason: High COPQ case assigned to AA
</t>
  </si>
  <si>
    <t xml:space="preserve">Reviewed Standard Aero departure record process adherence
1. Inspection per DR-58-23-1686
2. pre-existing damage noted on lock slots and blades
3. Machining / milling per DR-58-23-0973
4. Blade removal per DR-58-22-3245
5. SA received approval for blade removal and AA would accept full liability for any damage incurred 5Apr23
6. No manual criteria for lock/load slots
7. Reviewed Standard Aero previous DRs (dating back to 2015) submitted for HPCR spool locking lug damage with engineering 
8. Submitted and engineering properly engaged for each
RCA launched to identify and close assembly and engineering process gaps.  </t>
  </si>
  <si>
    <t>105058979</t>
  </si>
  <si>
    <t xml:space="preserve">3-9 Spool Damage </t>
  </si>
  <si>
    <t>NCR-20230710-1008</t>
  </si>
  <si>
    <t>https://gepowerpac.service-now.com/nav_to.do?uri=task.do?sys_id=a283c18c97ccf99487aff7121153af71</t>
  </si>
  <si>
    <t>Completion of RCA for customer delayed o</t>
  </si>
  <si>
    <t>Danek, Rachel (204049541)</t>
  </si>
  <si>
    <t>Scope Definition</t>
  </si>
  <si>
    <t>Job Planning</t>
  </si>
  <si>
    <t>WO Z2RHU23S1N0101, ESN 481-613 RCA parts were not routed to ENGR HOLD</t>
  </si>
  <si>
    <t>Short Term: Find the parts and route them to ENGR HOLD.
Long Term: Determine cause of this and make sure it doesn't happen again</t>
  </si>
  <si>
    <t>Missed Scope</t>
  </si>
  <si>
    <t>204049541</t>
  </si>
  <si>
    <t>Contacted vendor GE ASO to recover the ONE distressed nozzle segment PN 9283M87G23. Vendor is shipping this segment back to JPort with attention to Adrian Coleman, who will in turn, notify Brad Weiler upon arrival</t>
  </si>
  <si>
    <t xml:space="preserve">2023-07-17 10:36:36 - Trevino, Juan (204042842) (Private Notepad (Comments NOT Visible to Unlicensed Submitters))
Shortages?
2023-07-17 10:36:36 - Trevino, Juan (204042842) (Case Notes (Comments Visible to All users))
Assigned To Change Reason: Shortages?
</t>
  </si>
  <si>
    <t>Root Cause: Workscope Unclear
All nozzle segments were routed to OSS DEF 1 OH per workscope, even though there was a task to 'Route distressed nozzle segment to engineering hold'
The technician was confused because in the workscope routing, it stated to route Stage 1 Nozzle to DEF 1 OSS. Instead of stopping to ask a question from the TPM for clarity, he went ahead and routed all the parts to the vendor.
A standdown was conducted with the nozzle shop on a recently issued Quality Alert regarding misunderstanding of SmartShop tasks to re-inforce the culture of stopping to ask questions rather than making assumptions to continue progressing on a job.</t>
  </si>
  <si>
    <t xml:space="preserve">2023-07-17 10:36:36 - Trevino, Juan (204042842) (Case Notes (Comments Visible to All users))
Assigned To Change Reason: Shortages?
</t>
  </si>
  <si>
    <t>KIRKLAND LAKE POWER CORP</t>
  </si>
  <si>
    <t>260098-2</t>
  </si>
  <si>
    <t>808833</t>
  </si>
  <si>
    <t>KIRKLAND LAKE</t>
  </si>
  <si>
    <t>KIRKLAND LAKE  GT2-GT</t>
  </si>
  <si>
    <t>Parts not routed to ENGR HOLD per workscope</t>
  </si>
  <si>
    <t>NCR-20230710-0537</t>
  </si>
  <si>
    <t>https://gepowerpac.service-now.com/nav_to.do?uri=task.do?sys_id=6e396ebf97b32954fab4f7121153afe3</t>
  </si>
  <si>
    <t>810190</t>
  </si>
  <si>
    <t>Missing MCDs during installation at site. The magnetic chip detectors (MCDs) were not installed back onto the engine upon repair completion at repair shop. It was found capped off instead.</t>
  </si>
  <si>
    <t>Customer's MCDs assembly or its replacement to be delivered to customer site. If the MCDs were found U/S during incoming at depo, shop should have advised CSL/CPM on the condition and allowed us to disposition replacement, not just cap off.</t>
  </si>
  <si>
    <t>Submitted an Incomplete job</t>
  </si>
  <si>
    <t>MCD reinstalled at customer site.</t>
  </si>
  <si>
    <t xml:space="preserve">2023-07-13 14:20:48 - NGUYEN, THIEN (223038740) (Case Notes (Comments Visible to All users))
Assigned To Change Reason: Re-assigning to Supplier QE since this is supplier defect. Adrian, see attached power point where I gathered all the data and history on this TAGB. It went out to ACT for Def1 with the original MCD but came back with caps installed instead. Need to find out what vendor did with original MCD and why caps were installed instead of the original MCD.
2023-07-10 04:49:00 - Trevino, Juan (204042842) (Case Notes (Comments Visible to All users))
Assigned To Change Reason: Thien, we need to check why the Missing MCDs was missing during installation at site.
2023-07-10 04:49:00 - Trevino, Juan (204042842) (Private Notepad (Comments NOT Visible to Unlicensed Submitters))
Thien, we need to check why the Missing MCDs was missing during installation at site.
</t>
  </si>
  <si>
    <t xml:space="preserve">Inspection in place at TAGB vendor, follow-up investigation in place for Parker to confirm repair scope and inspection processes.  </t>
  </si>
  <si>
    <t xml:space="preserve">2023-07-13 14:20:48 - NGUYEN, THIEN (223038740) (Case Notes (Comments Visible to All users))
Assigned To Change Reason: Re-assigning to Supplier QE since this is supplier defect. Adrian, see attached power point where I gathered all the data and history on this TAGB. It went out to ACT for Def1 with the original MCD but came back with caps installed instead. Need to find out what vendor did with original MCD and why caps were installed instead of the original MCD.
2023-07-10 04:49:00 - Trevino, Juan (204042842) (Case Notes (Comments Visible to All users))
Assigned To Change Reason: Thien, we need to check why the Missing MCDs was missing during installation at site.
</t>
  </si>
  <si>
    <t>481806</t>
  </si>
  <si>
    <t>308478</t>
  </si>
  <si>
    <t>PLTG JAKABARING GT3-GT</t>
  </si>
  <si>
    <t xml:space="preserve">Missing MCDs during installation at site. The magnetic chip detectors (MCDs) were not installed back onto the engine upon repair completion at repair shop </t>
  </si>
  <si>
    <t>NCR-20230709-0282</t>
  </si>
  <si>
    <t>https://gepowerpac.service-now.com/nav_to.do?uri=task.do?sys_id=fdcaec4f87b7e91462d4fd16dabb3556</t>
  </si>
  <si>
    <t>821567</t>
  </si>
  <si>
    <t>G0 - Induction</t>
  </si>
  <si>
    <t>During the semi annual BSI, customer reported distress on HPT STG1 nozzle and combustor primary swirler anti rotation tab wear in to the retainer. unit was out of warranty, but returned from the MOH    8762 Hrs ago.
SN case AERO-20230417-0959 was logged and unit is currently tunning with 500Hrs interval</t>
  </si>
  <si>
    <t xml:space="preserve">an investigation is needed in order to understand the reason of the issues. </t>
  </si>
  <si>
    <t xml:space="preserve">2023-07-07 10:31:41 - Trevino, Juan (204042842) (Case Notes (Comments Visible to All users))
Assigned To Change Reason: an investigation is needed in order to understand the reason of the issues.
</t>
  </si>
  <si>
    <t>191740</t>
  </si>
  <si>
    <t>7240091</t>
  </si>
  <si>
    <t>RAMAT NEGEV GT2-GT</t>
  </si>
  <si>
    <t>HPT STG1 nozzle distress &amp; combustor primary swirler anti rotation tab wear in to the retainer   after 8762 Hrs</t>
  </si>
  <si>
    <t>NCR-20230707-0219</t>
  </si>
  <si>
    <t>https://gepowerpac.service-now.com/nav_to.do?uri=task.do?sys_id=32da438e877bed5097c9fd16dabb35a7</t>
  </si>
  <si>
    <t>810222</t>
  </si>
  <si>
    <t xml:space="preserve">SN not recorded for combustor liner for test purposes. </t>
  </si>
  <si>
    <t xml:space="preserve">SN tracking is required by ISO 9001. Needs to be recorded in ARMS as well as routers until ARMS is complete. </t>
  </si>
  <si>
    <t xml:space="preserve">SN recovered from combustor accept tag. </t>
  </si>
  <si>
    <t xml:space="preserve">2023-07-04 14:01:05 - Katzenstein, Danny (204059429) (Private Notepad (Comments NOT Visible to Unlicensed Submitters))
Assigned to G3 QPE
2023-07-04 14:01:05 - Katzenstein, Danny (204059429) (Case Notes (Comments Visible to All users))
Assigned To Change Reason: Assigned to G3 QPE
</t>
  </si>
  <si>
    <t xml:space="preserve">2023-07-04 14:01:05 - Katzenstein, Danny (204059429) (Case Notes (Comments Visible to All users))
Assigned To Change Reason: Assigned to G3 QPE
</t>
  </si>
  <si>
    <t>671143</t>
  </si>
  <si>
    <t>G06266</t>
  </si>
  <si>
    <t>LOREBURN</t>
  </si>
  <si>
    <t>LOREBURN-GT-11A-GT</t>
  </si>
  <si>
    <t>Missing Combustor SN from ARMS</t>
  </si>
  <si>
    <t>NCR-20230704-0769</t>
  </si>
  <si>
    <t>https://gepowerpac.service-now.com/nav_to.do?uri=task.do?sys_id=d0774786877bed5097c9fd16dabb3522</t>
  </si>
  <si>
    <t>Investigation Not Done-Not a GE Defect</t>
  </si>
  <si>
    <t>Data Plate needs to be installed for extend SB 292</t>
  </si>
  <si>
    <t xml:space="preserve">Print data plate while being complied with. </t>
  </si>
  <si>
    <t>Rotor lead remarked the data plate per SB292.</t>
  </si>
  <si>
    <t xml:space="preserve">2023-07-04 13:51:05 - Katzenstein, Danny (204059429) (Case Notes (Comments Visible to All users))
Assigned To Change Reason: Assigned to G3 QPE
</t>
  </si>
  <si>
    <t xml:space="preserve">Extend Data plate </t>
  </si>
  <si>
    <t>NCR-20230704-0755</t>
  </si>
  <si>
    <t>https://gepowerpac.service-now.com/nav_to.do?uri=task.do?sys_id=302aa13d877325503100b9d4dabb35dd</t>
  </si>
  <si>
    <t>Customer perception of GE quality of wor</t>
  </si>
  <si>
    <t xml:space="preserve">During blue tag inspection of IPT frame at Aero Alliance Jacintoport, it was found that one of the three bolts securing the forward outer panel brackets was broken. This frame had been repaired at CRT and was received back from CRT in this condition. </t>
  </si>
  <si>
    <t xml:space="preserve">Highlight the issue with repairs vendor to ensure that it is part of their process to check for these broken/missing bolts on future repairs. </t>
  </si>
  <si>
    <t xml:space="preserve">2023-07-25 16:20:11 - Wanko, Leonel (605001659) (Case Notes (Comments Visible to All users))
Assignment Group Change Reason: reassign case to AA Service Center for assistance with deliverable
2023-07-25 15:48:13 - Miller, Allison (605014254) (Case Notes (Comments Visible to All users))
Assignment Group Change Reason: lets determine best place for NCR based on RF
</t>
  </si>
  <si>
    <t>605001659</t>
  </si>
  <si>
    <t>IPT Frame bolt broken</t>
  </si>
  <si>
    <t>NCR-20230703-0753</t>
  </si>
  <si>
    <t>https://gepowerpac.service-now.com/nav_to.do?uri=task.do?sys_id=17fc1b2187fba91062d4fd16dabb3501</t>
  </si>
  <si>
    <t>NCRWA0004264</t>
  </si>
  <si>
    <t>Shipping Documentation</t>
  </si>
  <si>
    <t>Reliance engine 191-128 was returned back to site and customer found out that their original air ride kit was not installed. This NCR created is to investigate why the air ride kit was not installed back before Reliance picked up the engine at Jport to site.
Attached with Commercial Invoice and Packing List sent to Reliance indicated that ***ALL GROUND TRANSPORTATION REQUIRES FULL AIR RIDE, TRACTOR AND TRAILER***</t>
  </si>
  <si>
    <t>Please work with JV team</t>
  </si>
  <si>
    <t>Incomplete Information</t>
  </si>
  <si>
    <t>Project team tracking down the customer air ride kit to send it back to the customer</t>
  </si>
  <si>
    <t xml:space="preserve">2023-07-07 15:53:01 - Hwang, Jimmy (212663550) (Case Notes (Comments Visible to All users))
Assigned To Change Reason: This was a Gate 4/5 issue. Re-assigning to appropriate PQE
2023-07-05 10:23:32 - Trevino, Juan (204042842) (Private Notepad (Comments NOT Visible to Unlicensed Submitters))
verifying SOW
2023-07-05 10:23:32 - Trevino, Juan (204042842) (Case Notes (Comments Visible to All users))
Assigned To Change Reason: verifying SOW
</t>
  </si>
  <si>
    <t xml:space="preserve">Reviwed the incoming and outgoing records and it was confirmed based on the avaialble evidence the engine came with the air ride kit but left Jport without the air ride kit. The most likely root caseu for this escape is the communication betweens gates who removed the kit and who performed the shipping process. 
CAPA already implemenetd by revising the shipping router to add the air ride kit installation verification and also with the incoming configurations. 
Please refer to the attached 5 Whys for root cause analysis. </t>
  </si>
  <si>
    <t xml:space="preserve">2023-07-07 15:53:01 - Hwang, Jimmy (212663550) (Case Notes (Comments Visible to All users))
Assigned To Change Reason: This was a Gate 4/5 issue. Re-assigning to appropriate PQE
2023-07-05 10:23:32 - Trevino, Juan (204042842) (Case Notes (Comments Visible to All users))
Assigned To Change Reason: verifying SOW
</t>
  </si>
  <si>
    <t>https://gepowerpac.service-now.com/nav_to.do?uri=task.do?sys_id=f79c6205877be11097c9fd16dabb351a</t>
  </si>
  <si>
    <t>As found at the Bottom of the container   These high beams do not belong and were hit too g the gearbox throughout. Also all the fixing bolts were found loose.</t>
  </si>
  <si>
    <t>Field Core to hopefully resolve at site.  Need to now how this was missed in the prep to ship process, including the Blue Tag process</t>
  </si>
  <si>
    <t xml:space="preserve">2023-08-02 04:54:42 - Celdran, Fernando (105040119) (Case Notes (Comments Visible to All users))
Archive Note: Not an escape
2023-07-31 14:25:06 - NGUYEN, THIEN (223038740) (Case Notes (Comments Visible to All users))
Assigned To Change Reason: Engine was shipped in Gate 3
2023-07-05 10:20:59 - Trevino, Juan (204042842) (Private Notepad (Comments NOT Visible to Unlicensed Submitters))
verifying assembly / shipping practices
2023-07-05 10:20:59 - Trevino, Juan (204042842) (Case Notes (Comments Visible to All users))
Assigned To Change Reason: verifying assembly / shipping practices
</t>
  </si>
  <si>
    <t xml:space="preserve">2023-08-02 04:54:42 - Celdran, Fernando (105040119) (Case Notes (Comments Visible to All users))
Archive Note: Not an escape
2023-07-31 14:25:06 - NGUYEN, THIEN (223038740) (Case Notes (Comments Visible to All users))
Assigned To Change Reason: Engine was shipped in Gate 3
2023-07-05 10:20:59 - Trevino, Juan (204042842) (Case Notes (Comments Visible to All users))
Assigned To Change Reason: verifying assembly / shipping practices
</t>
  </si>
  <si>
    <t>Improper installation into Can</t>
  </si>
  <si>
    <t>NCR-20230701-0113</t>
  </si>
  <si>
    <t>https://gepowerpac.service-now.com/nav_to.do?uri=task.do?sys_id=6b2e51e8c37725d4c21f2138f001314d</t>
  </si>
  <si>
    <t>Logistics Documentation</t>
  </si>
  <si>
    <t>NSMR was created for HPT shaft (N2313498). New was ordered but -OH was also ordered after one became available. New was installed instead of the -OH and now we must either eat the cost of the new shaft or DA the HPT to install the -OH. Outcome TBD</t>
  </si>
  <si>
    <t xml:space="preserve">1) Original order for new shaft should have been canceled once -OH demand had been placed.
2) 2 shafts were supplied to accum and no question was ever made on which shaft should be used to build the HPT. </t>
  </si>
  <si>
    <t>Wrong Document/Information</t>
  </si>
  <si>
    <t>The new shaft ordered was accepted on 5/31/2023 (IV9138) from Agility, but the new material requirements work flow sheet for the overhauled part was also showing issue to Jport. Once the overhauled part was received by Accum, it was accepted and credit returned (IW1218).</t>
  </si>
  <si>
    <t xml:space="preserve">2023-07-11 10:20:28 - NGUYEN, THIEN (223038740) (Case Notes (Comments Visible to All users))
Assigned To Change Reason: Re-assigning to Gate 2 Accum PQE
2023-06-29 18:06:24 - Trevino, Juan (204042842) (Private Notepad (Comments NOT Visible to Unlicensed Submitters))
Thien, we need to check why we assembly New HPT shaft instead of USM shaft.
2023-06-29 18:06:24 - Trevino, Juan (204042842) (Case Notes (Comments Visible to All users))
Assigned To Change Reason: Thien, we need to check why we assembly New HPT shaft instead of USM shaft.
</t>
  </si>
  <si>
    <t xml:space="preserve"> Taken up with the DT team.</t>
  </si>
  <si>
    <t xml:space="preserve">2023-07-11 10:20:28 - NGUYEN, THIEN (223038740) (Case Notes (Comments Visible to All users))
Assigned To Change Reason: Re-assigning to Gate 2 Accum PQE
2023-06-29 18:06:24 - Trevino, Juan (204042842) (Case Notes (Comments Visible to All users))
Assigned To Change Reason: Thien, we need to check why we assembly New HPT shaft instead of USM shaft.
</t>
  </si>
  <si>
    <t>New HPT shaft installed instead of USM shaft</t>
  </si>
  <si>
    <t>NCR-20230629-0948</t>
  </si>
  <si>
    <t>https://gepowerpac.service-now.com/nav_to.do?uri=task.do?sys_id=5aa441509733ad18eba8f7471153af38</t>
  </si>
  <si>
    <t>812933</t>
  </si>
  <si>
    <t>HPT</t>
  </si>
  <si>
    <t>Aero Services Customer Order and Fulfillment</t>
  </si>
  <si>
    <t>L43510G20</t>
  </si>
  <si>
    <t>Lipari, Sebastian (212534806)</t>
  </si>
  <si>
    <t>NCRWA0004251</t>
  </si>
  <si>
    <t>Inspection</t>
  </si>
  <si>
    <t>During a planned BSI, they have been discovered serious damages on HPT S1 blades and minor damages on S1 and S2 nozzles. Engineering is assessing the BSI data to provide operability of the engine (AERO-20230626-0357). HPTR rotable exchange most likely to be done asap.</t>
  </si>
  <si>
    <t>Send HPTR rotable to be installed.</t>
  </si>
  <si>
    <t>212534806</t>
  </si>
  <si>
    <t xml:space="preserve">Rotatable exchange planned later this year at customer site, </t>
  </si>
  <si>
    <t xml:space="preserve">2023-07-29 09:35:16 - Coleman, Adrian (212787374) (Case Notes (Comments Visible to All users))
Assignment Group Change Reason: FOD discovered within engine may have led to blade damage.  Please investigate further, see AERO-20230626-0357 for details. Reassigned to QPE for follow-up.
2023-07-20 05:41:26 - Lipari, Sebastian (212534806) (Case Notes (Comments Visible to All users))
reply from: sebastian.lipari@ge.com
2023-07-11 04:20:50 - Celdran, Fernando (105040119) (Case Notes (Comments Visible to All users))
Flipped to Escape since it was detected at customer site
</t>
  </si>
  <si>
    <t xml:space="preserve">Engine tested on 6/29/2022 and passed the test and post test BSI. Nothing was reported/captured in post test borescope inspection.
</t>
  </si>
  <si>
    <t>FERRERO SPA</t>
  </si>
  <si>
    <t>276518</t>
  </si>
  <si>
    <t>Ferrero Power</t>
  </si>
  <si>
    <t>FERRERO ALBA FACTORY GT1-GT</t>
  </si>
  <si>
    <t>https://gepowerpac.service-now.com/nav_to.do?uri=task.do?sys_id=89d4727787af25d426e6baa7dabb3569</t>
  </si>
  <si>
    <t>LEEKAM, MARLON (204018617)</t>
  </si>
  <si>
    <t>Per NSR H2347540, QTY 1 fuel nozzle  PN L38631P01 was damaged during the installation process in Gate 3 engine final assembly.
The damaged FN caused a few hours of delays getting the engine completed and send to testing.</t>
  </si>
  <si>
    <t>QTY 1 fuel nozzle PN  L38631P01 including installation gasket and QTY 1 four fuel nozzle bolts must be ship to the customer site in Argentina as soon as the part is delivered to the AAJV at JPort.</t>
  </si>
  <si>
    <t>Duplicate NCR of NCR-20230524-1124</t>
  </si>
  <si>
    <t>204018617</t>
  </si>
  <si>
    <t xml:space="preserve">2023-08-22 06:05:45 - Celdran, Fernando (105040119) (Case Notes (Comments Visible to All users))
Archive Note: Assigned To Change Reason: NCR-20230627-0808 is a duplicate of NCR-20230524-1124
2023-06-28 15:09:12 - Rajib, Md (212790912) (Case Notes (Comments Visible to All users))
Assigned To Change Reason: Assigned it to G4 PQE
2023-06-28 15:09:11 - Hwang, Jimmy (212663550) (Case Notes (Comments Visible to All users))
Assigned To Change Reason: Assigned to appropriate PQE
</t>
  </si>
  <si>
    <t>GENNEIA SA</t>
  </si>
  <si>
    <t>Genneia Bragado</t>
  </si>
  <si>
    <t>GENNEIA BRAGADO OUT FOR MAINTENANCE-GT</t>
  </si>
  <si>
    <t>https://gepowerpac.service-now.com/nav_to.do?uri=task.do?sys_id=a5451a33c327e5d0522e2138f001317e</t>
  </si>
  <si>
    <t>General Electric</t>
  </si>
  <si>
    <t>840591</t>
  </si>
  <si>
    <t>GSC Mfg Gas</t>
  </si>
  <si>
    <t>L43563P01 and J221P905</t>
  </si>
  <si>
    <t>Divito, Frank (605029727)</t>
  </si>
  <si>
    <t>7307031</t>
  </si>
  <si>
    <t>NU Warranty Period</t>
  </si>
  <si>
    <t>During I&amp;C, the D-sump chip detector MCD-1064 was checked IAW GEK112767 WP 400 00. The electrical connector was so tight that when the cable connector was turned, the bulkhead of the chip detector also turned. (see attached video) Using a vice-grip tool, the connector was able to be removed. The chip detector &amp; screen were removed, inspected, cleaned, and re-installed. The cable connector was also reinstalled, and the D-sump chip detector is functional, but a replacement part is needed due to the loose connection on the chip detector side.</t>
  </si>
  <si>
    <t>Please approve funding for purchase of L43563P01 chip detector and replacement packing part number J221P905.</t>
  </si>
  <si>
    <t>605029727</t>
  </si>
  <si>
    <t xml:space="preserve">2023-07-24 08:00:26 - Divito, Frank (605029727) (Case Notes (Comments Visible to All users))
reply from: Frank.Divito1@ge.com
2023-07-24 07:51:03 - Nagy, Zsolti (212802970) (Case Notes (Comments Visible to All users))
Assignment Group Change Reason: Dear All,
Regarding the affected unit I am a bit confused. Based on the equipment name it is about MARTIN DRAKE GTA5-GT but there is unit 4 mentioned in the Case Title. The engine was installed in JV, out of Hungary Shop scope. 
Thanks,
Zsolt Nagy
2023-07-05 07:42:47 - Diaz Candelas, Paloma (204054580) (Case Notes (Comments Visible to All users))
Assigned To Change Reason: Assigning to mfg team
2023-06-27 10:58:35 - Divito, Frank (605029727) (Case Notes (Comments Visible to All users))
***This NCR was initiated from an AERO case. Information about the AERO case can be found in the "Related Cases" section. ***
AERO #: AERO-20230626-0844
AERO Case Title: CSU Unit 4 678-213 D-Sump Chip Detector Loose Bulkhead Connection
Submitter Of AERO Case: Yon, Michael (605000194)
Description Of AERO Case: During I&amp;C, the D-sump chip detector MCD-1064 was checked IAW GEK112767 WP 400 00. The electrical connector was so tight that when the cable connector was turned, the bulkhead of the chip detector also turned. (see attached video) Using a vice-grip tool, the connector was able to be removed. The chip detector &amp; screen were removed, inspected, cleaned, and re-installed. The cable connector was also reinstalled, and the D-sump chip detector is functional, but a replacement part is needed due to the loose connection on the chip detector side.
</t>
  </si>
  <si>
    <t>AERO-20230626-0844</t>
  </si>
  <si>
    <t>212802970</t>
  </si>
  <si>
    <t>678213</t>
  </si>
  <si>
    <t>COLORADO SPRINGS UTILITIES</t>
  </si>
  <si>
    <t>MARTIN DRAKE POWER STATION</t>
  </si>
  <si>
    <t>MARTIN DRAKE GTA5-GT</t>
  </si>
  <si>
    <t>CSU Unit 4 678-213 D-Sump Chip Detector Loose Bulkhead Connection</t>
  </si>
  <si>
    <t>New Unit</t>
  </si>
  <si>
    <t>NCR-20230627-0635</t>
  </si>
  <si>
    <t>https://gepowerpac.service-now.com/nav_to.do?uri=task.do?sys_id=22a273a3872321d41d2abaa7dabb3524</t>
  </si>
  <si>
    <t xml:space="preserve">Upon Blue Tag Inspection on the IPTMS for 878-120 N7EHU2260120JV, there was a couple discrepancies noted.
The Parts Inventory list that is printed on the router book had missing components not recorded.
Smartshop was not signed off by the working technician.
There was also some In House Repair work performed that was not stamped off by the personnel performing the work. FPI was performed but was not stamped off due to the previous work not stamped </t>
  </si>
  <si>
    <t>Technician should make sure to record all parts that are necessary in the Parts Catalog List/ARMS, as well as double checking that Smartshop is stamped off to reflect work performed.
If personnel that does any type of repair whether if its a Technician/Lead/Quality/Engineer needs to stamp off work performed. If no stamp has been issued due to higher role, an email confirmation of work performed must be submitted in order to capture work performed.</t>
  </si>
  <si>
    <t>Engineering does not have a stamp issued to them. Email has been sent and stapled to In House Repair Tag to reflect work performed. Smartshop will be signed off by coresponding technician in the morning.  Lead has gone through arms to fill in missing components noted in Parts Catalog list.</t>
  </si>
  <si>
    <t xml:space="preserve">2023-06-26 22:44:42 - Martinez, Steven (212478473) (Case Notes (Comments Visible to All users))
Assigned To Change Reason: Reassigned to corresponding Gate 3 Quality Engineer
</t>
  </si>
  <si>
    <t>IPTMS Blue Tag Discrepancy</t>
  </si>
  <si>
    <t>NCR-20230626-1344</t>
  </si>
  <si>
    <t>https://gepowerpac.service-now.com/nav_to.do?uri=task.do?sys_id=956709a3c36f2990522e2138f0013156</t>
  </si>
  <si>
    <t>191816</t>
  </si>
  <si>
    <t>PT</t>
  </si>
  <si>
    <t xml:space="preserve">3 NSR's created during Assy 
H2349152
H2349150
H2349151
</t>
  </si>
  <si>
    <t>Why was this not discovered in G1</t>
  </si>
  <si>
    <t>Wrong Scope</t>
  </si>
  <si>
    <t xml:space="preserve">NSRs closed out and compied with </t>
  </si>
  <si>
    <t xml:space="preserve">2023-06-26 14:19:30 - Hwang, Jimmy (212663550) (Case Notes (Comments Visible to All users))
Assigned To Change Reason: Re-assigned to G1 PQE
</t>
  </si>
  <si>
    <t>This job was inducted Feb 2023. The workscope did not clearly indicate the balance pistons needed CMM measurement, so they were routed in-house clean and inspect only. At assembly, there is a seal clearance check requiring data on the stationary and rotating balance piston seals to ensure adequate clearance of seals. If no data present, the seals are to be re-measured to perform the clearance check. These seals were not asked to be measured at Gate 1 (workscopes have now been updated as of April 2023 to direct these parts to CMM), so when Gate 3 setup to install, they did not have the measurements and sent them to get measured, where it was found to be out of tolerance.
Going forward, all workscopes are discrete in asking for balance pistons to be directed to CMM for measurement. This particular case was missed during containment exercises to ensure we had data on all seals in WIP.</t>
  </si>
  <si>
    <t>ENMAX ENERGY</t>
  </si>
  <si>
    <t>CAVALIER</t>
  </si>
  <si>
    <t>CAVALIER GT SPARE-GT</t>
  </si>
  <si>
    <t>NSR's created for LPT seals in G3</t>
  </si>
  <si>
    <t>NCR-20230626-0784</t>
  </si>
  <si>
    <t>https://gepowerpac.service-now.com/nav_to.do?uri=task.do?sys_id=706f78ab87ef2d944128baa7dabb35e5</t>
  </si>
  <si>
    <t>810846</t>
  </si>
  <si>
    <t>HPC</t>
  </si>
  <si>
    <t>Bergeron, Eric (208030537)</t>
  </si>
  <si>
    <t>NCRWA0004243</t>
  </si>
  <si>
    <t xml:space="preserve">Engine had IGV and stage 1 VSV clevis hardware back off from lock nut, completed VSV rigging inspection and found clevises to be within tolerance, but rub buttons on unison ring to have zero clearance. </t>
  </si>
  <si>
    <t>Look back to see how the VSV was not properly assembled/inspected for proper operation.</t>
  </si>
  <si>
    <t>208030537</t>
  </si>
  <si>
    <t xml:space="preserve">Field Corrected </t>
  </si>
  <si>
    <t xml:space="preserve">2023-07-10 14:05:05 - Hwang, Jimmy (212663550) (Case Notes (Comments Visible to All users))
Assigned To Change Reason: Re-assigned to Gate 3 PQE. This appears to be an assembly issue as the rub buttons are installed at assembly and per the details, clevis lengths were in spec but the locknut (item 22) appears to have gotten loose.
2023-06-27 09:15:30 - NGUYEN, THIEN (223038740) (Case Notes (Comments Visible to All users))
Assigned To Change Reason: Re-assigning to Gate 1 QPE. SmartShop indicated a VSV Rigging Check per WP1411 was done in Gate  1 DA.
2023-06-26 14:18:38 - Hwang, Jimmy (212663550) (Case Notes (Comments Visible to All users))
Assigned To Change Reason: Re-assigned to G3 PQE
2023-06-26 09:35:21 - Bergeron, Eric (208030537) (Case Notes (Comments Visible to All users))
***This NCR was initiated from an AERO case. Information about the AERO case can be found in the "Related Cases" section. ***
AERO #: AERO-20230609-0914
AERO Case Title: VSV Rigging Inspection
Submitter Of AERO Case: Parra, Jorge (605013796)
Description Of AERO Case: Engine had IGV and stage 1 VSV clevis hardware back off from lock nut, completed VSV rigging inspection and found clevises to be within tolerance, but rub buttons on unison ring to have zero clearance. 
</t>
  </si>
  <si>
    <t>AERO-20230609-0914</t>
  </si>
  <si>
    <t>AEEV-312298</t>
  </si>
  <si>
    <t>191450</t>
  </si>
  <si>
    <t>CITY PUBLIC SERVICES OF SAN ANTONIO</t>
  </si>
  <si>
    <t>49678</t>
  </si>
  <si>
    <t>LEE WEST</t>
  </si>
  <si>
    <t>LEE WEST GT CT 1-GT</t>
  </si>
  <si>
    <t>VSV not properly tightened during repair, result in loss of MW output and forced outage due to potential damage.</t>
  </si>
  <si>
    <t>NCR-20230626-0669</t>
  </si>
  <si>
    <t>https://gepowerpac.service-now.com/nav_to.do?uri=task.do?sys_id=f373fe2e8723ed1426e6baa7dabb3561</t>
  </si>
  <si>
    <t>LPT</t>
  </si>
  <si>
    <t>Beck, Barbara (210020568)</t>
  </si>
  <si>
    <t>LPT from 190-202 was inducted to the Houston Repair Facility on Oct. 11, 2021. I was finally shipped to Orange Cogen on April 10, 2023 (16 months). It was installed June 2023.  During startup and mapping unit could not maintain pressure.</t>
  </si>
  <si>
    <t xml:space="preserve">See attached for diagram. Respond ASAP for WHY this happened and confirm this will be addressed starting in Gate 3 with priority and urgency </t>
  </si>
  <si>
    <t>210020568</t>
  </si>
  <si>
    <t xml:space="preserve">2023-06-27 12:58:04 - Celdran, Fernando (105040119) (Case Notes (Comments Visible to All users))
Archive Note: Archived as per CSL (submitter) request
2023-06-26 14:53:35 - Beck, Barbara (210020568) (Case Notes (Comments Visible to All users))
reply from: Barbara_Beck@ge.com
2023-06-26 14:17:55 - Hwang, Jimmy (212663550) (Case Notes (Comments Visible to All users))
Assigned To Change Reason: Re-assigned to G3 PQE
</t>
  </si>
  <si>
    <t>NORTHERN STAR GENERATION SERVICES, LLC</t>
  </si>
  <si>
    <t>BARTOW COGEN</t>
  </si>
  <si>
    <t>ORANGE COGEN GT SPARE-GT</t>
  </si>
  <si>
    <t xml:space="preserve">Orange Cogen 190-202 Recently Overhauled - Cannot Maintain Pressure - LPT Seal leakage. Need to send LPT back to depot and measure seal, test, verify. </t>
  </si>
  <si>
    <t>NCR-20230623-0878</t>
  </si>
  <si>
    <t>https://gepowerpac.service-now.com/nav_to.do?uri=task.do?sys_id=0693fda2c3a72d50205b2138f001311d</t>
  </si>
  <si>
    <t>Many NSR's are created for all jobs that do not reflect accurate pricing. Whether it is a part that is being ordered new or going to a vendor. Sometime there is no pricing listed even though there will be a high cost the the business</t>
  </si>
  <si>
    <t xml:space="preserve">Accurate pricing listed in EFR system for at least new parts, Average pricing for OSS parts, and never a Zero cost/price listed unless it is a voided NSR. </t>
  </si>
  <si>
    <t xml:space="preserve">2023-08-21 05:59:10 - Perez, David (204038303) (Case Notes (Comments Visible to All users))
Assigned To Change Reason: Assigned to G1 Quality engineer to assign to the right department in the Aero Alliance
2023-08-15 09:42:50 - Spencer, Ron (210010263) (Case Notes (Comments Visible to All users))
Assignment Group Change Reason: Hi Juan, this Aero case around price has nothing to do with services. The systems mentions are any we use, I have never even heard of NSR or EFR
2023-08-14 22:05:54 - QUAL_101_1_Amelia, Service (502855602) (Private Notepad (Comments NOT Visible to Unlicensed Submitters))
Amelia Bot Says, Unable to process NCR Case ID# NCR-20230623-0848 as Sales Order number is blank.
2023-08-14 21:36:52 - Sheng, Seamus (300004465) (Case Notes (Comments Visible to All users))
Assignment Group Change Reason: Ron, can you help check out this case? I totally have no idea how PMO PM can help here.
</t>
  </si>
  <si>
    <t xml:space="preserve">2023-08-21 05:59:10 - Perez, David (204038303) (Case Notes (Comments Visible to All users))
Assigned To Change Reason: Assigned to G1 Quality engineer to assign to the right department in the Aero Alliance
2023-08-15 09:42:50 - Spencer, Ron (210010263) (Case Notes (Comments Visible to All users))
Assignment Group Change Reason: Hi Juan, this Aero case around price has nothing to do with services. The systems mentions are any we use, I have never even heard of NSR or EFR
2023-08-14 21:36:52 - Sheng, Seamus (300004465) (Case Notes (Comments Visible to All users))
Assignment Group Change Reason: Ron, can you help check out this case? I totally have no idea how PMO PM can help here.
</t>
  </si>
  <si>
    <t>Failed</t>
  </si>
  <si>
    <t>NSR pricing/cost inaccuracies</t>
  </si>
  <si>
    <t>NCR-20230623-0848</t>
  </si>
  <si>
    <t>https://gepowerpac.service-now.com/nav_to.do?uri=task.do?sys_id=6f9f5e66876bad1426e6baa7dabb3572</t>
  </si>
  <si>
    <t>NCRWA0004239</t>
  </si>
  <si>
    <t xml:space="preserve">Connected with PSE Jimmy Simmons and Ryan Beck.  Both indicated that it had to go back to the Depot to measure seal, test, verify. </t>
  </si>
  <si>
    <t>See attached for diagram.  Respond ASAP for WHY this happened and confirm this will be addressed starting in Gate 3 with priority and urgency under Warranty.</t>
  </si>
  <si>
    <t xml:space="preserve">2023-06-29 07:28:28 - Trevino, Juan (204042842) (Case Notes (Comments Visible to All users))
Assigned To Change Reason: Thien need to verify if something was wrong with the seal
</t>
  </si>
  <si>
    <t>LPT from 190-202 was inducted to the Houston Repair Facility on Oct. 11, 2021.   I was finally shipped to Orange Cogen on April  10, 2023 (16 months).  It was i</t>
  </si>
  <si>
    <t>NCR-20230623-0816</t>
  </si>
  <si>
    <t>https://gepowerpac.service-now.com/nav_to.do?uri=task.do?sys_id=1bd5e5de97e36514eba8f7471153af9c</t>
  </si>
  <si>
    <t>There are two LM6000 engines reported missing MLPS oil supply tube PN L45849G01 caught at G4.
Note: This is a Jport internal issue which already fixed before engine out for shipment.</t>
  </si>
  <si>
    <t>Installed the missing MLSP oil supply line. Issued QA and shared with the affected teams.</t>
  </si>
  <si>
    <t>Missed Operation</t>
  </si>
  <si>
    <t xml:space="preserve">Installed missing tube </t>
  </si>
  <si>
    <t xml:space="preserve">2023-06-22 15:16:00 - Rajib, Md (212790912) (Case Notes (Comments Visible to All users))
Assigned To Change Reason: Case already closed with the CAPA
</t>
  </si>
  <si>
    <t>CAPA implemented</t>
  </si>
  <si>
    <t>https://gepowerpac.service-now.com/nav_to.do?uri=task.do?sys_id=24de50b5972f2990eba8f7471153af60</t>
  </si>
  <si>
    <t>589309</t>
  </si>
  <si>
    <t>Communication</t>
  </si>
  <si>
    <t xml:space="preserve">During the document review for 589-309 S1N WO: Z2AHU2286006 a previous Module Accept tag (Blue Tag) had already been issued for that ESN and work order. 
• BLUE TAGGED IN ARMS BCD: 835505 P/N L50327G08 S/N FABSL295. 
The current S1N that is ready for inspection P/N L25736G16 S/N FCP55GCG cannot be blue tagged under the same ESN and work order that has been completed in Smart Shop and ARMS. 
S1N P/N L25736G16 S/N FCP55GCG SFM ACCEPT TAG WO: Z2AHU2286006 BCD: IU8190 remarks read that it came from work order Z2RPKFM0000310 Per Armando B 
That work order does not appear in Smartshop, ARMS or SFM. 
</t>
  </si>
  <si>
    <t xml:space="preserve">Proper document traceability needs to be completed prior to quality inspection. </t>
  </si>
  <si>
    <t xml:space="preserve">Workaround communicated to QC on how to issue Blue Tag in SFM. The payback S1N came from AM which were serviced in Avenza hence why we did not have documentation inside J-port. 
ARMS dev team has been notified of the issue and CA to be implemented in ARMS. </t>
  </si>
  <si>
    <t xml:space="preserve">2023-06-20 20:39:49 - Martinez, Juan (212771980) (Case Notes (Comments Visible to All users))
Assigned To Change Reason: Updated assigned to personnel
</t>
  </si>
  <si>
    <t>Retired</t>
  </si>
  <si>
    <t>RETIRED ESN-GT</t>
  </si>
  <si>
    <t xml:space="preserve">Issue with S1N for 589-309 Blue tag inspection documentation </t>
  </si>
  <si>
    <t>NCR-20230620-1394</t>
  </si>
  <si>
    <t>https://gepowerpac.service-now.com/nav_to.do?uri=task.do?sys_id=b111cce1c3a7e19c205b2138f001314e</t>
  </si>
  <si>
    <t>192444</t>
  </si>
  <si>
    <t>821332</t>
  </si>
  <si>
    <t xml:space="preserve">During the Blue Tag Inspection, for 192-452 VIGV Z6CHU2139395001JV, it was noticed that the module was already Blue Tag on 4/18/2022. 
In Smart Shop, VIGV Module 192-419 was reallocated to 192-452 and was blue tagged under 192-452 SFM BCD: IF2742.
Under 192-452 Post Blue Tag Inspection instructions, the next order reads to reallocate the piece parts from 192-452 to 192-419. 
192-419 Z6CHU223939500JV Smart Shop order reads to use the piece parts from 192-452 to build the module. 
The VIGV Assembly should have been worked under 192-419 Z6CHU223939500JV with the parts from 192-452. 
In ARMS, the build sign-off stamps are under 192-452 not under 192-419. 
The final VIGV Module will then be reallocated to be installed on 192-444.
</t>
  </si>
  <si>
    <t xml:space="preserve">Clear and concise instructions need to be made in order to prevent this from happening. </t>
  </si>
  <si>
    <t>Smartshop has been corrected to reflect proper allocation of module. The VIGV that is coming from 192-419 Z6CHU223939500JV will be used on 192-444 N6EHU2334444JV.
Reallocation Barcode generated: (ARMS: 885464)</t>
  </si>
  <si>
    <t xml:space="preserve">2023-06-20 00:05:37 - Martinez, Juan (212771980) (Case Notes (Comments Visible to All users))
Assigned To Change Reason: Updated assigned to personnel.
</t>
  </si>
  <si>
    <t>THE CITY OF LANSING BY ITS BOARD OF WATER AND LIGH</t>
  </si>
  <si>
    <t>7238785</t>
  </si>
  <si>
    <t>LANSING REO TOWN PLANT</t>
  </si>
  <si>
    <t>REO TOWN CC GT1-GT</t>
  </si>
  <si>
    <t xml:space="preserve">VIGV SMART SHOP INSTRUCTIONS ARE INCORRECT </t>
  </si>
  <si>
    <t>NCR-20230620-0003</t>
  </si>
  <si>
    <t>https://gepowerpac.service-now.com/nav_to.do?uri=task.do?sys_id=a8db7bd9c327e19c205b2138f0013114</t>
  </si>
  <si>
    <t>Investigation Done-Business decision</t>
  </si>
  <si>
    <t xml:space="preserve">During the post assembly inspection of the IGB, it was noticed that the reallocation paperwork for the spanner nut L57327P01 was missing. There is an NSR H2244730 to replace the spanner nut. The NSR was closed with the reject/replace tag BCD: IS9238. There is no paperwork indicating where the currently installed spanner nut came from.  In 878-125 Smart Shop instructions Order Number 15 Sequence 400 reads to install reallocated spanner nut from 879-105. There are no accept tags or new material tags  from 879-105 with spanner nut L57327P01. </t>
  </si>
  <si>
    <t xml:space="preserve">We need to ensure proper paperwork and tracking is being completed prior to submitting a module for a  post assembly inspection. </t>
  </si>
  <si>
    <t xml:space="preserve">This was done as per workscope to install reallocated spanner nut from 879-105. REPLACE tag (IS9238) based on NSR H2244730 - disposition given to replace with new. Based on delay in getting part, this was reallocated from 879-105 (wo# B7EHU2200044JV) - REALLOCATE tag (IW0597) issued and PAYBACK will be done to 878-125 (wo# N7EHU2257125JV)  when the new part is received (IW0615). </t>
  </si>
  <si>
    <t xml:space="preserve">2023-06-26 09:24:44 - NGUYEN, THIEN (223038740) (Case Notes (Comments Visible to All users))
Assigned To Change Reason: Gate 2 issue
2023-06-19 23:36:43 - Martinez, Juan (212771980) (Private Notepad (Comments NOT Visible to Unlicensed Submitters))
Updated assigned to personnel.
2023-06-19 23:36:43 - Martinez, Juan (212771980) (Case Notes (Comments Visible to All users))
Assigned To Change Reason: Updated assigned to personnel.
</t>
  </si>
  <si>
    <t xml:space="preserve">Delay in receiving parts ordered necessated in reallocation and issuing PAYBACK when the new part is received </t>
  </si>
  <si>
    <t xml:space="preserve">2023-06-26 09:24:44 - NGUYEN, THIEN (223038740) (Case Notes (Comments Visible to All users))
Assigned To Change Reason: Gate 2 issue
2023-06-19 23:36:43 - Martinez, Juan (212771980) (Case Notes (Comments Visible to All users))
Assigned To Change Reason: Updated assigned to personnel.
</t>
  </si>
  <si>
    <t>878-125 IGB MISSING REALLOCATION TAG</t>
  </si>
  <si>
    <t>NCR-20230619-1266</t>
  </si>
  <si>
    <t>https://gepowerpac.service-now.com/nav_to.do?uri=task.do?sys_id=4db795d197232550eba8f7471153aff0</t>
  </si>
  <si>
    <t xml:space="preserve">Upon Starting the Blue Tag Inspection process, there was a discrepancy noted in ARMS (Digital Router Book LM25+-200-00 ASSY)
While scrubbing the digital router, there are 2 steps (1327, 1328) that calls for QA to verify the Final Balance values, and to verify Compensation values are acceptable that were not signed off. </t>
  </si>
  <si>
    <t xml:space="preserve">Before turning the book in to the Lead, Technician needs to make sure all steps required are signed off.
Before turning in the book for Blue tag, the Lead must scrub the book to make sure there are no steps left unsigned/stamped.
</t>
  </si>
  <si>
    <t>Quality verified Values for Compensation and Final Balance. Quality does not need to verify these steps during blue tag inspection. These steps need to be done prior to blue tag inspection.</t>
  </si>
  <si>
    <t xml:space="preserve">2023-06-19 11:30:42 - Martinez, Steven (212478473) (Case Notes (Comments Visible to All users))
Assigned To Change Reason: Assigned to Gate 3 QPE
</t>
  </si>
  <si>
    <t>ARMS Blue Tag Discrepancy</t>
  </si>
  <si>
    <t>NCR-20230619-0762</t>
  </si>
  <si>
    <t>https://gepowerpac.service-now.com/nav_to.do?uri=task.do?sys_id=0494f144c3a329d8522e2138f0013117</t>
  </si>
  <si>
    <t xml:space="preserve">192-419's HPCR was reallocated to build 192-444, workorder N6EHU2334444JV. 192-419's HPCR was blue tagged (tag issued 02/10/23) ***Refer to NSR H2348868
During the Pre test BSI, we found a big gap in stage #9 on the HPCR, the shop took three different measures 0.130 / 0.126 / 0.133. </t>
  </si>
  <si>
    <t xml:space="preserve">Root cause of end gap issue finding prior to test.... during BSI. Determine root cause of blue tagging a module with measurements outside of limits. </t>
  </si>
  <si>
    <t>Note: this is prior to End Gap Standdown meeting and router update. The router is still the old router that does not have end gap best practices implemented. 
Top Case performed to correct the gap issue.</t>
  </si>
  <si>
    <t xml:space="preserve">2023-06-26 14:14:05 - Hwang, Jimmy (212663550) (Case Notes (Comments Visible to All users))
Assigned To Change Reason: Re-assigned to G3 PQE
</t>
  </si>
  <si>
    <t>End Gap Issue on HPC Blue tagged</t>
  </si>
  <si>
    <t>NCR-20230615-1070</t>
  </si>
  <si>
    <t>https://gepowerpac.service-now.com/nav_to.do?uri=task.do?sys_id=1f7a1d0897af65d89ee1f7471153af1a</t>
  </si>
  <si>
    <t>Concern for serviceable or non serviceab</t>
  </si>
  <si>
    <t>Mendoza, Rich (212702124)</t>
  </si>
  <si>
    <t>Information</t>
  </si>
  <si>
    <t>Inspection/Final Report</t>
  </si>
  <si>
    <t>There are no notes for flagged items for pre or post test BSI to indicate if the parts that are  serviceable.</t>
  </si>
  <si>
    <t>I would like to have a section at the end of the BSI report to have a description of the  flagged items. Also would like to have a reference in the manual why these items were  flagged (serviceable) .</t>
  </si>
  <si>
    <t>Missing</t>
  </si>
  <si>
    <t>212702124</t>
  </si>
  <si>
    <t>Process has been updated address the above issue</t>
  </si>
  <si>
    <t xml:space="preserve">2023-06-15 14:50:55 - Hwang, Jimmy (212663550) (Case Notes (Comments Visible to All users))
Assigned To Change Reason: Assigned to G4 PQE
</t>
  </si>
  <si>
    <t xml:space="preserve">Updated process to address the above issues and new processes are :
• For Level 3 and 4 workscopes if there is missing coating (combustor, HPT) the borescoper will initiate an NSR 
• Any picture flagged must have a finding explaining why it was flagged
  </t>
  </si>
  <si>
    <t>BHGE ASSETS</t>
  </si>
  <si>
    <t>BHGE GT ASSET-GT</t>
  </si>
  <si>
    <t>https://gepowerpac.service-now.com/nav_to.do?uri=task.do?sys_id=6038e82f975769589ee1f7471153affc</t>
  </si>
  <si>
    <t xml:space="preserve">Stg 2 Blades Retainer Accept tag BCD: ID2117 from 691-266 Used on 589-309 HPTR missing reallocation Tag </t>
  </si>
  <si>
    <t>Need to Reallocate parts</t>
  </si>
  <si>
    <t>Part reallocated Ref BCD: 880285</t>
  </si>
  <si>
    <t xml:space="preserve">2023-06-13 21:29:15 - Fogel, Alberto (210026360) (Case Notes (Comments Visible to All users))
Assignment Group Change Reason: Assigned to Jacintoport
</t>
  </si>
  <si>
    <t>This is already included in the workscope</t>
  </si>
  <si>
    <t>Missing Reallocation tag</t>
  </si>
  <si>
    <t>NCR-20230613-1361</t>
  </si>
  <si>
    <t>https://gepowerpac.service-now.com/nav_to.do?uri=task.do?sys_id=caa91283c3db6558c21f2138f0013171</t>
  </si>
  <si>
    <t xml:space="preserve">During the post assembly inspection, it was noticed that the TMF was built to a "G" series configuration. Smart shop Order # 27 Sequence # 400 requests to confirm that the TMF is configured for a "P" series. Per Smartshop, the TMF assembly number should be L24288G57 (P series). The current TMF assembly number is L21795G33 (G Series).  The overall ESN number for this build is 589-309 which is a GT configuration. </t>
  </si>
  <si>
    <t xml:space="preserve">Verification of assembly instructions need to be completed prior to the start of the build. </t>
  </si>
  <si>
    <t xml:space="preserve">TMF was reconfigured for a "P" series configuration </t>
  </si>
  <si>
    <t xml:space="preserve">2023-06-12 16:59:16 - Martinez, Juan (212771980) (Case Notes (Comments Visible to All users))
Assigned To Change Reason: Updated assigned to personnel.
</t>
  </si>
  <si>
    <t>589-309 TMF is the wrong configuration</t>
  </si>
  <si>
    <t>NCR-20230612-1127</t>
  </si>
  <si>
    <t>https://gepowerpac.service-now.com/nav_to.do?uri=task.do?sys_id=36b85ecf87df6d184128baa7dabb3537</t>
  </si>
  <si>
    <t>821679</t>
  </si>
  <si>
    <t xml:space="preserve"> IGB Assy accepted back from vendor as L21082G13, but after S/B 309 (C/W this visit) IGB Assy is a L21082G14. 
Unable to edit Accept Tag BCD: 858204</t>
  </si>
  <si>
    <t>Need to verify Assy P/N before accept</t>
  </si>
  <si>
    <t>The ARMS team have edited the Accept Tag BCD: 858204 with the correct p/n.</t>
  </si>
  <si>
    <t xml:space="preserve">2023-06-12 16:27:32 - Fogel, Alberto (210026360) (Case Notes (Comments Visible to All users))
Assignment Group Change Reason: Assigned to Jacintoport Gate 2
</t>
  </si>
  <si>
    <t>678133</t>
  </si>
  <si>
    <t>AP LNG-GT-2TC-1511-GT</t>
  </si>
  <si>
    <t xml:space="preserve">IGB Accepted under wrong P/N </t>
  </si>
  <si>
    <t>NCR-20230612-1052</t>
  </si>
  <si>
    <t>https://gepowerpac.service-now.com/nav_to.do?uri=task.do?sys_id=44a8b472c353e5d4205b2138f001319b</t>
  </si>
  <si>
    <t>STAGE 1 NOZZLE SHOWS SEALS THAT ARE AND DAMAGED BETWEEN 5 SEGMEMENTS.</t>
  </si>
  <si>
    <t xml:space="preserve">TECH SHOULD CHECKED BETWEEN SEGMENTS AFTER MODULE IS ASSEMBLED. </t>
  </si>
  <si>
    <t xml:space="preserve">Corrected </t>
  </si>
  <si>
    <t xml:space="preserve">2023-06-26 14:13:18 - Hwang, Jimmy (212663550) (Case Notes (Comments Visible to All users))
Assigned To Change Reason: Re-assigned to G3 PQE
</t>
  </si>
  <si>
    <t xml:space="preserve">S1N 678-142 B2EHU2200040JV </t>
  </si>
  <si>
    <t>NCR-20230611-0150</t>
  </si>
  <si>
    <t>https://gepowerpac.service-now.com/nav_to.do?uri=task.do?sys_id=5625fe06875b69d426e6baa7dabb35e0</t>
  </si>
  <si>
    <t>GP Services Quality SSA</t>
  </si>
  <si>
    <t>#4R Brg. Accept Tag (868097) issued without part S/N . Engine test reject, CRF Inspect and replace #4R Brg. Need to keep track and have record of New installed bearing</t>
  </si>
  <si>
    <t>Need to include Bearing serial number info into Accept tag  new part</t>
  </si>
  <si>
    <t xml:space="preserve">Serial number added. </t>
  </si>
  <si>
    <t xml:space="preserve">2023-06-26 14:21:51 - Hwang, Jimmy (212663550) (Case Notes (Comments Visible to All users))
Assigned To Change Reason: Re-assigned to PQE
2023-06-09 15:56:10 - Fogel, Alberto (210026360) (Case Notes (Comments Visible to All users))
Assignment Group Change Reason: Assign To jacintoport
</t>
  </si>
  <si>
    <t xml:space="preserve">Bearing Accept tag missing S/N </t>
  </si>
  <si>
    <t>NCR-20230609-0857</t>
  </si>
  <si>
    <t>https://gepowerpac.service-now.com/nav_to.do?uri=task.do?sys_id=dcae2a4a9797e9949ee1f7471153afe4</t>
  </si>
  <si>
    <t>Upon starting the Blue Tag inspection on 192-197 Z6CNL21154706JV TRF, there was a New Material Accept Tag that was generated.
Upon further investigation, it seems when the tag was generated, the incorrect S/N was placed. (TBCFW320)
An attempt to input the correct s/n (TBCFW297)  was done, but ARMS system will not allow the change due to being under Foxtrot Que. 
Lead has stamped the Accept tag stating the correct s/n.</t>
  </si>
  <si>
    <t>Inspection needs to be performed prior to accepting.
Documentation purpose only</t>
  </si>
  <si>
    <t xml:space="preserve">Until ARMS allows the bcd to be updated, the lead has input the correct serial number and stamped it as well. </t>
  </si>
  <si>
    <t xml:space="preserve">2023-06-09 15:40:31 - Martinez, Steven (212478473) (Case Notes (Comments Visible to All users))
Assigned To Change Reason: Assigned To Change Reason: Assigned To Change Reason: Assigned to Gate 2 QPE
</t>
  </si>
  <si>
    <t>Inspectors/Technicians can now edit the ACCEPT tags in ARMS.</t>
  </si>
  <si>
    <t>Low</t>
  </si>
  <si>
    <t>TRF Blue Tag Discrepancy</t>
  </si>
  <si>
    <t>NCR-20230609-0847</t>
  </si>
  <si>
    <t>https://gepowerpac.service-now.com/nav_to.do?uri=task.do?sys_id=751b554a979ba5949ee1f7471153af99</t>
  </si>
  <si>
    <t>481553</t>
  </si>
  <si>
    <t>Aero Engineering NCR Triage</t>
  </si>
  <si>
    <t>NSR H2348761 created in G3. Pipes damaged beyond repair</t>
  </si>
  <si>
    <t xml:space="preserve">Did this damage occur in g3 or was this a G1 miss? Should this be COQ? </t>
  </si>
  <si>
    <t xml:space="preserve">2023-08-21 05:55:37 - Perez, David (204038303) (Case Notes (Comments Visible to All users))
Assigned To Change Reason: Reassigned to G1 Quality Engineer
2023-08-16 15:05:44 - Warton, Jordan (204056607) (Case Notes (Comments Visible to All users))
Assignment Group Change Reason: Juan, please have a look at this NCR.
2023-08-14 21:43:57 - Sheng, Seamus (300004465) (Case Notes (Comments Visible to All users))
Assignment Group Change Reason: Not sure how PMO PM can help here. forward to Aero Eng for disposition.
</t>
  </si>
  <si>
    <t xml:space="preserve">Pipes found with damaged threads in G3. </t>
  </si>
  <si>
    <t>NCR-20230609-0487</t>
  </si>
  <si>
    <t>https://gepowerpac.service-now.com/nav_to.do?uri=task.do?sys_id=ebb4d631c3932194205b2138f0013124</t>
  </si>
  <si>
    <t>812138</t>
  </si>
  <si>
    <t>TAT at the shop...needing to solve for d</t>
  </si>
  <si>
    <t>Hoosier 191-495 engine inducted due to vibration issues. Initial NSRs were sent to CSL queue late April (One of the NSRs reported findings on Stg 0 blades - H2347357) . NSR H2347363 reported corrosion on dovetails of stg 0 L24546P05. Proposed disposition was to clean and repair in house. Job was planned to close G1Q on May 23rd, however on June 5th, CSL / PMO received a late finding reporting the same disk needed to be routed out for repair. 
The customer visited the Shop April 19th and reported visible damage on disk 0, they were communicated of the visible damage... why is the disk being deemed to need vendor repair just now?</t>
  </si>
  <si>
    <t xml:space="preserve">RCA on cause of late finding on disk 0 / failure of proposed disposition to correct NSR </t>
  </si>
  <si>
    <t xml:space="preserve">2023-07-26 11:23:52 - Hwang, Jimmy (212663550) (Case Notes (Comments Visible to All users))
Assigned To Change Reason: Re-assign to G1-PQE
2023-06-26 14:11:52 - Hwang, Jimmy (212663550) (Case Notes (Comments Visible to All users))
Assigned To Change Reason: Re-assigned to G1 PQE
</t>
  </si>
  <si>
    <t>191483</t>
  </si>
  <si>
    <t>HOOSIER ENERGY RURAL ELECTRIC COOPERATIVE INC</t>
  </si>
  <si>
    <t>53414</t>
  </si>
  <si>
    <t>PACKAGE POWER NORWAY</t>
  </si>
  <si>
    <t>LAWRENCE GENERATING STATION</t>
  </si>
  <si>
    <t>LAWRENCE STATION GT4-GT</t>
  </si>
  <si>
    <t>Late G1 finding</t>
  </si>
  <si>
    <t>NCR-20230608-1161</t>
  </si>
  <si>
    <t>https://gepowerpac.service-now.com/nav_to.do?uri=task.do?sys_id=423de615971b29149ee1f7471153af1c</t>
  </si>
  <si>
    <t>LPCS</t>
  </si>
  <si>
    <t>The bushings are part of Stg.0 shrouds which have been inspected (NSR H2243961).  Engine failed test and was disassembled into modules. At this post-test inspection the Bushings were found unserviceable: The stage 0 bushings are worn and cracked. The bushings are no longer retained inside the shroud and they float into the airflow path. This is not acceptable as per the O&amp;M, SPL or IRM.</t>
  </si>
  <si>
    <t>Why are these bushings not found unserviceable during G1 inspection when the  LPCS and Stage 0 Shrouds were inspected. If engine had passed test it would have been shipped to site with unserviable Bushings.</t>
  </si>
  <si>
    <t xml:space="preserve">Dispositioned by NSR H2348769. Moved to containment to proceed with Blue Tag. Accepted as is </t>
  </si>
  <si>
    <t xml:space="preserve">2023-06-15 02:17:08 - Klein Nagelvoort, Jeroen (105006860) (Case Notes (Comments Visible to All users))
reply from: Jeroen.KleinNagelvoort@ge.com
2023-06-14 13:06:21 - Hwang, Jimmy (212663550) (Case Notes (Comments Visible to All users))
reply from: Jimmy.Hwang@aeroalliancejv.com
2023-06-14 10:36:35 - Hwang, Jimmy (212663550) (Case Notes (Comments Visible to All users))
reply from: Jimmy.Hwang@aeroalliancejv.com
2023-06-14 05:36:34 - Okeke, Ifeanyi (212808051) (Case Notes (Comments Visible to All users))
reply from: Ifeanyi.Okeke@ge.com
2023-06-14 04:21:03 - Klein Nagelvoort, Jeroen (105006860) (Case Notes (Comments Visible to All users))
reply from: Jeroen.KleinNagelvoort@ge.com
2023-06-12 16:22:21 - Rajib, Md (212790912) (Case Notes (Comments Visible to All users))
Assigned To Change Reason: Assigning to Gate 1 PQE for further investigation
2023-06-08 11:00:24 - Celdran, Fernando (105040119) (Case Notes (Comments Visible to All users))
Assigned To Change Reason: Case re-assigned to Md
</t>
  </si>
  <si>
    <t>This was a continue time module inspected by Gate 1 QC. The defect had passed due to differences in how the Gate 3 inspector inspected for this condition 'cracked bushing'.
Quality standdown was conducted with LPC shop with attached quality alert.</t>
  </si>
  <si>
    <t>Stage 0 Bushings worn &amp; Cracked.</t>
  </si>
  <si>
    <t>NCR-20230607-0619</t>
  </si>
  <si>
    <t>https://gepowerpac.service-now.com/nav_to.do?uri=task.do?sys_id=d9919a51879fa5541d2abaa7dabb3559</t>
  </si>
  <si>
    <t xml:space="preserve">ESN 191-738 had a MOH 3,400 runnung hrs. ago (in 2022). Engine came in under warranty for Bearing failure. During green tag inspection, NSR H2348540 has been issued, Several issues were noted with seals of the S1N assembly: 1304M20P03- 2 seals found doubled up (2 seals in one slot) and 1 is also currently missing 1288M66P04- 1 curled seal found and a possible 2nd seal in slot as well.  </t>
  </si>
  <si>
    <t>The findings seems to be a assembling failure during MOH last year. How will this CoQ be addressed and what actions will be taken?</t>
  </si>
  <si>
    <t xml:space="preserve">2023-06-08 12:07:43 - Perez, David (204038303) (Case Notes (Comments Visible to All users))
Assigned To Change Reason: Reassigned to Gate 3 Quality Engineer to investigate.
</t>
  </si>
  <si>
    <t>NSR on S1N assembly during Green Tag inspection.</t>
  </si>
  <si>
    <t>NCR-20230607-0480</t>
  </si>
  <si>
    <t>https://gepowerpac.service-now.com/nav_to.do?uri=task.do?sys_id=759f317cc31bad90205b2138f001310f</t>
  </si>
  <si>
    <t>Atencio Urrutia, Jorge (212649290)</t>
  </si>
  <si>
    <t xml:space="preserve">During inspection, plugs were installed and discussion ensued with tech as to when safety wire would be required. During review of as received photos, it was discovered that the TAGB came with chips. Techs installed the chips. </t>
  </si>
  <si>
    <t xml:space="preserve">discussed chips with techs to ensure they have the chips installed. </t>
  </si>
  <si>
    <t xml:space="preserve">installed chips instead of plugs </t>
  </si>
  <si>
    <t xml:space="preserve">2023-06-23 16:23:43 - Rajib, Md (212790912) (Case Notes (Comments Visible to All users))
Per correction statement NCR moved to the containment
2023-06-05 15:02:47 - Katzenstein, Danny (204059429) (Case Notes (Comments Visible to All users))
Assigned To Change Reason: Found during inspection and corrected before accepting TAGB
2023-06-05 15:02:47 - Katzenstein, Danny (204059429) (Private Notepad (Comments NOT Visible to Unlicensed Submitters))
Found during inspection and corrected before accepting TAGB
</t>
  </si>
  <si>
    <t xml:space="preserve">2023-06-23 16:23:43 - Rajib, Md (212790912) (Case Notes (Comments Visible to All users))
Per correction statement NCR moved to the containment
2023-06-05 15:02:47 - Katzenstein, Danny (204059429) (Case Notes (Comments Visible to All users))
Assigned To Change Reason: Found during inspection and corrected before accepting TAGB
</t>
  </si>
  <si>
    <t>Missing Chip Detectors</t>
  </si>
  <si>
    <t>NCR-20230605-1253</t>
  </si>
  <si>
    <t>https://gepowerpac.service-now.com/nav_to.do?uri=task.do?sys_id=088dac68879f259026e6baa7dabb3547</t>
  </si>
  <si>
    <t>Parts OTD</t>
  </si>
  <si>
    <t>Delivery Timeliness</t>
  </si>
  <si>
    <t xml:space="preserve">TAGB IS MISSING THE PRESSURE HOSE AND THE SUPPLY TUBE.  PARTS WILL BE INSTALLED IN ENGINE EMU. </t>
  </si>
  <si>
    <t>TECHS SHOULD MAKE SURE ALL PARTS ARE INSTALLED BEFORE CLOSING OUT BOOK.</t>
  </si>
  <si>
    <t>Not Shipped</t>
  </si>
  <si>
    <t xml:space="preserve">parts not available at time of inspection. Installed at engine. </t>
  </si>
  <si>
    <t xml:space="preserve">2023-06-08 14:45:05 - Atencio Urrutia, Jorge (212649290) (Case Notes (Comments Visible to All users))
Assigned To Change Reason: Assigned to PQE
</t>
  </si>
  <si>
    <t>481-877 TAGB A2EHU2239877JV</t>
  </si>
  <si>
    <t>NCR-20230604-0175</t>
  </si>
  <si>
    <t>https://gepowerpac.service-now.com/nav_to.do?uri=task.do?sys_id=23247244879f219026e6baa7dabb35f4</t>
  </si>
  <si>
    <t>LMS100Rot</t>
  </si>
  <si>
    <t xml:space="preserve">During inspection for blue tag, the lower-case show 3 vanes on stage 12 with dent to leading edge and the upper-case showing dents on 4, vanes 1 on stage 5, 10, 11, and 12 </t>
  </si>
  <si>
    <t>All vanes should be inspected thoroughly before green tagged in gate 1. Also, all modules should be inspected and green tagged by a quality member before sent to gate 3</t>
  </si>
  <si>
    <t>CASE HAS BEEN REPAIRED IN-HOUSE</t>
  </si>
  <si>
    <t xml:space="preserve">2023-06-03 11:03:13 - Grant, Kayon (212394750) (Case Notes (Comments Visible to All users))
Assigned To Change Reason: This is not a rot, (lms100 not LMS100rot) Customer is EKPC
</t>
  </si>
  <si>
    <t>Going forward, a business decision has been made to adopt a shop practice of blending all visible, yet repairable defects on airfoils upon exposure. A training was held with the HPCS/HPCR shops on 6-27-23 and all workscopes have been updated to add this task to disassembly.</t>
  </si>
  <si>
    <t xml:space="preserve">HPCS 878-120 N7EHU2260120JV </t>
  </si>
  <si>
    <t>NCR-20230603-0173</t>
  </si>
  <si>
    <t>https://gepowerpac.service-now.com/nav_to.do?uri=task.do?sys_id=50e4e67e978bad5c9ee1f7471153af1f</t>
  </si>
  <si>
    <t xml:space="preserve">NSR H2348516 to scrap nozzle. </t>
  </si>
  <si>
    <t>Why was this not found in G1?</t>
  </si>
  <si>
    <t xml:space="preserve">2023-07-26 11:21:28 - Hwang, Jimmy (212663550) (Case Notes (Comments Visible to All users))
Assigned To Change Reason: This was overhauled material. Should've been addressed by vendor repair
2023-06-08 14:46:39 - Atencio Urrutia, Jorge (212649290) (Case Notes (Comments Visible to All users))
Assigned To Change Reason: Assigned to PQE
2023-06-05 02:47:30 - Celdran, Fernando (105040119) (Case Notes (Comments Visible to All users))
Assignment Group Change Reason: Assigned to HSC Quality team for investigation
2023-05-30 21:50:35 - Sheng, Seamus (300004465) (Case Notes (Comments Visible to All users))
Assignment Group Change Reason: Fernando, I can't find a CM&amp;U project for it. please take look if you can help on this case.
</t>
  </si>
  <si>
    <t>LPT nozzles defect in G3</t>
  </si>
  <si>
    <t>NCR-20230530-0990</t>
  </si>
  <si>
    <t>https://gepowerpac.service-now.com/nav_to.do?uri=task.do?sys_id=334e167a9707ad5c9ee1f7471153af50</t>
  </si>
  <si>
    <t xml:space="preserve">NSR H2348532 noted defect in G3 for balance runnouts. Will have to buy new seal in order to hold ship date. </t>
  </si>
  <si>
    <t xml:space="preserve">Why was this not discovered in G1? Should be shop COQ </t>
  </si>
  <si>
    <t xml:space="preserve">2023-07-26 11:17:30 - Hwang, Jimmy (212663550) (Case Notes (Comments Visible to All users))
Assigned To Change Reason: This was a full DEF 1 OH per SFM BCD IE9191. Vendor miss
2023-06-08 14:45:29 - Atencio Urrutia, Jorge (212649290) (Case Notes (Comments Visible to All users))
Assigned To Change Reason: Assigned to PQE
2023-06-05 02:46:38 - Celdran, Fernando (105040119) (Case Notes (Comments Visible to All users))
Assignment Group Change Reason: Assigned to HSC Quality team for investigation
2023-05-30 21:52:13 - Sheng, Seamus (300004465) (Case Notes (Comments Visible to All users))
Assignment Group Change Reason: Fernando, no CM&amp;U project found. please help check if you can help.
</t>
  </si>
  <si>
    <t>LPT Bal piston seal defect in G3</t>
  </si>
  <si>
    <t>NCR-20230530-0876</t>
  </si>
  <si>
    <t>https://gepowerpac.service-now.com/nav_to.do?uri=task.do?sys_id=2b4c26228783655c1d2abaa7dabb35e8</t>
  </si>
  <si>
    <t>822829</t>
  </si>
  <si>
    <t>Customer HS replacement delayed but stil</t>
  </si>
  <si>
    <t>Cardenas, Alfonso (204045966)</t>
  </si>
  <si>
    <t xml:space="preserve">The HPT S2N with the BSI hole was installed in the wrong position.
It will not be possible to BSI through that port, which would include inspecting the HPT S2Ns, TE S1B TE, and S2B LE. </t>
  </si>
  <si>
    <t>Identify JV HPT S2 nozzles repair deviation that caused the incorrect parts installation and lack of quality verification to stop quality escapes which are being detected once the parts are at customer facilities.
Repair quality escapes is causing planned outages or customer operational events. Business need to stop this kind of escapes through CAPAs.</t>
  </si>
  <si>
    <t>204045966</t>
  </si>
  <si>
    <t xml:space="preserve">2023-05-30 02:53:31 - Celdran, Fernando (105040119) (Case Notes (Comments Visible to All users))
Archive Note: Duplicated with NCR-20230525-0724
2023-05-30 02:44:52 - Celdran, Fernando (105040119) (Case Notes (Comments Visible to All users))
Case flipped to Escape since it was tagged as detected at customer site. To be discussed during the weekly call between AA and Gas Power
2023-05-29 18:20:00 - Cardenas, Alfonso (204045966) (Case Notes (Comments Visible to All users))
***This NCR was initiated from an AERO case. Information about the AERO case can be found in the "Related Cases" section. ***
AERO #: AERO-20230527-0117
AERO Case Title: New 2 Stg nozzle found with misalignment on boroscope port
Submitter Of AERO Case: Lazarte, Javier (605002056)
Description Of AERO Case: New Stage 2 Nozzle Assembly (P/N L50308G01) – (S/N GEVL3KDH) arrived to perform a HSE found with issues, it was detected a boroscope orifice misalignment between segment and support, please assign this case to Nestor Varela or Alfonso Cardenas
</t>
  </si>
  <si>
    <t>AERO-20230527-0117</t>
  </si>
  <si>
    <t>679243</t>
  </si>
  <si>
    <t>7261988</t>
  </si>
  <si>
    <t>GENNEIA BRAGADO GT3-GT</t>
  </si>
  <si>
    <t>Hot section exchange module inspection detected HPT nozzles miss assembled</t>
  </si>
  <si>
    <t>NCR-20230529-0586</t>
  </si>
  <si>
    <t>https://gepowerpac.service-now.com/nav_to.do?uri=task.do?sys_id=dd0bede5978365d89ee1f7471153af21</t>
  </si>
  <si>
    <t>G1 - Incoming Inspection</t>
  </si>
  <si>
    <t xml:space="preserve">191-554 overhauled TAGB received from ACT with oil leaks from transfer case inserts.  </t>
  </si>
  <si>
    <t>Parts returned to ACT for warranty investigation, overhauled and shipped back to AAJV on 5/30/23.</t>
  </si>
  <si>
    <t xml:space="preserve">2023-05-26 10:55:55 - Coleman, Adrian (212787374) (Case Notes (Comments Visible to All users))
Assigned To Change Reason: na
</t>
  </si>
  <si>
    <t>ACT email response on 2June23, documented CAPA to be provided....
The transfer gearbox assembly failed pressure test due to a leak of a Rosan insert on the TGB bevel gear housing 9'o clock position. Our disassembly techs also noted that two of the Rosan inserts on the TGB bevel gear housing 9'o and 6'o clock position had some play. Shortly after discovering the leaks the TGB bevel gear housing was removed from the accessory housing and fully disassembled. All internal components were then preserved. The damaged Rosan inserts on the TGB bevel gear housing were then removed and replaced per GEK 9250 SPM, section 70-48-07: ring-locked fluid-fitting (Rosan) inserts. Upon a visual inspection of the Rosan inserts that had been removed it was determined that the most likely cause the leaks were the inserts PN:9143M42P02 (GEK 105060 IPC, FIGURE 15, INDEX 19). These inserts were loose and therefor unable to provide a proper seal against the TGB bevel gear housing. Once the inserts were replaced and the TGB bevel gear housing was cleaned and flushed. The transfer gearbox assembly was assembled, and pressure checked as well as all gearbox ports had liquid leak (bubble) test applied to them. No leaks or pressure drops were found on the assembled transfer gearbox assembly. Furthermore, a corrective and preventive actions request has been submitted addressing these findings and NCR-20230526-0641. A more stringent pressure test procedure has been implemented which will curve occurrences of future oil leaks from gearbox ports.</t>
  </si>
  <si>
    <t>TAGB transfer case inserts leaks</t>
  </si>
  <si>
    <t>NCR-20230526-0641</t>
  </si>
  <si>
    <t>https://gepowerpac.service-now.com/nav_to.do?uri=task.do?sys_id=8187ad69978f25d89ee1f7471153afd8</t>
  </si>
  <si>
    <t>COMPONENT REPAIR TECHNOLOGIES INC</t>
  </si>
  <si>
    <t>821510</t>
  </si>
  <si>
    <t>L47066G14</t>
  </si>
  <si>
    <t xml:space="preserve">CRF overhauled by CRT, received with oil supply lines misaligned
PO#525253734 </t>
  </si>
  <si>
    <t>RCA + CAPa</t>
  </si>
  <si>
    <t>Part returned to CRT for warranty investigation.  
A DR is required to blend the wear sleeve to within design requirements.  Install the strut cap and tube per IRM paragraph 18-21.</t>
  </si>
  <si>
    <t xml:space="preserve">2023-05-26 10:51:40 - Coleman, Adrian (212787374) (Case Notes (Comments Visible to All users))
Assigned To Change Reason: na
</t>
  </si>
  <si>
    <t>ACTION(S) PLANNED OR TAKEN TO PREVENT RECURRENCE:
• Escape Prevention:
o Work instructions will be updated to include a tube position inspection prior to shipping.
▪ Goal Completion: 6/16/2023.
• Root Cause Prevention:
o Work instructions for the sump pressurization tube have been updated to include dimensional inspection of the wear sleeve during receiving inspection.
▪ Complete
o Fit-up and assembly training will be conducted with welding.
▪ Fixtures used to weld tubing act as functional gaging to control location. Tubes should not be forced into position during assembly.
▪ Goal completion: 6/16/23</t>
  </si>
  <si>
    <t>China</t>
  </si>
  <si>
    <t>192452</t>
  </si>
  <si>
    <t>GUODIAN NANJING AUTOMATION CO, LTD</t>
  </si>
  <si>
    <t>7240092</t>
  </si>
  <si>
    <t>CHD SH MINHANG PLANT</t>
  </si>
  <si>
    <t>CHD SH MINHANG LM6000 PHASE 1 GT1-GT</t>
  </si>
  <si>
    <t>CRF oil supply lines misaligned</t>
  </si>
  <si>
    <t>NCR-20230526-0635</t>
  </si>
  <si>
    <t>https://gepowerpac.service-now.com/nav_to.do?uri=task.do?sys_id=10a651d19747a598eba8f7471153afa5</t>
  </si>
  <si>
    <t>812978</t>
  </si>
  <si>
    <t>Eng 559-129, is a level 4 IAW work scope. Several parts were routed to OCI with brackets, plugs still attached to pipes and other hard ware still attached to each other. Also not putting gator guards on the seals. Engine D/A technicians must read and verify work scope and check for work scope updates. 4.1.7 Disassemble engine per work scope instructions (Level 1,2,3 or 4). Read 200 &amp; 300 section of the work scope instructions to determine the level of D/A needed. Iaw with best practice, level 4 pipes, brackets and ect. must be piece part to replace all gaskets, packing and o-ring, all nuts and bolts have ran there life cycle. This has been a continues issue for 10 months. Without the parts being d/a to piece part, we will not achieve are commitment to our level 2 ISO STANDER, AAQMS-PRO-047, 1. work scope levels at the Service Center, Level 4, Bring components back to the highest Build Specification and TX Major OH, 100% D/A and OH required on all components.</t>
  </si>
  <si>
    <t xml:space="preserve">With this being an ongoing issue,  leadership should start investigating and holding people accountable for their actions. Nothing has been done after the past cases.  With no actions taken, these issues has been getting worse and repetitive because of no actions taken. </t>
  </si>
  <si>
    <t>Parts disassembled to piece parts before routing to clean</t>
  </si>
  <si>
    <t xml:space="preserve">2023-06-08 14:47:38 - Atencio Urrutia, Jorge (212649290) (Case Notes (Comments Visible to All users))
Assigned To Change Reason: Assigned to PQE
</t>
  </si>
  <si>
    <t>Going forward, each case will be handled invidually. A screenshot of the router task wil be providedto management to hold standdowns with personnel. Please inform lead every time this occurs.</t>
  </si>
  <si>
    <t>559129</t>
  </si>
  <si>
    <t>298204</t>
  </si>
  <si>
    <t>CHENIERE SABINE PASS LNG GTG B-GT</t>
  </si>
  <si>
    <t>559-129 Engine D/A Failure</t>
  </si>
  <si>
    <t>NCR-20230525-1054</t>
  </si>
  <si>
    <t>https://gepowerpac.service-now.com/nav_to.do?uri=task.do?sys_id=3f0505d1974365989ee1f7471153af2b</t>
  </si>
  <si>
    <t>na</t>
  </si>
  <si>
    <t>OSS</t>
  </si>
  <si>
    <t>L47542G02</t>
  </si>
  <si>
    <t>Specification/Performance</t>
  </si>
  <si>
    <t>Job Execution</t>
  </si>
  <si>
    <t>Portion of CFF received painted.  Painting is not permitted for this section of CFF (see pictures for examples) .  
ESN 678-171
L47542G02</t>
  </si>
  <si>
    <t>Confirm CFF part painting requirement, vendor follow-up, and CAPA</t>
  </si>
  <si>
    <t>3rd Party Vendor Error</t>
  </si>
  <si>
    <t xml:space="preserve">unable to align NC with OSS vendor.
</t>
  </si>
  <si>
    <t xml:space="preserve">2023-06-08 14:20:02 - Coleman, Adrian (212787374) (Case Notes (Comments Visible to All users))
unable to align NC with OSS vendor.
2023-05-25 13:46:08 - Coleman, Adrian (212787374) (Case Notes (Comments Visible to All users))
Assignment Group Change Reason: na
</t>
  </si>
  <si>
    <t xml:space="preserve">Painting is not permitted for this section of CFF (see pictures for examples) </t>
  </si>
  <si>
    <t>NCR-20230525-0838</t>
  </si>
  <si>
    <t>https://gepowerpac.service-now.com/nav_to.do?uri=task.do?sys_id=f50773b4c3cb2958c21f2138f0013178</t>
  </si>
  <si>
    <t>810830</t>
  </si>
  <si>
    <t>Accesory Gearbox</t>
  </si>
  <si>
    <t>Tilley, Ted (204042021)</t>
  </si>
  <si>
    <t>NCRWA0004174</t>
  </si>
  <si>
    <t xml:space="preserve">At customer site the customer noticed a small amount oil leakage from TAGB  on 4/16/2023 area during inspection. This was a newly installed engine returning from HSE after OH. FC was dispacthed out to site on 4/18/2023 to troubleshoot leak. It was discovered leak was comimh from recenlty installed radial drive shaft while at the Houston Sevice center.  Parts were order and sent ot site for repair of leak by FC. FC made repair and Ouatge ended 4/20/2023.   See file:///C:/Users/204042021/Downloads/FSR-7317290-191473-CooperativeEnergy-TS%20Oil%20Leak.pdf
https://gepowerpac.service-now.com/nav_to.do?uri=u_aero_new.do?sys_id=1376bb5397bea954eba8f7471153af0c
</t>
  </si>
  <si>
    <t xml:space="preserve">Desired outcome is determine Oil leak was in fact caused by Gasket being pinched at installation while at Houston Service Center JV Please notify Jared Bennet Site Manager at 601-297-5742 Email: Jared Bennett &lt;jaredbennett@cooperativeenergy.com&gt;  of findings. </t>
  </si>
  <si>
    <t>204042021</t>
  </si>
  <si>
    <t xml:space="preserve">2023-07-17 09:41:36 - Rajib, Md (212790912) (Case Notes (Comments Visible to All users))
Assigned To Change Reason: Assigning it to the G3 PQE for assembly review
2023-06-13 10:21:02 - NGUYEN, THIEN (223038740) (Case Notes (Comments Visible to All users))
Assigned To Change Reason: Re-assigning to Test PQE to review and investigate why oil leak was not detected during test.
2023-06-08 14:42:04 - Atencio Urrutia, Jorge (212649290) (Case Notes (Comments Visible to All users))
Assigned To Change Reason: Assigned to PQE
2023-05-30 02:40:15 - Celdran, Fernando (105040119) (Case Notes (Comments Visible to All users))
Case flipped to Escape since it was tagged as detected at customer site. To be discussed during the weekly call between AA and Gas Power
</t>
  </si>
  <si>
    <t>191473</t>
  </si>
  <si>
    <t>COOPERATIVE ENERGY, A MISSISSIPPI ELECTRIC COOPERATIVE</t>
  </si>
  <si>
    <t>49538</t>
  </si>
  <si>
    <t>SYLVARENA</t>
  </si>
  <si>
    <t>SYLVARENA GT2-GT</t>
  </si>
  <si>
    <t>TAG B OIL LEAK REPAIR on U2 191-473</t>
  </si>
  <si>
    <t>NCR-20230524-1133</t>
  </si>
  <si>
    <t>https://gepowerpac.service-now.com/nav_to.do?uri=task.do?sys_id=e217240d978ba5589ee1f7471153af59</t>
  </si>
  <si>
    <t>FieldCore LATAM</t>
  </si>
  <si>
    <t>Complain due to unclear condition of its</t>
  </si>
  <si>
    <t>Varela, Nestor (204043162)</t>
  </si>
  <si>
    <t>Outage</t>
  </si>
  <si>
    <t>This engine was BSI before shipment from HSC, however the BSI (attached) does not contain comments or conclusions about two conditions caught by FieldCore at site, and the customer ackowledge this situation as well:
1) HPC Stage 5 Spool scratch all around 360° (see NCR-20230515-1210), pages 7 and 8 of the BSI.
2) HPT Stage 1 Blades missing TBC, page 20 of the BSI.</t>
  </si>
  <si>
    <t>Even when the conditions were found serviceable, those conditions are not expected to be there from the customer side on a brand new engine. For this reason assessment or serviceability needs to be commented and conditions measured in the BSI, actually this is done in FC BSI on every engine inspection (at least in Latam). The issue with this is that it creates concerns on customer side and rework from engineering and site personnel, since another BSI of the conditions had to be conducted when the engine arrived to site and engineering efforts have to be spent (see AERO-20230509-0818) . This can be avoided if BSI reports have this Info since the release. Please check process to review this can be incorporated in the future.</t>
  </si>
  <si>
    <t>Field Services</t>
  </si>
  <si>
    <t>204043162</t>
  </si>
  <si>
    <t>Process has been updated address the above issues</t>
  </si>
  <si>
    <t xml:space="preserve">2023-06-26 14:10:51 - Hwang, Jimmy (212663550) (Case Notes (Comments Visible to All users))
Assigned To Change Reason: Assigned to G4-PQE
2023-06-22 14:36:48 - Montalvo Catano, German (605015660) (Case Notes (Comments Visible to All users))
Assignment Group Change Reason: Juan,
I am assigning this NCR to you, since the defect of the BI report is not about the BI performed on site since that BI is to ensure the engine arrived in good condition.  In this particular case The defect's origin is on Houston Service Center, since HSC has to complete a BI prior sending the engine to site.
Regards,
German Montalvo Cataño
FieldCore
Field Quality Manager LATAM North Cone
2023-05-25 08:59:53 - Phillips, Scott (204019610) (Case Notes (Comments Visible to All users))
Assigned To Change Reason: Initial assignment
</t>
  </si>
  <si>
    <t>https://gepowerpac.service-now.com/nav_to.do?uri=task.do?sys_id=a130ac859787a5589ee1f7471153afb4</t>
  </si>
  <si>
    <t>Combustion</t>
  </si>
  <si>
    <t>Engine arrived without one</t>
  </si>
  <si>
    <t>During engine assembly preparation at HSC, it was detected that a fuel nozzle on this engine had a thread distress. Engine was tested with it and after that it was removed for safety reasons. Due to this finding the engine had to be shipped without it and a new one is going to be shipped separately to site.</t>
  </si>
  <si>
    <t>There was no spare of the FN at customer site nor other FN available at the shop to replace the damage one. Customer engine is running with one nozzle taken from the lease engine that was running in his place, this will be the case until the new one arrives to them. It is being requested to identify where the thread was damaged and if could have been identified earlier than the final test, since there was no time left to get a new one since the shipment was already delayed before.</t>
  </si>
  <si>
    <t>Per NSR H2347540 disposition by CSL  "RECOMMEND TO SCRAP AND ORDER NEW OR OH"</t>
  </si>
  <si>
    <t xml:space="preserve">Per scope fuel nozzle was for continue time operation and the defect was identified during the final assembly process after routing from G1 and G2 process.
The defect was not identified during the G1 as removed inspection process and routed part to the FA. After talking to the DA team and FA team the root casue for danaged thread is inconlcusive; however, the stand down was performed with the OCI team to create more awareness of the importance of the incoming as removed inspection.  </t>
  </si>
  <si>
    <t xml:space="preserve">2023-06-08 14:46:11 - Atencio Urrutia, Jorge (212649290) (Case Notes (Comments Visible to All users))
Assigned To Change Reason: Assigned to PQE
</t>
  </si>
  <si>
    <t>https://gepowerpac.service-now.com/nav_to.do?uri=task.do?sys_id=0403a324978ba518eba8f7471153af61</t>
  </si>
  <si>
    <t>820125</t>
  </si>
  <si>
    <t xml:space="preserve">Upon starting the Blue Tag inspection of the VIGV for 192-230 Z6ENL21154704JV, 
The Accept/Payback tag generated does not include the Serial Number of the part.
</t>
  </si>
  <si>
    <t>All serialized parts that are allocated or payed back to another job NEEDS to have all information transferred over to the new tag. 
This goes against ISO procedures.
Technician/Lead/Supervisor that issues the tag needs to take 2 and assure that all information is implemented correctly.</t>
  </si>
  <si>
    <t>Tag has been updated in SFM to reflect serial number that was missing on the PAYBACK tag</t>
  </si>
  <si>
    <t xml:space="preserve">2023-05-23 17:20:15 - Martinez, Steven (212478473) (Case Notes (Comments Visible to All users))
Assigned To Change Reason: Assigned to Gate 2 Quality Engineer
</t>
  </si>
  <si>
    <t>192230</t>
  </si>
  <si>
    <t>UNIPER BENELUX N.V.</t>
  </si>
  <si>
    <t>ESI TWIN PAK</t>
  </si>
  <si>
    <t>THE HAGUE</t>
  </si>
  <si>
    <t>THE HAGUE GT1-GT</t>
  </si>
  <si>
    <t>VIGV Blue Tag Discrepancy</t>
  </si>
  <si>
    <t>NCR-20230523-1321</t>
  </si>
  <si>
    <t>https://gepowerpac.service-now.com/nav_to.do?uri=task.do?sys_id=cdfa35649783edd4eba8f7471153afc5</t>
  </si>
  <si>
    <t>191-554 is experiencing two different vibration issue. The CRF steady state HP vibration at core idle is ~3.5 mils and the CRF LP transient vibration during sync to core vibe survey is ~13.5 mils. The CRF vibration sensor has been tested on the shaker table and it is working within limits. Test cell not found any loose/bound hardware in the area of the sensor to explain the vibration signature variance. The ADRE database files can be found in Box folder https://ge.ent.box.com/folder/208056897928 (owner: Clayton Bacon)
Depot is looking into it and is going to check balance the 4 rotors LPC and LPT and HPC and HPTR and make sure the LPS is built correctly and the LPT was installed correctly.
The HP vibration is very steady at power but fluctuates when the engine is at Core idle, the HP may be triggering the LP vibes we don't know yet.
There could be another contributor driving the vibes but it is not certain on what is driving the vibes yet.
HPC end Gaps wide end gap within reason don't cause HP vibration but this one was accepted very large and the SPL and IRM end gap limits are the same. This will be corrected since the HPCR is exposed.</t>
  </si>
  <si>
    <t>Contain &amp; correct vibration issues coming from the shop</t>
  </si>
  <si>
    <t>After rework engine tested and here is the vibration per H2349231 - "The CRF LP vibration signature exceeds the testing manual SYNC to CORE Transient vibration limits of 7.4 mils. The maximum value observed is ~13mils or ~2.2ips at ~3200rpm sub-synchronous speed. This value is close to the field shutdown limit of 2.25ips for this speed range. The alarm point is 1.75ips. This engine work scope is for a check/repair visit and not a full overhaul".
"After this was discussed at length with the channel, Power service engineering PMO team and the Customer  facing team it was agreed to accept the engine "
Engine repair visit was not for a full overhaul, and number of modules were for continue time operation.</t>
  </si>
  <si>
    <t xml:space="preserve">2023-06-13 09:18:20 - NGUYEN, THIEN (223038740) (Case Notes (Comments Visible to All users))
Assigned To Change Reason: Re-assigning Test Cell Reject case to Test Cell QPE
2023-06-08 14:43:54 - Atencio Urrutia, Jorge (212649290) (Case Notes (Comments Visible to All users))
Assigned To Change Reason: Assigned to PQE
</t>
  </si>
  <si>
    <t>Per NSR H2349231 final disposition is "Use as is" with detail description ""A peak resonance during deceleration during sync to core idle is a known phenomenon.  This is typically caused by a shift in dynamic stiffness of the various load points.  This peak resonance poses no operability or longevity risk to the gas turbine.  This peak resonance occurrence is associated with a resonance crossover during which the load is shifted from one side of the 1B thrust bearing to the other per design.  With the pressure balance seal clearances optimized, the peak resonance happens at ~3100-3400 RPM in the test cell.  Over the course of operation, the same peak resonance will shift to a lower RPM due to normal wear and tear.
This was discussed at length with the channel, Power service engineering PMO team and the Customer  facing team it was agreed to accept the engine "</t>
  </si>
  <si>
    <t>https://gepowerpac.service-now.com/nav_to.do?uri=task.do?sys_id=0e74e76797f6ad54eba8f7471153af27</t>
  </si>
  <si>
    <t>881119</t>
  </si>
  <si>
    <t>l47484g02</t>
  </si>
  <si>
    <t>Parts received unfinished (honeycomb) by repair vendor (GE RSS) -  MTU</t>
  </si>
  <si>
    <t xml:space="preserve">Communications sent to GE RSS on 21May23, 19Jun23 and no response received.  </t>
  </si>
  <si>
    <t xml:space="preserve">2023-06-19 11:33:05 - Coleman, Adrian (212787374) (Case Notes (Comments Visible to All users))
Communications sent to GE RSS on 21May23, 19Jun23 and no response received.
2023-06-08 14:41:05 - Atencio Urrutia, Jorge (212649290) (Case Notes (Comments Visible to All users))
Assigned To Change Reason: Assigned to SQE
2023-05-30 02:36:09 - Celdran, Fernando (105040119) (Case Notes (Comments Visible to All users))
Case flipped to Escape since it was tagged as detected at customer site. To be discussed during the weekly call between AA and Gas Power
</t>
  </si>
  <si>
    <t>NCR-20230520-0211</t>
  </si>
  <si>
    <t>https://gepowerpac.service-now.com/nav_to.do?uri=task.do?sys_id=802d8253c3fa6554522e2138f00131ac</t>
  </si>
  <si>
    <t xml:space="preserve">During Blue tag inspection the 31 blades were found to have dents on leading and trailing edge. stage 1(1) stage 3 (3) stage 4(4), stage 5 (2), stage 6 (2), stage 10 (2), stage 11 (3), stage 12 (3), stage 13 (2), stage 14 (5), stage 15 (2), stage 16 (2). </t>
  </si>
  <si>
    <t xml:space="preserve">Blades should be thoroughly inspected in Gate 1 before green tagged.                  </t>
  </si>
  <si>
    <t>Airfoils blend repaired back to serviceability</t>
  </si>
  <si>
    <t xml:space="preserve">2023-05-30 09:29:50 - System (Case Notes (Comments Visible to All users))
Leal, Xavier (212315297) having SSO 212315297 has downloaded the attachment - P5194897.JPG at 2023-05-30 13:29:39
2023-05-30 09:29:48 - System (Case Notes (Comments Visible to All users))
Leal, Xavier (212315297) having SSO 212315297 has downloaded the attachment - P5194896.JPG at 2023-05-30 13:29:31
2023-05-19 14:59:38 - Grant, Kayon (212394750) (Case Notes (Comments Visible to All users))
Assigned To Change Reason: This discrepancy was missed by gate 1, while bench inspecting the stoolies.
</t>
  </si>
  <si>
    <t>The TPM requested inspection per SPL. Some of the defects noted are within serviceability of the SPL, but not the IRM which is a more stringent manual.
Going forward, a business decision has been made to adopt a shop practice of blending all visible, yet repairable defects on airfoils upon exposure. A training was held with the HPCS/HPCR shops on 6-27-23 and all workscopes have been updated to add this task to disassembly.</t>
  </si>
  <si>
    <t>FENICE QUALITA PER LAMBIENTE SPA</t>
  </si>
  <si>
    <t>ECS</t>
  </si>
  <si>
    <t>ATESSA</t>
  </si>
  <si>
    <t>DENOX</t>
  </si>
  <si>
    <t>ATESSA BNPGP</t>
  </si>
  <si>
    <t xml:space="preserve">481-877 A2EHU2239877JV HPCR </t>
  </si>
  <si>
    <t>NCR-20230519-1007</t>
  </si>
  <si>
    <t>https://gepowerpac.service-now.com/nav_to.do?uri=task.do?sys_id=29f9bf9a973221d0eba8f7471153af03</t>
  </si>
  <si>
    <t>185208</t>
  </si>
  <si>
    <t>L24547P03</t>
  </si>
  <si>
    <t>Customer is a part reseller, the final s</t>
  </si>
  <si>
    <t>Shipping</t>
  </si>
  <si>
    <t>At G2, L24547P03 was seen with damage due to incorrect shipping. The part had to be sent back to the vendor
The shop believes the damage occurred in transit.
NSR H2346948
Workorder N6EHU2256208JV</t>
  </si>
  <si>
    <t xml:space="preserve">Define root cause of incorrect packaging. </t>
  </si>
  <si>
    <t>Damaged Shipment</t>
  </si>
  <si>
    <t xml:space="preserve">Part returned to vendor for inspection and repair.  </t>
  </si>
  <si>
    <t xml:space="preserve">2023-05-18 12:15:03 - Atencio Urrutia, Jorge (212649290) (Case Notes (Comments Visible to All users))
Assigned To Change Reason: Assigned to AA SQE
</t>
  </si>
  <si>
    <t>STRATEGIC TURBINE INVENTORY GROUP, LLC</t>
  </si>
  <si>
    <t>STRATEGIC TURBINE INVENTORY GROUP (STIG)</t>
  </si>
  <si>
    <t>STIG GT SPARE-GT</t>
  </si>
  <si>
    <t>Part repaired and recieved at Jport had to be routed back to the vendor for additional repair due to damage caused in transit</t>
  </si>
  <si>
    <t>NCR-20230516-1227</t>
  </si>
  <si>
    <t>https://gepowerpac.service-now.com/nav_to.do?uri=task.do?sys_id=f398975e87762d901d2abaa7dabb3576</t>
  </si>
  <si>
    <t xml:space="preserve">During the inspection of the S1N, a HOLD Tag was found without any technician stamps/sign off verifying the completion of the HOLD tag process. The HOLD Tag (BCD: IR5861) was issued under the original ESN 559-058 Work order: Z2HHU22PTSPR058. In Smartshop, this work order is placed on hold. A pop up appears that reads: Tran, Thuytrang places this workbook on Hold on 12/06/2022 for Edit. </t>
  </si>
  <si>
    <t xml:space="preserve">We need to verify that the S1N HOLD tag was completed and signed off by the appropriate personnel. </t>
  </si>
  <si>
    <t>Stamps corected</t>
  </si>
  <si>
    <t xml:space="preserve">2023-05-16 16:49:00 - Martinez, Juan (212771980) (Case Notes (Comments Visible to All users))
Assigned To Change Reason: Updated assigned to personnel, Thien Nguyen
</t>
  </si>
  <si>
    <t>212649290</t>
  </si>
  <si>
    <t xml:space="preserve">EX559-058S1N  MISSING TECHNICIAN STAMPS </t>
  </si>
  <si>
    <t>NCR-20230516-1136</t>
  </si>
  <si>
    <t>https://gepowerpac.service-now.com/nav_to.do?uri=task.do?sys_id=8ac44f5e873ee9904128baa7dabb357e</t>
  </si>
  <si>
    <t>SCORE (EUROPE) LTD</t>
  </si>
  <si>
    <t>L24371G01</t>
  </si>
  <si>
    <t xml:space="preserve">Score shipped fuel hose with incorrect masking tape which are difficult to see.  </t>
  </si>
  <si>
    <t>Quality stand-down performed and removal of incorrect tape performed in house for tubes impacted by supplier's non-conformance</t>
  </si>
  <si>
    <t xml:space="preserve">2023-06-02 09:41:00 - Coleman, Adrian (212787374) (Case Notes (Comments Visible to All users))
Re-Open Note: reopened in order to record COPQ
2023-05-30 13:46:55 - Coleman, Adrian (212787374) (Case Notes (Comments Visible to All users))
Supplier CAR attached to NCR.
2023-05-18 04:38:45 - Celdran, Fernando (105040119) (Case Notes (Comments Visible to All users))
It is an internal defect. Agreement during the weekly call on May 17, 2023
</t>
  </si>
  <si>
    <t xml:space="preserve">Supplier has eliminated usage of masking tape and has now began shipping shower cap design which is more visible by operators.   See attachment for pictures of new shower cap design.  
</t>
  </si>
  <si>
    <t xml:space="preserve">Incorrect fuel hose masking tape </t>
  </si>
  <si>
    <t>NCR-20230516-1015</t>
  </si>
  <si>
    <t>https://gepowerpac.service-now.com/nav_to.do?uri=task.do?sys_id=6b7df5c697ba6950eba8f7471153af28</t>
  </si>
  <si>
    <t xml:space="preserve">Possible degradetion on the rotor. </t>
  </si>
  <si>
    <t>Zarate, Mario (212780353)</t>
  </si>
  <si>
    <t>NCRWA0004153</t>
  </si>
  <si>
    <t xml:space="preserve">After complete the repair the engine ENS: 679-242  and arrive the unit to the customer site when we perform the BSI inspection, we are observed the scratch 360° on the HPCR STG-5 lands. According our register this happened in some part of the G1 disassembly process  during vertical DA of the HPC.
</t>
  </si>
  <si>
    <t xml:space="preserve">Outcome: How this event was caused on the shop, I think it's an Issue of Quality. NSR# H2243675.  we can recive possible potential cost claims from the customer. 
Get the Acid test performed by the shop to make sure the Parent Material do not was exposed after the scrat. </t>
  </si>
  <si>
    <t>212780353</t>
  </si>
  <si>
    <t>The spool was initially routed through clean/FPI/inspect. It passed FPI inspection on 9/16/22, but NSR was raised during visual inspection for the scratch on Stg 5 land.
NSR H2243675 was issued.  Recommended dispostion was to perform acid etch check, but the final disposition was as follows:
PMO team and Power engineering the rubs is only though the top coat the base coat is clearly visible, the rub was cause by a vane no held in the correct position during core d/A there is no risk of damage to the spool due to heat affect as the damage was done during D/A, continue processing the 309 spool per the original workscope
The spool was accepted use-as-is.</t>
  </si>
  <si>
    <t xml:space="preserve">2023-06-13 13:37:34 - Varela, Nestor (204043162) (Private Notepad (Comments NOT Visible to Unlicensed Submitters))
Thank you Jimmy, your comments are clear now. This case is being tracked by COPQ Council now, as far as I understand RCA is being proposed to follow up CAPAs.
2023-05-26 12:08:10 - Varela, Nestor (204043162) (Case Notes (Comments Visible to All users))
Re-Open Note: We are reopening the NCR as discussed with Quality Team. Engine is being accepted by Customer, however they complained about the scratch and are pointing out that it was not there before coming to the shop. Besides they are concerned about HPCR life reduction due to this, engineering is clarifying the impact, but we should avoid in the future such conditions, for this reason we think it should be deeper investigated how we can prevent this in the future.
2023-05-18 04:37:37 - Celdran, Fernando (105040119) (Case Notes (Comments Visible to All users))
It is an internal defect assigned to Aero Alliance. Agreement during the weekly call on May 17, 2023
2023-05-17 10:39:22 - Hwang, Jimmy (212663550) (Case Notes (Comments Visible to All users))
Assigned To Change Reason: Assigned to G1 PQE
</t>
  </si>
  <si>
    <t>The rub was caused by a vane not held in the correct position during core D/A, specifically during the split nut removal (during CRF removal). The connecting links are removed prior to this operation. The IRM calls out for fixture set, 2C6259G04, which is a slave bridge connector set for stages 3-6 to hold the vanes at the split-line, since they are free to rotate if the connecting links are removed. After investigation, it was found that the fixture set was not used for this engine after the connecting links were removed, and when it came time to remove the split nut, the rotor rotated and interfered with a vane at the split line that was rotated.  
Gate 1 did not have the fixture set readily available. Additionally, there was nothing in the router enforcing usage of the tool. Tooling request was submitted Aug 15, 2022 shortly after the defect occurred to procure 2 dedicated sets for Gate 1. We have addressed this procedurally to prevent future recurrence. Routers were updated Aug 25, 2022 to add signoff steps to install connecting link holding tool prior to split nut removal. The tooling is now readily available and in-use (see attached jpgs of current engine in WIP with tooling installed).</t>
  </si>
  <si>
    <t xml:space="preserve">2023-05-26 12:08:10 - Varela, Nestor (204043162) (Case Notes (Comments Visible to All users))
Re-Open Note: We are reopening the NCR as discussed with Quality Team. Engine is being accepted by Customer, however they complained about the scratch and are pointing out that it was not there before coming to the shop. Besides they are concerned about HPCR life reduction due to this, engineering is clarifying the impact, but we should avoid in the future such conditions, for this reason we think it should be deeper investigated how we can prevent this in the future.
2023-05-18 04:37:37 - Celdran, Fernando (105040119) (Case Notes (Comments Visible to All users))
It is an internal defect assigned to Aero Alliance. Agreement during the weekly call on May 17, 2023
2023-05-17 10:39:22 - Hwang, Jimmy (212663550) (Case Notes (Comments Visible to All users))
Assigned To Change Reason: Assigned to G1 PQE
</t>
  </si>
  <si>
    <t>HPCR STG-5 scratch</t>
  </si>
  <si>
    <t>NCR-20230515-1210</t>
  </si>
  <si>
    <t>https://gepowerpac.service-now.com/nav_to.do?uri=task.do?sys_id=071646c58776e5981d2abaa7dabb35c4</t>
  </si>
  <si>
    <t xml:space="preserve">LPT T48 HARNESS NUT PLATE SHOW DAMAGE, QTY. 2  ALSO A 8TH STAGE MANIFOLD SHOW NUT PLATE WITH BROKE OFF BOLT. </t>
  </si>
  <si>
    <t>TECH SHOULD MAKE SURE EXTERNALS ARE IN GOOD CONDITION EVEN THOUGH THE SCOPE CALLS FOR LEVEL 2 CONTINUED TIME.</t>
  </si>
  <si>
    <t>Bolt has been removed. Nut plate fixed upon removal of damaged Harness per NSR</t>
  </si>
  <si>
    <t>Track and trend</t>
  </si>
  <si>
    <t xml:space="preserve">LPT 191-554 A6EHU2208554JV </t>
  </si>
  <si>
    <t>NCR-20230512-1016</t>
  </si>
  <si>
    <t>https://gepowerpac.service-now.com/nav_to.do?uri=task.do?sys_id=fcf03e34c3feed58522e2138f00131ba</t>
  </si>
  <si>
    <t>Tape found on CRF sump pressurization tube.  Lack of pressurization is potential cause for oil leak during test</t>
  </si>
  <si>
    <t>Identify causes and preventive action to ensure tape is not left where it should not be</t>
  </si>
  <si>
    <t xml:space="preserve">Tape removed from pipe. </t>
  </si>
  <si>
    <t xml:space="preserve">2023-06-26 11:18:01 - Coleman, Adrian (212787374) (Case Notes (Comments Visible to All users))
Duplicate NCR, see NCR-20230516-1015 for updates and CAR.
2023-06-13 09:22:47 - NGUYEN, THIEN (223038740) (Case Notes (Comments Visible to All users))
Assigned To Change Reason: Re-assigning to Supplier QPE. Please close case once internal pipes are quarantined and corrected FOD cover.
2023-05-23 12:33:22 - NGUYEN, THIEN (223038740) (Case Notes (Comments Visible to All users))
Re-Open Note: To add Shop Issue actions separate from supplier issue
2023-05-23 12:33:06 - NGUYEN, THIEN (223038740) (Case Notes (Comments Visible to All users))
To add Shop Issue actions separate from supplier
2023-05-15 10:05:18 - Atencio Urrutia, Jorge (212649290) (Case Notes (Comments Visible to All users))
Assigned To Change Reason: Assigned to Gate 3 Quality Engineer for further investigation
</t>
  </si>
  <si>
    <t xml:space="preserve">Technician did not remove the tape even though he installed the gasket over the tape, then proceeded to force 6 bolts through the tape and rip it to install the tube. Technician by passed 2 indication of tape left on the flange. There was already a QAN issued back in June for this issue and training was done back then. </t>
  </si>
  <si>
    <t>Medium</t>
  </si>
  <si>
    <t>TEST REJECT -CRF Oil leak during test</t>
  </si>
  <si>
    <t>NCR-20230511-1021</t>
  </si>
  <si>
    <t>https://gepowerpac.service-now.com/nav_to.do?uri=task.do?sys_id=91a09d70c3f22958c21f2138f0013131</t>
  </si>
  <si>
    <t>840781</t>
  </si>
  <si>
    <t>Documentation Missing</t>
  </si>
  <si>
    <t>IGB, ARMS 0%.  During blue-tag inspection process, noticed ARMS router progress at 0 PERCENT COMPLETE and flow check of nozzle was never performed.</t>
  </si>
  <si>
    <t>Please provide training.
-IGB's built at vendor are flow tested for lube nozzle flow verification.   
-Production routing and documentation review completely stamped but ARMS router progress at 0 percent.</t>
  </si>
  <si>
    <t>ARMS digital router was signed off by Tech 212798293. 
Flow check  has been completed. Flow reads 12 SCFM.</t>
  </si>
  <si>
    <t xml:space="preserve">2023-05-11 15:13:46 - Ramirez, Daniel (204042115) (Case Notes (Comments Visible to All users))
Assigned To Change Reason: none.
</t>
  </si>
  <si>
    <t>191572</t>
  </si>
  <si>
    <t>TEXAS MEDICAL CENTER CENTRAL HEATING AND COOLING S</t>
  </si>
  <si>
    <t>7312098</t>
  </si>
  <si>
    <t>TEXAS MEDICAL CENTER</t>
  </si>
  <si>
    <t>TEXAS MEDICAL CENTER GT2</t>
  </si>
  <si>
    <t>IGB, ARMS 0%, 191-572 Z6AHU2286009 AERO AM</t>
  </si>
  <si>
    <t>NCR-20230511-0786</t>
  </si>
  <si>
    <t>https://gepowerpac.service-now.com/nav_to.do?uri=task.do?sys_id=df9801b0c3b66d58522e2138f0013181</t>
  </si>
  <si>
    <t xml:space="preserve">During inspection of the S2N the Arms show 38.9% completion on L6-160-00 ASSY and 90.5% on L6-160-02. </t>
  </si>
  <si>
    <t xml:space="preserve">Leads should make sure check list is being followed before turned in.  </t>
  </si>
  <si>
    <t xml:space="preserve">ARMS digital router has been signed off by technicians. </t>
  </si>
  <si>
    <t xml:space="preserve">EX191-260S2N Z6MHU22S2N1006 S2N </t>
  </si>
  <si>
    <t>NCR-20230511-0772</t>
  </si>
  <si>
    <t>https://gepowerpac.service-now.com/nav_to.do?uri=task.do?sys_id=bda105b4c33ae558c21f2138f0013180</t>
  </si>
  <si>
    <t>822886</t>
  </si>
  <si>
    <t xml:space="preserve">HPCR, ACCEPT TAG MISSING.  During blue-tag inspection process, noticed an Accept green tag for the HPCR was never generated indicating all disassembly has been performed per scope instructions and the assembly of rotor is ready to begin.
</t>
  </si>
  <si>
    <t>Please provide training, all gates.</t>
  </si>
  <si>
    <t>Continue with blue tag inspection for verification of SB299 implementation.</t>
  </si>
  <si>
    <t xml:space="preserve">2023-05-11 13:57:00 - Ramirez, Daniel (204042115) (Case Notes (Comments Visible to All users))
Assigned To Change Reason: none.
</t>
  </si>
  <si>
    <t>Engine was a short core (core was not disassembled). The HPCR was not removed from the engine. The engine was top cased to perform the SB299 Stg 15 blade replacement. Since the rotor was not removed from the engine, the module did not need green tag.
IAW AAWI-JPT-1505 rev 3,
Green Tag issuance is applicable for the following use cases:
4.1 Parts / components disassembled from engine or inspected after clean / FPI / CMM,
when applicable.
4.2 Continue time modules
Since the module was not removed, there was no need to tag it.</t>
  </si>
  <si>
    <t>642278</t>
  </si>
  <si>
    <t>TRANSCANADA</t>
  </si>
  <si>
    <t>G09203</t>
  </si>
  <si>
    <t>WOODENHOUSE</t>
  </si>
  <si>
    <t>WOODENHOUSE Unit C3-GT</t>
  </si>
  <si>
    <t xml:space="preserve">HPCR, ACCEPT TAG MISSING, 642-278 B2EHU2200055JV  </t>
  </si>
  <si>
    <t>NCR-20230511-0739</t>
  </si>
  <si>
    <t>https://gepowerpac.service-now.com/nav_to.do?uri=task.do?sys_id=3a07b430c37ea558c21f2138f001318c</t>
  </si>
  <si>
    <t>LPT routed back to Service center - stil</t>
  </si>
  <si>
    <t>Heaton, John (204048693)</t>
  </si>
  <si>
    <t>191202 has returned to the Houston Service Center due to elevated vibrations post OH, reference cases 20230416-0165 &amp; 312902. The LPT and LPC were removed and routed to the service center for investigation related to the vibration that was experienced at site. The service center balanced the LPT down to 17.2 g inches in plane 1 and 11 g inches in plane 2, see attached document with final balance results. When the LPT was returned to the FieldCore team, during their pre-installation inspection a piece of red tape was noted, see attached photos of the front of the LPT where the red tape was noted. When the red tape was removed, it was noted that the red tape encapsulated a bundle of balance clay, see attached photos.
The LPT has been routed back to the Houston Service Center, for reinspection and rebalance, to confirm the final balance of the LPT rotor, without the additional balance clay that was found in the rotor, when the LPT was delivered to FieldCore for installation on the customer's engine (191202).</t>
  </si>
  <si>
    <t>Document the quality escape and determine corrective actions to ensure final balance of rotors are the actual and true final balance and once items are declared as ready to ship, that they are actually 100% ready to ship.</t>
  </si>
  <si>
    <t>204048693</t>
  </si>
  <si>
    <t xml:space="preserve">LPT re-balanced. Moving this NCR to containment to proceed with the blue tag inspection. </t>
  </si>
  <si>
    <t xml:space="preserve">2023-05-18 04:36:19 - Celdran, Fernando (105040119) (Case Notes (Comments Visible to All users))
It is a confirmed escape assigned to the Aero Alliance. Agreement during the weekly call on May 17, 2023
2023-05-17 10:39:14 - NGUYEN, THIEN (223038740) (Case Notes (Comments Visible to All users))
Assigned To Change Reason: Re-assigning to add results of disciplinary actions on misses from QC and Operation.
2023-05-15 10:07:11 - Atencio Urrutia, Jorge (212649290) (Case Notes (Comments Visible to All users))
Assigned To Change Reason: Assigned to Gate 3 Quality Engineer for further investigation
2023-05-11 13:04:11 - Heaton, John (204048693) (Case Notes (Comments Visible to All users))
***This NCR was initiated from an AERO case. Information about the AERO case can be found in the "Related Cases" section. ***
AERO #: AERO-20230511-0669
AERO Case Title: LPT Received from Houston Service Center with red tape and balance clay remaining on rotor
Submitter Of AERO Case: Heaton, John (204048693)
Description Of AERO Case: 191202 has returned to the Houston Service Center due to elevated vibrations post OH, reference cases 20230416-0165 &amp; 312902. The LPT and LPC were removed and routed to the service center for investigation related to the vibration that was experienced at site. The service center balanced the LPT down to 17.2 g inches in plane 1 and 11 g inches in plane 2, see attached document with final balance results. When the LPT was returned to the FieldCore team, during their pre-installation inspection a piece of red tape was noted, see attached photos of the front of the LPT where the red tape was noted. When the red tape was removed, it was noted that the red tape encapsulated a bundle of balance clay, see attached photos.
The LPT has been routed back to the Houston Service Center, for reinspection and rebalance, to confirm the final balance of the LPT rotor, without the additional balance clay that was found in the rotor, when the LPT was delivered to FieldCore for installation on the customer's engine (191202).
</t>
  </si>
  <si>
    <t xml:space="preserve">. Documentation provided to Operation and Quality managers for discplinary actions. </t>
  </si>
  <si>
    <t>AERO-20230511-0669</t>
  </si>
  <si>
    <t>FC Facility</t>
  </si>
  <si>
    <t>191202</t>
  </si>
  <si>
    <t>ITOCHU CORPORATION</t>
  </si>
  <si>
    <t>630084</t>
  </si>
  <si>
    <t>810024</t>
  </si>
  <si>
    <t>COMMONWEALTH CHESAPEAKE</t>
  </si>
  <si>
    <t>COMMONWEALTH CHESAPEAKE 1-GT</t>
  </si>
  <si>
    <t xml:space="preserve">191202 LPT received from Houston Service Center with red tape that encapsulated clay as a balance weight.  </t>
  </si>
  <si>
    <t>NCR-20230511-0682</t>
  </si>
  <si>
    <t>https://gepowerpac.service-now.com/nav_to.do?uri=task.do?sys_id=24361f888772a11826e6baa7dabb35b8</t>
  </si>
  <si>
    <t>Parts Ops</t>
  </si>
  <si>
    <t>L62667P01</t>
  </si>
  <si>
    <t>Incorrect/Incomplete Supply</t>
  </si>
  <si>
    <t>Order Management</t>
  </si>
  <si>
    <t xml:space="preserve">192-444 is being built with modules from 192-452 and 192-419. 
192-452 completed/shipped with  L47795P02 blades from another job / ESN. 
Original 192-452's blades were repaired (73 recieved), except 1 which scrapped. The replacement blade was not ordered with the same PN, but rather the newer PN, with SB 295. 
The whole set of 74 blades PN L47795P02 was planned to be used on 192-444, and at this moment the fact that one blade was missing was discovered. </t>
  </si>
  <si>
    <t>If 73 blades were repaired, the blade needed to complete the set should have been procured. Root cause of incorrect PN being ordered</t>
  </si>
  <si>
    <t>Different than Ordered/Wrong</t>
  </si>
  <si>
    <t>74 Stage 5 blades (with p/n: L62667P01) PAYBACK tag (bcd: IV7314) for 192-452 - Payback comining in new from 192-444  N6EHU2334444JV.
LPT from 192-452 Z6CHU213939500JV (Blue Tag bcd: 879661) is being used on 192-444 N6EHU2334444JV (Reallocation tag bcd: IW0650) as per Workscope</t>
  </si>
  <si>
    <t xml:space="preserve">2023-05-12 11:38:24 - NGUYEN, THIEN (223038740) (Case Notes (Comments Visible to All users))
Assigned To Change Reason: Accumulation issue. Re-assigning to Gate 2 QE
2023-05-10 16:06:37 - Atencio Urrutia, Jorge (212649290) (Case Notes (Comments Visible to All users))
Assigned To Change Reason: assigned to Gate 3 Quality Engineer for further investigation
</t>
  </si>
  <si>
    <t>ARMS has a configuration r-bom built into it to prevent incorrect configuration and to highlight configuration issues in gate 1.
ARMS also checks the configuration in gate 3.</t>
  </si>
  <si>
    <t>Parts - Order Entry</t>
  </si>
  <si>
    <t xml:space="preserve">Stg 5 blade scrapped, incorrect replament ordered. </t>
  </si>
  <si>
    <t>NCR-20230509-1129</t>
  </si>
  <si>
    <t>https://gepowerpac.service-now.com/nav_to.do?uri=task.do?sys_id=45574f43c32ea954205b2138f001317d</t>
  </si>
  <si>
    <t>809390</t>
  </si>
  <si>
    <t>LPCR, DAMAGED BLADE RETAINER.  Blade retainer has a nick with sharp edges and high metal. The nick is 0.025inch deep at the narrowest point with a measurement of 0.040inch at the deepest point. NSR-2347871
Damage found by GATE3  assembly technician during inventory of parts.</t>
  </si>
  <si>
    <t>Please conduct investigation, uncertain of when and how damage occurred.</t>
  </si>
  <si>
    <t>NSR Disposition, sent OSS for repair, def 2.
Please conduct training, although it is uncertain of when and how damage occured, retainer covered very poorly with one SINGLE wrap of bubble wrap, please see pictures for clarity.</t>
  </si>
  <si>
    <t xml:space="preserve">2023-05-08 09:12:09 - Hwang, Jimmy (212663550) (Case Notes (Comments Visible to All users))
Assigned To Change Reason: Re-assigned to G2 PQE
2023-05-06 13:21:08 - Ramirez, Daniel (204042115) (Case Notes (Comments Visible to All users))
Assigned To Change Reason: none.
</t>
  </si>
  <si>
    <t>MENA</t>
  </si>
  <si>
    <t>335108</t>
  </si>
  <si>
    <t>ABU DHABI NATIONAL OIL COMPANY FOR DISTRIBUTION</t>
  </si>
  <si>
    <t>Gulf</t>
  </si>
  <si>
    <t>ZAKUM PLATFORM</t>
  </si>
  <si>
    <t>ZAKUM PLATFORM-GT-1-GT</t>
  </si>
  <si>
    <t>LPCR, DAMAGED BLADE RETAINER. 335-108 B6EHU2200034JV</t>
  </si>
  <si>
    <t>NCR-20230506-9903</t>
  </si>
  <si>
    <t>https://gepowerpac.service-now.com/nav_to.do?uri=task.do?sys_id=c0eee27ac3e22d14c21f2138f00131a1</t>
  </si>
  <si>
    <t>678117</t>
  </si>
  <si>
    <t>Barradas, Nuno (212497133)</t>
  </si>
  <si>
    <t>During the modules final disassembly for engine repair (related with AEEV-312472) at Avenza Service Center,  additional findings not related with initial repair were identified on the CRF:
-Heat shield bearing 4R, Air seal stationary 4R and Oil seal stationary 4R bearing found damaged with elongated boltholes (not serviceable, not repairable).
-Remaining bolts torque has been checked and found inside limits.
-Found damaged/elogated bolthole on Sump FWD flange.
(Refer to pages 32 and 33 of the attached report.)
It does not seem to correspond to notmal tear and wear and could be related with the assembly during last MOH in 2016.</t>
  </si>
  <si>
    <t>Evaluate findings to understand the cause that led to this specific damages.</t>
  </si>
  <si>
    <t>212497133</t>
  </si>
  <si>
    <t xml:space="preserve">2023-06-09 09:09:32 - Hwang, Jimmy (212663550) (Case Notes (Comments Visible to All users))
Assigned To Change Reason: Re-assigned to Gate 3 - PQE
2023-06-09 04:27:16 - Raffellini, Alessandro (105711892) (Case Notes (Comments Visible to All users))
Assignment Group Change Reason: Defects discovered during disassembly in Avenza workshop, most likely cause is the assembly in previous shop visit in Houston before JV creation, so investigation has to be performed in Houston Shop were all information about assembly are traceable, as per attached mail was already decided assignment of this case to Houston Service center
2023-06-08 14:43:25 - Atencio Urrutia, Jorge (212649290) (Case Notes (Comments Visible to All users))
Assignment Group Change Reason: Assigned to Avenza QA team
2023-05-22 06:04:00 - Celdran, Fernando (105040119) (Case Notes (Comments Visible to All users))
Assignment Group Change Reason: Re-assigned to HSC
2023-05-16 14:01:58 - Atencio Urrutia, Jorge (212649290) (Case Notes (Comments Visible to All users))
Assignment Group Change Reason: Engine was repaired in Avenza facility
2023-05-16 08:02:38 - Perez, David (204038303) (Case Notes (Comments Visible to All users))
Assignment Group Change Reason: Reassigned back to HSC. please see OH report from 2016 per WO# Z2ZHQ1651001
2023-05-16 08:01:45 - Perez, David (204038303) (Case Notes (Comments Visible to All users))
Reassigned back to HSC. please see OH report from 2016 per WO# Z2ZHQ1651001
2023-05-10 16:04:03 - Atencio Urrutia, Jorge (212649290) (Case Notes (Comments Visible to All users))
Assignment Group Change Reason: Engine repaired in Avenza- reassigned to Avenza group
</t>
  </si>
  <si>
    <t>As stated, this is prior to JV formation therefore JV is not liable per guideline provided from JV management.</t>
  </si>
  <si>
    <t>Aero Alliance Massa</t>
  </si>
  <si>
    <t>NAVIGATOR PULP SETÚBAL, S.A.</t>
  </si>
  <si>
    <t>NAVIGATOR SETUBAL</t>
  </si>
  <si>
    <t>NAVIGATOR SETUBAL GT OUT FOR MAINTENANCE-GT</t>
  </si>
  <si>
    <t>NVG 678-117 CRF BRG.4B HeatSheild &amp; Air-Oil Seals damages</t>
  </si>
  <si>
    <t>NCR-20230505-0910</t>
  </si>
  <si>
    <t>https://gepowerpac.service-now.com/nav_to.do?uri=task.do?sys_id=1ab4996a872ea1144128baa7dabb35e1</t>
  </si>
  <si>
    <t>840629</t>
  </si>
  <si>
    <t>4013742-008P02, 4013742-008P03, 4013742-008P04, 4013742-008P06, 4013742-008P11, 4013742-008P12, 4013</t>
  </si>
  <si>
    <t>NU Commissioning</t>
  </si>
  <si>
    <t>The turbines for these projects were sent to depot  (may have been j-port) for fuel system modifications from DLE gas fuel only to DLE duel fuel systems.  During this process, conical  orifices should have been installed in various locations after staging .  Different sizes are required for different locations, and some of them were not installed and others were missing completely.  This was discovered while  trying to map on liquid fuel.  This applies to ESNs  678-172 and 678-205.
Part #                                 Qty
4013742-008P02        5
4013742-008P03        1
4013742-008P04        3
4013742-008P06        1
4013742-008P11        2
4013742-008P12        2
4013742-008P15        3
4013742-008P18        1</t>
  </si>
  <si>
    <t>Need funding to purchase these conical orifices to continue liquid fuel mapping.</t>
  </si>
  <si>
    <t xml:space="preserve">2023-05-08 17:19:03 - Phillips, Scott (204019610) (Case Notes (Comments Visible to All users))
Archive Note: Archive Note:  Same issue for 3 units.  Will be documented in NCR-20230504-1150.
2023-05-05 03:12:15 - Nagy, Zsolti (212802970) (Case Notes (Comments Visible to All users))
Assignment Group Change Reason: Hello,
Reassigning to responsible assignment group.
Thanks,
Zsolt Nagy
2023-05-05 02:52:09 - Lukács, Tamás (212753183) (Case Notes (Comments Visible to All users))
Assigned To Change Reason: Assigned To Change Reason: Hello Zsolti,
Please check if GE HU was performing this activity and if missed to install conical orifices.
Thanks,
Tamás
2023-05-04 15:59:14 - Diaz Candelas, Paloma (204054580) (Case Notes (Comments Visible to All users))
Assigned To Change Reason: Sent to mfg site
</t>
  </si>
  <si>
    <t>Phillips, Scott (204019610)</t>
  </si>
  <si>
    <t>GSC - Greenville</t>
  </si>
  <si>
    <t>678172</t>
  </si>
  <si>
    <t>7307029</t>
  </si>
  <si>
    <t>MARTIN DRAKE GTA6-GT</t>
  </si>
  <si>
    <t>When turbines were sent for fuel system modifications, the liquid fuel conical orifices required were both uninstalled and/or incorrect</t>
  </si>
  <si>
    <t>NCR-20230504-1212</t>
  </si>
  <si>
    <t>https://gepowerpac.service-now.com/nav_to.do?uri=task.do?sys_id=8d6d4166872aa1144128baa7dabb3557</t>
  </si>
  <si>
    <t>840628</t>
  </si>
  <si>
    <t>4013742-008P11, 4013742-008P12, 4013742-008P15, 4013742-008P18</t>
  </si>
  <si>
    <t>The turbines for these projects were sent to depot  (may have been j-port) for fuel system modifications from DLE gas fuel only to DLE duel fuel systems.  During this process, conical  orifices should have been installed in various locations after staging .  Different sizes are required for different locations, and some of them were not installed and others were missing completely.  This was discovered while  trying to map on liquid fuel.  This applies to ESNs  678-166 and 678-213.
Part #                                 Qty
4013742-008P11        2
4013742-008P12        2
4013742-008P15        3
4013742-008P18        1</t>
  </si>
  <si>
    <t xml:space="preserve">2023-05-08 17:20:06 - Phillips, Scott (204019610) (Case Notes (Comments Visible to All users))
Archive Note: Archive Note:  Same issue for 3 units.  Will be documented in NCR-20230504-1150.
2023-05-05 03:11:19 - Nagy, Zsolti (212802970) (Case Notes (Comments Visible to All users))
Assignment Group Change Reason: Hello,
Reassigning to responsible assignment group.
Thanks,
Zsolt Nagy
2023-05-05 02:50:41 - Lukács, Tamás (212753183) (Case Notes (Comments Visible to All users))
Assigned To Change Reason: Assigned To Change Reason: Hello Zsolti,
Please check if GE HU was performing this activity and if missed to install conical orifices.
Thanks,
Tamás
2023-05-04 15:59:37 - Diaz Candelas, Paloma (204054580) (Case Notes (Comments Visible to All users))
Assigned To Change Reason: Sent to mfg
2023-05-04 15:06:08 - Divito, Frank (605029727) (Case Notes (Comments Visible to All users))
Project Manager should look at attachment for pricing info
</t>
  </si>
  <si>
    <t>678166</t>
  </si>
  <si>
    <t>7307028</t>
  </si>
  <si>
    <t>MARTIN DRAKE GTA3-GT</t>
  </si>
  <si>
    <t>NCR-20230504-1156</t>
  </si>
  <si>
    <t>https://gepowerpac.service-now.com/nav_to.do?uri=task.do?sys_id=a1020b4687a66d904128baa7dabb35db</t>
  </si>
  <si>
    <t>808550</t>
  </si>
  <si>
    <t>Eng 191-135, is a level 4 IAW work scope. Several parts were routed to OCI with brackets, pipes and other hard ware still attached to each other. Iaw AAWI-JPT-1521, 4.1.3 &amp; 7. 4.1.3 Engine D/A technicians must read and verify work scope and check for work scope updates. 4.1.7 Disassemble engine per work scope instructions (Level 1,2,3 or 4). Read 200 &amp; 300 section of the work scope instructions to determine the level of D/A needed. Iaw with best practice, level 4 pipes, brackets and ect. must be piece part to replace all gaskets, packing and o-ring, all nuts and bolts have ran there life cycle. This has been a continues issue for several months. Without the parts being d/a to piece part, we will not achieve are commitment to our level 2 ISO STANDER, AAQMS-PRO-047, 1. work scope levels at the Service Center, Level 4, Bring components back to the highest Build Specification and TX Major OH, 100% D/A and OH required on all components.</t>
  </si>
  <si>
    <t>There is no need to keep having the same stand down and nothing is being resolved. Management needs to take control of the situation. This situation is also the reason for the tat time. Leads needs support from management. Spoken to management on numerous occasions.</t>
  </si>
  <si>
    <t>Components broken down and routed to clean</t>
  </si>
  <si>
    <t xml:space="preserve">2023-05-10 16:05:27 - Atencio Urrutia, Jorge (212649290) (Case Notes (Comments Visible to All users))
Assigned To Change Reason: Assigned to Gate 1 quality Engineer for further investigation
</t>
  </si>
  <si>
    <t>Communicated to management the person(s) who worked on this engine in Engine D/A. A standdown was held to go over Quality Alert QA-2022-08 again and stress the importance of full breakdown of externals on major overhauls</t>
  </si>
  <si>
    <t>191135</t>
  </si>
  <si>
    <t>NOVACARB</t>
  </si>
  <si>
    <t>630062</t>
  </si>
  <si>
    <t>KVAERNER</t>
  </si>
  <si>
    <t>NANCY LA MADELEINE NC GT2-GT</t>
  </si>
  <si>
    <t xml:space="preserve">Level 4, Disassembly </t>
  </si>
  <si>
    <t>NCR-20230503-0911</t>
  </si>
  <si>
    <t>https://gepowerpac.service-now.com/nav_to.do?uri=task.do?sys_id=e26b37b597a2e190eba8f7471153afc1</t>
  </si>
  <si>
    <t>1862M81G06</t>
  </si>
  <si>
    <t>Upon Starting the Blue Tag Inspection for S2N on 335-108 B6EHU2200034JV, 
One of the Accept tags had the incorrect S/N inputted. Upon further investigating, The Vendor had also input the incorrect S/N.
The Serial number inputted into the tags is " MUNAP087"
The Serial Number Needs to read "MUNPA087"
Assembly tech failed to check part serial number number during inventory prior to assembling module.
Receiving team failed to check the part serial number to verify if COC had correct information</t>
  </si>
  <si>
    <t>Prior to assembling any module, components need to be inspected to see if acceptance tags/C.O.C has the correct information.
Receiving team needs to verify parts coming in to assure documentation is valid compared to parts received. 
Potential reasoning to have a Quality Inspector stationed in Receiving to mitigate these escapes.</t>
  </si>
  <si>
    <t>Wrong</t>
  </si>
  <si>
    <t>BCD: IO6439 updated with correct S/N-MUNPA087.
Action taken to contact vendor and correct S/N on certification, will update with vendor correction.
1. Please conduct training, GATE2 technician failed to verify S/N and submitted accept BCD: IO6439 with same incorrect S/N from vendor certification. 
2. GATE3 technician failed to report incorrect S/N from vendor certification.</t>
  </si>
  <si>
    <t xml:space="preserve">23May23, 8Jun23:  Notice shared with vendor, however no feedback received from vendor after repeated attempts.  </t>
  </si>
  <si>
    <t xml:space="preserve">2023-05-16 09:24:05 - NGUYEN, THIEN (223038740) (Case Notes (Comments Visible to All users))
Assigned To Change Reason: Supplier issue
2023-05-06 12:41:58 - Ramirez, Daniel (204042115) (Case Notes (Comments Visible to All users))
Assigned To Change Reason: none.
2023-05-03 08:14:04 - NGUYEN, THIEN (223038740) (Case Notes (Comments Visible to All users))
Assigned To Change Reason: Supplier issue with CoC info
2023-05-02 19:46:19 - Martinez, Steven (212478473) (Case Notes (Comments Visible to All users))
Assigned To Change Reason: Role changed assigned to Gate 3 Quality Engineer
</t>
  </si>
  <si>
    <t>S2N Blue Tag Discrepancy</t>
  </si>
  <si>
    <t>NCR-20230502-1277</t>
  </si>
  <si>
    <t>https://gepowerpac.service-now.com/nav_to.do?uri=task.do?sys_id=ecfb59f5c3ea6950205b2138f0013137</t>
  </si>
  <si>
    <t>L38736P01</t>
  </si>
  <si>
    <t>Tools Defect</t>
  </si>
  <si>
    <t>Post-Carriage</t>
  </si>
  <si>
    <t>HPTR, DAMAGED ROTATING AIR SEAL. Upon removing and inspecting rotating seal from package, occum tech noticed several nicks and scratches on edge of seal. Rotating seal not serviceable and damage appears to have exceeded the maximum repairable limits IAW TABLE 22-19.1. N.(1)  GEK.98492. Please see pictures for clarity. NSR-H2347900</t>
  </si>
  <si>
    <t xml:space="preserve">Please work with vendor, supplier. Although seal was wrapped and covered, seal flange still managed to make creases on inside of cardboard packaging, see pictures for clarity.
</t>
  </si>
  <si>
    <t>Damaged Material</t>
  </si>
  <si>
    <t xml:space="preserve">
NSR-Disposition, Route OSS Def.2 for Blend and shotpeen of damage located on edge. Refer to 70-42-00
Please work with vendor, supplier. Although seal was wrapped and covered, seal flange still managed to make creases on inside of cardboard packaging.
Please conduct  further investigation for possible OSS warranty.</t>
  </si>
  <si>
    <t xml:space="preserve">Part received from vendor on 19Jan23, it is possible that damage may have occurred at Jport or in transit between shipment receipt date and NCR incident date.  </t>
  </si>
  <si>
    <t xml:space="preserve">2023-05-02 10:30:30 - Ramirez, Daniel (204042115) (Case Notes (Comments Visible to All users))
Assigned To Change Reason: none.
</t>
  </si>
  <si>
    <t>HPTR, DAMAGED ROTATING AIR SEAL. 335-108 B6EHU2200034JV</t>
  </si>
  <si>
    <t>NCR-20230502-0601</t>
  </si>
  <si>
    <t>https://gepowerpac.service-now.com/nav_to.do?uri=task.do?sys_id=fb33416d97ae2d10eba8f7471153af4d</t>
  </si>
  <si>
    <t>TEXAS OILTECH LAB, INC.</t>
  </si>
  <si>
    <t>881118</t>
  </si>
  <si>
    <t xml:space="preserve">Monthly samples form Cell A and Cell B tanks are sent to this lab for analysis
TOL report 99601 (results attached) showed a change, unusual compared to 3yrs worth of data
Test cell B was reported as less than half of the regular number (11 vs 26) 
Test cell A was slightly lower that the normal value (21 vs 26)
A second sample from Test Cell B tank was sent to confirm repetition of results, we received verbal results via phone call no report was produced,  and confirmed viscosity level was normal
On 4/19 the lab confirmed a solvent was left "residual" on their particle count machine and had contaminated our samples
</t>
  </si>
  <si>
    <t>RCA + CAPA + successful audit completion</t>
  </si>
  <si>
    <t>Not Competent</t>
  </si>
  <si>
    <t xml:space="preserve">Inconsistent test results and inaccurate lab test reports from Texas OilTech for jet oil samples specific to lab reports 99601 and 98565.  Aero Alliance reported these inconsistencies to Texas OilTech on 14Apr23 and Texas OilTech later confirmed that these samples were contaminated by TOL with residual solvent.   
To date, after repeated attempts Aero Alliance has not received follow-up concerning corrective actions, root cause or preventative actions for this contamination issue.  AAJV does not have any confidence in Texas OilTech accuracy or reliability in lab testing, therefore we have identified alternative source and will no longer use Texas OilTech services.   
</t>
  </si>
  <si>
    <t xml:space="preserve">Inconsistent test results and inaccurate lab test reports from Texas OilTech for jet oil samples specific to lab reports 99601 and 98565.  Aero Alliance reported these inconsistencies to Texas OilTech on 14Apr23 and Texas OilTech later confirmed that these samples were contaminated by TOL with residual solvent.   
To date, after repeated attempts Aero Alliance has not received follow-up concerning corrective actions, root cause or preventative actions for this contamination issue.  AAJV does not have any confidence in Texas OilTech accuracy or reliability in lab testing, therefore we have identified alternative source and will no longer use Texas OilTech services.   
</t>
  </si>
  <si>
    <t xml:space="preserve">2023-05-01 11:34:21 - Coleman, Adrian (212787374) (Case Notes (Comments Visible to All users))
Assignment Group Change Reason: n/a
</t>
  </si>
  <si>
    <t>Texas OilTech Lab testing inaccuracies</t>
  </si>
  <si>
    <t>NCR-20230501-0359</t>
  </si>
  <si>
    <t>https://gepowerpac.service-now.com/nav_to.do?uri=task.do?sys_id=fdb96bd4c36e2dd0c21f2138f0013183</t>
  </si>
  <si>
    <t>820473</t>
  </si>
  <si>
    <t xml:space="preserve">An approximately 1" square piece of an HPT Stage 2 Shroud has dislodged and entered the gas path, (causing damage to the Stage 2 Blades). This does not meet the inspection criteria of GEK 105059 WP 4015 00 Table 6 Item 2.g.
GE performed the hot section exchange (HSE) on May 1-8, according to the Field Service Report (GE Oracle Project 7313188). 
AERO-20230416-0242 / AEEV-312905
</t>
  </si>
  <si>
    <t>Investigate the root cause and implement the actions to prevent happening in the future</t>
  </si>
  <si>
    <t xml:space="preserve">2023-05-18 04:55:55 - Celdran, Fernando (105040119) (Case Notes (Comments Visible to All users))
It is a potential escape under investigation by Aero Alliance
2023-05-01 11:07:52 - Atencio Urrutia, Jorge (212649290) (Case Notes (Comments Visible to All users))
Assigned To Change Reason: Assigned to Gate 3 (assembly) Quality Engineer for further investigation
</t>
  </si>
  <si>
    <t>Severe</t>
  </si>
  <si>
    <t>191657</t>
  </si>
  <si>
    <t>CITY OF ANAHEIM</t>
  </si>
  <si>
    <t>7220428</t>
  </si>
  <si>
    <t>CANYON POWER PLANT</t>
  </si>
  <si>
    <t>CANYON ANAHEIM GT1-GT</t>
  </si>
  <si>
    <t>LM6M, CITY OF ANAHEIM, ESN191657 HPT damaged</t>
  </si>
  <si>
    <t>NCR-20230428-0115</t>
  </si>
  <si>
    <t>https://gepowerpac.service-now.com/nav_to.do?uri=task.do?sys_id=7f7a2ad0972e6594eba8f7471153af78</t>
  </si>
  <si>
    <t>Documentation Error</t>
  </si>
  <si>
    <t xml:space="preserve">During the post-assembly inspection of the HPTR, Smart Shop was found to be signed off without the proper recorded grind dimensions. The technician wrote "TARGET GRIND PERFORMED"  in lines  54, 55, 56, 57 and 58. The instructions read to record the actual dimensions in those comments sections. 
New material accept tag BCD: ID4027, was not properly filled out and the part serial number was written in with a pen. </t>
  </si>
  <si>
    <t xml:space="preserve">Specific instructions need to properly filled out by the technicians. All part tags with serial numbers need to be properly annotated. </t>
  </si>
  <si>
    <t>NOTE- THIS MODULE WAS REMOVE FROM 191-738 W/O E6EHU17602012811JV AND BE REPAIRED UNDER MODULE EXCHANGE FOR USE ON FUTURE DEMANDS,
per smartshop instuctions. 
Items 54-58 mentioned above include the S2N shroud clearances (unknowed S2N), all TARGET GRIND measurements for the HPTR have been submitted to ARMS HPTR router IAW  GEK.98492 TARGET limits.
S/N added to BCD: ID4027.</t>
  </si>
  <si>
    <t xml:space="preserve">2023-04-27 22:33:41 - Martinez, Juan (212771980) (Case Notes (Comments Visible to All users))
Assigned To Change Reason: Changed assigned to personnel to Thien Nguyen.
</t>
  </si>
  <si>
    <t xml:space="preserve">EX191-738 Z6MHU22HPTR1001 HPTR MISSING INFORMATION </t>
  </si>
  <si>
    <t>NCR-20230427-1391</t>
  </si>
  <si>
    <t>https://gepowerpac.service-now.com/nav_to.do?uri=task.do?sys_id=ed7b2337871aa91426e6baa7dabb352c</t>
  </si>
  <si>
    <t>878160</t>
  </si>
  <si>
    <t>Delayed RCA results</t>
  </si>
  <si>
    <t>Reference N7EHU2291160JV.  Step 10 in HPCR says "COLLECT REPO-RUBBER IMPRESSION OF FRETTING ON THE STAGE 3, 4 &amp; 5 DOVETAIL SLOTS."  The comment says "STGS 3-5 BLADES HAD BEEN REMOVED BEFORE ROTOR SHOP STARTED WORKING HPCR."  The comment has nothing to do with the ability to take the repo-rubber impression, since the blades need to be removed in order to do it.  Step 10 was checked off without completing the task and without engineering approval.  The rotor was sent to the vendor without completing these step.</t>
  </si>
  <si>
    <t>Train shop floor to not skip any RCA steps in the workflow without engineering approval
Change process so that engineering approval is required for skipping any RCA step</t>
  </si>
  <si>
    <t>Sample was not taken. Requested task has not been completed.</t>
  </si>
  <si>
    <t xml:space="preserve">2023-05-01 11:46:50 - Atencio Urrutia, Jorge (212649290) (Case Notes (Comments Visible to All users))
Assigned To Change Reason: Assigned to Gate 1 Quality Engineer for further investigation
</t>
  </si>
  <si>
    <t>A quality alert was released (attached) and reviewed with all Gate 1 technicians with regards to authority to STOP WORK when workscope task is unclear. In this case, the technician was not familiar with what repro-rubber was and misunderstood it to mean something else. The technician should've stopped and asked the question rather than proceed to mark is complete when no action was taken.
Additionally, David Jones has reached out to IT team to restrict N/A option on RCA tasks in SmartShop.</t>
  </si>
  <si>
    <t>WALNUT CREEK ENERGY, LLC</t>
  </si>
  <si>
    <t>WALNUT CREEK</t>
  </si>
  <si>
    <t>WALNUT CREEK GT SPARE-GT</t>
  </si>
  <si>
    <t>ShopFloor Workscope Not Followed</t>
  </si>
  <si>
    <t>NCR-20230426-0935</t>
  </si>
  <si>
    <t>https://gepowerpac.service-now.com/nav_to.do?uri=task.do?sys_id=bf9927f78752a91426e6baa7dabb3529</t>
  </si>
  <si>
    <t>191691</t>
  </si>
  <si>
    <t>RCA results incomplete</t>
  </si>
  <si>
    <t>Reference Z6CHU2210117JV.  RCA workscope in the workflow requested for swabs/samples from the sumps pressurizing piping.  This was never copied into the ShopFloor Workscope and therefore never completed.</t>
  </si>
  <si>
    <t>Make sure all RCA workscope steps from the workflow are copied into ShopFloor</t>
  </si>
  <si>
    <t>Samples were not taken. Step was missed. No correction possible.</t>
  </si>
  <si>
    <t xml:space="preserve">2023-05-01 11:48:35 - Atencio Urrutia, Jorge (212649290) (Case Notes (Comments Visible to All users))
Assigned To Change Reason: Assigned to Gate 1 Quality engineer for further investigation
</t>
  </si>
  <si>
    <t>The output (workscope) did not match the input (Handover document) in terms of adding the RCA task for collecting swab/samples. The PPE was new in their role and this was a training error. The PPE relied on a workscope template rather and overlooked a step on the handover template.
Going forward, there is a weekly meeting between Gate 0 and Gate 1, including the PPE(TPM)/Production Schedule/PPE manager/Gate 1 OPs Manager to review workscopes of upcoming inductions. In this meeting, they review that all workscope tasks are understood and workscope covers everything indicated in the handover. The people in this meeting act as a second/third/fourth set of eyes for the PPE to ensure all requirements are captured. Additionally, the CSL and PPE roles are merging to one TPM role. There will be more TPM headcount and workload will be split more evenly, so TPMs can focus on their tasks for workscope creation, amongst other things. There is daily training going on until this team goes live.</t>
  </si>
  <si>
    <t>NOVA ENERGY LIMITED</t>
  </si>
  <si>
    <t>MCKEE PEAKING PLANT</t>
  </si>
  <si>
    <t>MCKEE PEAKING PLANT GT SPARE-GT</t>
  </si>
  <si>
    <t>RCA Workscope Missed</t>
  </si>
  <si>
    <t>NCR-20230426-0924</t>
  </si>
  <si>
    <t>https://gepowerpac.service-now.com/nav_to.do?uri=task.do?sys_id=ae7602ffc35a2190c21f2138f00131b1</t>
  </si>
  <si>
    <t>810454</t>
  </si>
  <si>
    <t>Belghagi, Hichem (212706222)</t>
  </si>
  <si>
    <t>Bolting/Torqueing</t>
  </si>
  <si>
    <t>After remove the AFT air seal there are none of the 30 bolts thar hold the first stage nozzle. Neither the thread of the self locking. This create a problem as in this self locking is where you engage the bolts for the tooling which we use for removing the  combustor.
See pictures and docs</t>
  </si>
  <si>
    <t>Explanation on the situation</t>
  </si>
  <si>
    <t>212706222</t>
  </si>
  <si>
    <t xml:space="preserve">No actions. Engine was overhauled in 2017 prior JV formation </t>
  </si>
  <si>
    <t xml:space="preserve">2023-05-18 05:09:33 - Celdran, Fernando (105040119) (Case Notes (Comments Visible to All users))
This issue was generated before Aero Alliance was created. No investigation by HSC Quality team. It has been flipped to Quality Concern
</t>
  </si>
  <si>
    <t xml:space="preserve">No actions. Engine was overhauled in 2017 prior JV formation 
192-128 192-128-0001 E6EHQ1746167 08/15/2017
</t>
  </si>
  <si>
    <t>192128</t>
  </si>
  <si>
    <t>SOLVAY OPERATIONS FRANCE</t>
  </si>
  <si>
    <t>SOLVAY TAVAUX</t>
  </si>
  <si>
    <t>SOLVAY TAVAUX GT1-GT</t>
  </si>
  <si>
    <t>Solvay ESN 192-128 Aft Air Seal 30x Bolts missing</t>
  </si>
  <si>
    <t>NCR-20230426-0373</t>
  </si>
  <si>
    <t>https://gepowerpac.service-now.com/nav_to.do?uri=task.do?sys_id=ddc6b2af9792a9d09ee1f7471153af52</t>
  </si>
  <si>
    <t>822050</t>
  </si>
  <si>
    <t>TMF, DAMAGE TO LPT NOZZLE SUPPORT.  During blue-tag inspection, noticed damage, gouges to the nozzle support body. Gouges, QTY.2 appear to be approx. .034-.037 at the deepest exceeding the maximum serviceable limit of .030. Please see pictures for clarity. 
NSR-H2345591</t>
  </si>
  <si>
    <t>Please provide training, conduct full module inspection before BLUE-TAG inspection process begins.</t>
  </si>
  <si>
    <t>NSR DISPOSITION- Scrap and replace with new.
Part ordered new per disposition. BCD: IU5781
Please provide training.</t>
  </si>
  <si>
    <t xml:space="preserve">2023-04-25 15:01:41 - Ramirez, Daniel (204042115) (Case Notes (Comments Visible to All users))
Assigned To Change Reason: none.
</t>
  </si>
  <si>
    <t>677158</t>
  </si>
  <si>
    <t>G08771</t>
  </si>
  <si>
    <t>CHENIERE SABINE PASS LNG TR3 ET2 - 23TC-1521-GT</t>
  </si>
  <si>
    <t>TMF, DAMAGE TO LPT NOZZLE SUPPORT. 677-158 B2EHU2000120JV</t>
  </si>
  <si>
    <t>NCR-20230425-0980</t>
  </si>
  <si>
    <t>https://gepowerpac.service-now.com/nav_to.do?uri=task.do?sys_id=7e86e5a3879229d04128baa7dabb3505</t>
  </si>
  <si>
    <t>9661M82G41</t>
  </si>
  <si>
    <t xml:space="preserve">Technician found damages on the HPCR Stage 2 disk where it had rubbed against the Rolling Journal. Note ESN selected in NCR is LM2500 ROT since 481-806 does not exist in the search bar under Equipment ID. Defect captured in NSR H2347770. </t>
  </si>
  <si>
    <t>Investigate cause and implement CA</t>
  </si>
  <si>
    <t xml:space="preserve">NSR H2347770 disposition: Stage 2 disk coming off to be replaced with New disk. Note blades are re-used dur to no damage found. </t>
  </si>
  <si>
    <t xml:space="preserve">2023-04-25 09:01:21 - NGUYEN, THIEN (223038740) (Case Notes (Comments Visible to All users))
Assigned To Change Reason: Gate 3 QE
</t>
  </si>
  <si>
    <t xml:space="preserve">Tech was sent back to First Shift for training before returning to 2nd shift. </t>
  </si>
  <si>
    <t>481-806 HPCR Stage 2 Disk found damaged during Tooling Compensation Troubleshooting</t>
  </si>
  <si>
    <t>NCR-20230425-0602</t>
  </si>
  <si>
    <t>https://gepowerpac.service-now.com/nav_to.do?uri=task.do?sys_id=fdd3e12387dee5d04128baa7dabb3539</t>
  </si>
  <si>
    <t xml:space="preserve">192-197 LPT FWD Honeycomb seal found damaged after test DA. Damage photos are attached. The damage is towards the right side of the seal FWD looking AFT. </t>
  </si>
  <si>
    <t>Investigate cause and implement CAPA</t>
  </si>
  <si>
    <t xml:space="preserve">Pressure balance seal being removed and routed to OSS Def 1 OH. </t>
  </si>
  <si>
    <t xml:space="preserve">2023-04-25 08:46:09 - NGUYEN, THIEN (223038740) (Case Notes (Comments Visible to All users))
Assigned To Change Reason: Re-assign to G3 QE
</t>
  </si>
  <si>
    <t>192-197 LPT FWD Honeycomb seal found damaged after test DA</t>
  </si>
  <si>
    <t>NCR-20230425-0584</t>
  </si>
  <si>
    <t>https://gepowerpac.service-now.com/nav_to.do?uri=task.do?sys_id=a6c1292f87dae5d04128baa7dabb35e9</t>
  </si>
  <si>
    <t xml:space="preserve">A technician noticed a replacement nozzle segment was installed without the inner air tube. </t>
  </si>
  <si>
    <t>Investigate the cause and implement corrective action</t>
  </si>
  <si>
    <t>Technician removed nozzle and installed inner air tube. Then nozzle was re-installed</t>
  </si>
  <si>
    <t xml:space="preserve">2023-04-25 08:37:07 - NGUYEN, THIEN (223038740) (Case Notes (Comments Visible to All users))
Assigned To Change Reason: Re-assigning to Gate 3 QE
</t>
  </si>
  <si>
    <t>Supervisor to issue discplinary measure to drive accountability. Stand down performed with Rotor and PT technicians regarding the miss during Quality meeting on 05/10/2023</t>
  </si>
  <si>
    <t>191-691 LPT Stage 1 Nozzle missing Qty 1 Inner Air Tube</t>
  </si>
  <si>
    <t>NCR-20230425-0579</t>
  </si>
  <si>
    <t>https://gepowerpac.service-now.com/nav_to.do?uri=task.do?sys_id=9db9975bc39ae590205b2138f0013191</t>
  </si>
  <si>
    <t>9661M82G47</t>
  </si>
  <si>
    <t>Stacking</t>
  </si>
  <si>
    <t>See NSR H2347770.  Damaged HPC Stg Disk during Balance.  Will require replacement to minimize lost time during assembly.  Expected time lost is 2 to  5 days.</t>
  </si>
  <si>
    <t>Preventive actions to ensure we don't damage a disk during the balance process</t>
  </si>
  <si>
    <t>NSR Disposition- replace new, odered under shop COST OF QUALITY.
Disk replacement BCD: IV5268
Adequate HPCR trainers not available in 2nd shift.  REOCCURRING EVENT.
Please provide training.</t>
  </si>
  <si>
    <t xml:space="preserve">2023-05-11 13:05:13 - NGUYEN, THIEN (223038740) (Case Notes (Comments Visible to All users))
Assigned To Change Reason: Re-assigning to Jorge for outcome of disciplinary discussion regarding Training and closing NCR. Stand down already performed with Rotor/PT shop 05/10/2023
2023-04-28 08:51:07 - Ramirez, Daniel (204042115) (Case Notes (Comments Visible to All users))
Assigned To Change Reason: none.
</t>
  </si>
  <si>
    <t xml:space="preserve">Pending training/disciplinary investigations. </t>
  </si>
  <si>
    <t>Damaged HPC Stg 2 Disk During Balance process</t>
  </si>
  <si>
    <t>NCR-20230424-1241</t>
  </si>
  <si>
    <t>https://gepowerpac.service-now.com/nav_to.do?uri=task.do?sys_id=fb24e59b971ead90eba8f7471153afcb</t>
  </si>
  <si>
    <t>MEGGITT (NORTH HOLLYWOOD), INC.</t>
  </si>
  <si>
    <t>840626</t>
  </si>
  <si>
    <t>L44680P01 UPU item, PU:LM2500-RD-MGDG01</t>
  </si>
  <si>
    <t>During commissioning of LF system, purge valve SOV2578 was found to be leaking into manifold A2B when in the closed position.
Replaced with an staging valve from another unit on site.  
Nameplate of failing SOV is attached. PN L44680P01
Meggitt Valve - See attached Data Plate for more info (mfg part# and such)</t>
  </si>
  <si>
    <t>Valve needs to be replaced immediately to avoid late delivery of unit scheduled for performance testing soon.
The site also has no spares and we have 5 more units to commission on this project. 
Need funding approved to place an order for a replacement valve and 2 spare valves.</t>
  </si>
  <si>
    <t>Unit corrected</t>
  </si>
  <si>
    <t xml:space="preserve">2023-07-28 06:37:46 - Bianchi, Alessandro (212800631) (Case Notes (Comments Visible to All users))
Assignment Group Change Reason: this was a brand new valve assembled on this engine. No test has been performed after the installation. Please, check it with the supplier
2023-07-04 03:48:25 - Imrefiné Kovács, VIKTÓRIA (223021651) (Case Notes (Comments Visible to All users))
Assignment Group Change Reason: ssignment Group Change Reason: Hello Jorge,
I reassigned this NCR to Aero Alliance Avenza Service Center assignment group since this (L44680P01) part was installed in Massa during the modification (from gas only to dual fuel). The PO of the modification is  160182228.
2023-07-03 09:03:42 - Weirich, Daniel (223063808) (Case Notes (Comments Visible to All users))
Assignment Group Change Reason: SOV not manipulated by site. Why case was not directly assigned to Engine supplier is not known to site. @ global Suppy Chain please support in routing case to correct group. Thank you.
2023-06-20 12:33:54 - Austin, Wysheka (204072083) (Case Notes (Comments Visible to All users))
Assignment Group Change Reason: Reassigning case: Per PO in the case, Ge Aircraft  Engines appears to be the supplier. This is not applicable to GP SQE. However, the photo attached is for MEGGITT. Can you provide the PO# for the MEGGITT, which is applicable for GP SQE? Thanks
2023-06-13 03:17:45 - Imrefiné Kovács, VIKTÓRIA (223021651) (Case Notes (Comments Visible to All users))
Assignment Group Change Reason: The valve is part of the engine,  the OEM PURCHASE ORDER NUMBER of the engine is 189189417.
2023-06-12 01:49:42 - Lukács, Tamás (212753183) (Case Notes (Comments Visible to All users))
Assigned To Change Reason: Assigning to responsible PQE
2023-06-09 11:53:00 - Weirich, Daniel (223063808) (Case Notes (Comments Visible to All users))
Assignment Group Change Reason: As agreed with Rich, Process Block case (source not identifyable at site)
2023-06-05 07:57:46 - Austin, Wysheka (204072083) (Case Notes (Comments Visible to All users))
Assignment Group Change Reason: Reassigning case per FC leadership comments: Please reassign to site. For any concerns on reassigning, please reach Julie Borglin for clarification. Hey -  I hope you are doing well. PO (Unknown - Hungary PO) appears to be invalid.  Can you attach the packing list that includes purchase order number, supplier name, sales order for the external supplier in question? Thanks
2023-06-05 02:41:36 - Celdran, Fernando (105040119) (Case Notes (Comments Visible to All users))
Assignment Group Change Reason: Supplier issue
2023-05-18 12:14:22 - Atencio Urrutia, Jorge (212649290) (Case Notes (Comments Visible to All users))
Assignment Group Change Reason: Not a Jport Unit
2023-05-16 10:18:17 - Nagy, Zsolti (212802970) (Case Notes (Comments Visible to All users))
Assignment Group Change Reason: Hello Jorge,
I reassigned this NCR to Aero Alliance Houston Service Center assignment group since this (L44680P01) part was installed in JV during the modification (from gas only to dual fuel).
Many thanks,
Zsolt Nagy
2023-05-12 10:00:21 - Weirich, Daniel (223063808) (Case Notes (Comments Visible to All users))
Assignment Group Change Reason: Lukas, nameplate is in AERO case displayed
2023-04-27 10:59:55 - Borglin, Julie (605043276) (Case Notes (Comments Visible to All users))
Assignment Group Change Reason: Hi Daniel, can you help us find the PO# for this Aero NU case? Part # is L44680P01.
2023-04-25 12:10:59 - Austin, Wysheka (204072083) (Case Notes (Comments Visible to All users))
Assignment Group Change Reason: Reassigning case: Hey - I hope you are doing well. PO (Unknown - Hungary PO) appears to be invalid. Can you attach the packing list that includes purchase order number, supplier name, sales order for the external supplier in question? Thanks
2023-04-24 15:12:43 - Austin, Wysheka (204072083) (Case Notes (Comments Visible to All users))
"Additional information comment:Hey -  I hope you are doing well. PO (Unknown - Hungary PO) appears to be invalid. Can you attach the packing list that includes purchase order number, supplier name, sales order for the external supplier in question? Thanks"
2023-04-24 14:40:59 - Divito, Frank (605029727) (Case Notes (Comments Visible to All users))
***This NCR was initiated from an AERO case. Information about the AERO case can be found in the "Related Cases" section. ***
AERO #: AERO-20230422-0301
AERO Case Title: LF manifold purge valve leaking through
Submitter Of AERO Case: Hamdane, Anis (605000110)
Description Of AERO Case: During commissioning of LF system, purge valve SOV2578 of manifold A2B was found to be leaking in the closed position.
</t>
  </si>
  <si>
    <t>AERO-20230422-0301</t>
  </si>
  <si>
    <t>212800631</t>
  </si>
  <si>
    <t>GP SQE</t>
  </si>
  <si>
    <t>678158</t>
  </si>
  <si>
    <t>7307026</t>
  </si>
  <si>
    <t>MARTIN DRAKE GTA1-GT</t>
  </si>
  <si>
    <t>Liquid Fuel  System, staging valve SOV-2578 Leaking (PN L44680P010)</t>
  </si>
  <si>
    <t>NCR-20230424-0970</t>
  </si>
  <si>
    <t>https://gepowerpac.service-now.com/nav_to.do?uri=task.do?sys_id=93a41d1b8752ad904128baa7dabb3532</t>
  </si>
  <si>
    <t>822694</t>
  </si>
  <si>
    <t>L16742P03</t>
  </si>
  <si>
    <t>After rolling LPTR material to Gate 3 to begin assembly, PN L16742P03 balance piston rotating seal was uncrated and observed with bent seal serrations measuring 1.5" wide and .045" bent.</t>
  </si>
  <si>
    <t>Determine if part was damaged in transit and if the part was properly packaged to prevent damage.</t>
  </si>
  <si>
    <t>SQ KPI scheduled for 5Apr23 with Standard Aero.  Packaging improvement implemented Apr2023.</t>
  </si>
  <si>
    <t xml:space="preserve">2023-04-24 13:05:39 - Hwang, Jimmy (212663550) (Case Notes (Comments Visible to All users))
Assigned To Change Reason: Assigned to SQE
</t>
  </si>
  <si>
    <t>559151</t>
  </si>
  <si>
    <t>BIO PAPPEL SCRIBE, SA DE CV</t>
  </si>
  <si>
    <t>7257569</t>
  </si>
  <si>
    <t>North Cone</t>
  </si>
  <si>
    <t>QUERETARO POWER PLANT</t>
  </si>
  <si>
    <t>QUERETARO POWER PLANT GT1-GT</t>
  </si>
  <si>
    <t>Dented seal serrations on Balance Piston Rotating Seal</t>
  </si>
  <si>
    <t>NCR-20230424-0866</t>
  </si>
  <si>
    <t>https://gepowerpac.service-now.com/nav_to.do?uri=task.do?sys_id=a8ea705bc35a6190205b2138f001315a</t>
  </si>
  <si>
    <t>L47741P01</t>
  </si>
  <si>
    <t xml:space="preserve">PN L47741P01 was sent out to vender for def 2 boltholes repair. Vendor is now requesting a full overhaul for "Obvious damage" which looks like it was done during DA. </t>
  </si>
  <si>
    <t xml:space="preserve">Would like engineering/quality to review photos from vendor and determine if this should be COQ. </t>
  </si>
  <si>
    <t>Repair upgraded to DEF 1 OH with customer approval</t>
  </si>
  <si>
    <t xml:space="preserve">2023-04-24 12:33:48 - Atencio Urrutia, Jorge (212649290) (Case Notes (Comments Visible to All users))
Assigned To Change Reason: Assigned to Gate 1 PQE for investigation
</t>
  </si>
  <si>
    <t>Per workscope, the Stage 1 disk was de-bladed and removed from LPTR. The disk was routed in-house 'CLEAN - FPI - CMM - INSPECT'. At the CMM dimensional check, the mounting flange bolt holes measured out of tolerance and NSR H2346124 was raised. Note that a full visual inspection had not been completed at this point since the dimensional defect was observed prior to bench inspection.
The recommended disposition on the NSR was DEF 1 Full overhaul. The final disposition was specific repair DEF 2 for bolthole inspection. Upon receipt at the vendor, the vendor performed visual inspection and discovered further defects:
High Metal, Transfer On Dovetail Serration, Nicks Mounting Flange, Scratches In Web 
These defects were not quantified, but presumed repairable.
An audit of the stage 1 disk blade disassembly process was conducted. The stage 1 disk is the only stage on the LPTR with blade retainers that bend over the dovetails both AFT and FWD of the disk. The IRM GEK 98492 24-2.4E calls out special tooling for blade retainer removal along with a step-by-step process of de-blading the Stage 1 disk. All tooling is readily available and used, including the protective anvil, which protects damage to the cone body while bending back the blade retainers. The shop findings after disassembly of the disk was only that the disk was 'discolored'. The limited D/A pictures taken of the disk appear to show FOD trapped underneath the bent blade retainers along the dovetail serration. The reason this was not detected was because of the break in the process during CMM dimensional inspection, which generated a NSR. The disk did not undergo a full visual inspection per the GEK. It is inconclusive based on the limited information of the defects on the disk if the damages were caused during disassembly.</t>
  </si>
  <si>
    <t xml:space="preserve">LPTR disk at vendor with damage </t>
  </si>
  <si>
    <t>NCR-20230424-0719</t>
  </si>
  <si>
    <t>https://gepowerpac.service-now.com/nav_to.do?uri=task.do?sys_id=ed372f0bc35aaddcc21f2138f001310f</t>
  </si>
  <si>
    <t>L4351G20</t>
  </si>
  <si>
    <t xml:space="preserve">We are performing a HSE on site, today we opened the box of HPT rotor (PN: L4351G20, SN: MUNCD870) and as you can see in the picture attached we found a chewing gum in a blade. In this moment customer was next to us and saw it. It was a bit embarrassing moment for a very inappropriate behavior. 
Thien's comment: Note this is not a piece of chewing gum, this is a piece of clay that we use to calibrate the Rotor during balance to make sure our final balance result is reliable and repeatable. This clay is part of the IRM. </t>
  </si>
  <si>
    <t>Tracing back the presence of the compound found on the HPTR and explain it as there.</t>
  </si>
  <si>
    <t xml:space="preserve">N/A Field team to correct with customer. Correction is to remove the Clay piece. Note this is not a piece of chewing gum, this is a piece of clay that we use to calibrate the Rotor during balance to make sure our final balance result is reliable and repeatable. This clay is part of the IRM. </t>
  </si>
  <si>
    <t xml:space="preserve">2023-05-18 05:10:52 - Celdran, Fernando (105040119) (Case Notes (Comments Visible to All users))
It was agreed during the weekly call on May 17 to be an escape assigned to the Aero Alliance
2023-04-24 13:53:38 - Belghagi, Hichem (212706222) (Case Notes (Comments Visible to All users))
reply from: Hichem.Belghagi@ge.com
2023-04-24 12:49:07 - Atencio Urrutia, Jorge (212649290) (Case Notes (Comments Visible to All users))
Assigned To Change Reason: Assigned to Gate 3 (assembly) Quality Engineer for further investigation and CAPA plan
</t>
  </si>
  <si>
    <t xml:space="preserve">CAPA already in place. HPTR router has a step to require tech to remove the clay from rotor after clay calibration. Attached screen shot of this router step. </t>
  </si>
  <si>
    <t>SOLVAY  TAvaux - ESN 192-128 - HPTR PN L4351G20 - compound found</t>
  </si>
  <si>
    <t>NCR-20230424-0282</t>
  </si>
  <si>
    <t>https://gepowerpac.service-now.com/nav_to.do?uri=task.do?sys_id=a5c1aadac39aaddc522e2138f00131a7</t>
  </si>
  <si>
    <t>LPT and HPT returned from Houston service center and reinstalled. At engine run engine began to show high vibrations after several attempts field core was unable to correct. Bentley called out to assist and after week and a half they also were unable to correct. PS Engineering Mark Knowles determined best course of action was to pull engine and send back to Houston Service Center for LPT balance and LPCR balance then reinstall of mods to engine then have engine ran in Houston test cell.</t>
  </si>
  <si>
    <t xml:space="preserve">Engineeing to work with Houston Service Center on elimnating vibratuions of LP system. Also to remain in contact with CSL on any and all findings through out rework process 
Ted Tilley 
Aero Customer Service Leader
GE Power 
M (281) 795-4256
E ted.tilley@ge.com
</t>
  </si>
  <si>
    <t>Engineering</t>
  </si>
  <si>
    <t xml:space="preserve"> PERFORM VISUAL INSPECTION OF THE LPT MODULE PER WP 4012 AND WP 4015. Check and final balance completed. per workscope instructions </t>
  </si>
  <si>
    <t xml:space="preserve">2023-05-18 05:11:46 - Celdran, Fernando (105040119) (Case Notes (Comments Visible to All users))
It is a potential escape under investigation by Aero Alliance
2023-04-24 12:29:14 - Atencio Urrutia, Jorge (212649290) (Private Notepad (Comments NOT Visible to Unlicensed Submitters))
Assigned to Gate 3 (Assembly) Quality Engineer for investigation. Issue is considered a QA concern per AA Quality procedures until investigation is completed. If confirms to be an AA issue the case will be change back to Escape
2023-04-24 12:29:14 - Atencio Urrutia, Jorge (212649290) (Case Notes (Comments Visible to All users))
Assigned To Change Reason: Assigned to Gate 3 (Assembly) Quality Engineer for investigation. Issue is considered a QA concern per AA Quality procedures until investigation is completed. If confirms to be an AA issue the case will be change back to Escape
2023-04-22 02:08:54 - Celdran, Fernando (105040119) (Case Notes (Comments Visible to All users))
Assignment Group Change Reason: Re-assigned to HSC Quality since the LPT just arrived from the shop after been repaired
</t>
  </si>
  <si>
    <t xml:space="preserve">2023-05-18 05:11:46 - Celdran, Fernando (105040119) (Case Notes (Comments Visible to All users))
It is a potential escape under investigation by Aero Alliance
2023-04-24 12:29:14 - Atencio Urrutia, Jorge (212649290) (Case Notes (Comments Visible to All users))
Assigned To Change Reason: Assigned to Gate 3 (Assembly) Quality Engineer for investigation. Issue is considered a QA concern per AA Quality procedures until investigation is completed. If confirms to be an AA issue the case will be change back to Escape
2023-04-22 02:08:54 - Celdran, Fernando (105040119) (Case Notes (Comments Visible to All users))
Assignment Group Change Reason: Re-assigned to HSC Quality since the LPT just arrived from the shop after been repaired
</t>
  </si>
  <si>
    <t xml:space="preserve">High Vibes from LP System </t>
  </si>
  <si>
    <t>NCR-20230421-0997</t>
  </si>
  <si>
    <t>https://gepowerpac.service-now.com/nav_to.do?uri=task.do?sys_id=ba6c16d2879a295026e6baa7dabb351d</t>
  </si>
  <si>
    <t>GP Services Quality Europe</t>
  </si>
  <si>
    <t>Performance Reduction</t>
  </si>
  <si>
    <t xml:space="preserve">During engine test, thrust balance system was requesting P13 or greater on MOH engine. Engine was brought back to gate 3, LPT to be pulled and the outer balance piston seal and rotating balance piston seals to be replaced with seals that are compatible for fits and clearance. </t>
  </si>
  <si>
    <t xml:space="preserve">Provide path to correction and containment of this thrust balance orifice issue. </t>
  </si>
  <si>
    <t>The rotating seal (PN L45001P07) was sent out for DEF 1 OH repair (BCD IV5837)</t>
  </si>
  <si>
    <t xml:space="preserve">2023-04-21 16:04:30 - Hwang, Jimmy (212663550) (Case Notes (Comments Visible to All users))
Assignment Group Change Reason: Assign to PQE
</t>
  </si>
  <si>
    <t xml:space="preserve">Immediate containment deemed complete. All remaining WIP is either a) overhauled material, b) new material, or c) has been measured in-house by CMM. The data is available and Gate 3 LPT assembly routers have been updated with a clearance check prior to assembly.  This will quarantine any problematic seal clearance issues before build and is a check that is tighter than spec limits.  The legacy clearance check excel file that CMM had used in the past has been retired and CMM technicians instructed to NSR any component measuring out-of-spec. Workscopes have been updated to ensure all seals either get measured in-house or overhauled. No more visual inspection only. </t>
  </si>
  <si>
    <t>TEST REJECT- Thrust balance pressure issue during test</t>
  </si>
  <si>
    <t>NCR-20230421-0953</t>
  </si>
  <si>
    <t>https://gepowerpac.service-now.com/nav_to.do?uri=task.do?sys_id=77e7a01a97522150eba8f7471153af9f</t>
  </si>
  <si>
    <t>295400</t>
  </si>
  <si>
    <t>Variable Geometry System</t>
  </si>
  <si>
    <t>Stoutenger, Lloyd (204006383)</t>
  </si>
  <si>
    <t>G4 - Field Core Inspection</t>
  </si>
  <si>
    <t xml:space="preserve">Install new fittings on the new Woodward pump. remove and turn over the Woodward pump as it was installed upside down. The scope of work is just a small portion of a big problem. The engine was sent to the Depot for overhaul and was returned like all engines that go through the shop. If an engine was not originally equipped with a fitting that fitting is thrown away, only to return without the fittings that connect the engine to the package. This causes a couple of problems, the fittings are not in a GE IPB and if your not familiar with fitting descriptions they are hard to order. They are very expensive. a single 1/2 inch 90 degree fitting cost around $90.00 and there are 10 to 20 missing on every engine that is returned to the customer. There is another issue in that as field service is installing an engine we have to order the fittings that are missing causing unnecessary down time. We in Field service would be ok with all the fittings being bagged in one bag if we could just get them back. </t>
  </si>
  <si>
    <t>Requesting Houston Service Center to do a much better recognizing/documenting the configuration of the incoming GT and to replicate its return back to the end user.  This is to ensure a seamless re installation of the GT after a very expensive MOH.  It may be viewed insignificant at the service center level; however, our Customer perception is GE is not delivering a final product per the contractual agreement and it creates unnecessary delays for both the customer and Field Service Team.</t>
  </si>
  <si>
    <t>204006383</t>
  </si>
  <si>
    <t xml:space="preserve">2023-06-19 12:29:36 - Coleman, Adrian (212787374) (Case Notes (Comments Visible to All users))
NCR incomplete, missing PN, PO, SO, WO.
2023-06-13 10:19:19 - NGUYEN, THIEN (223038740) (Case Notes (Comments Visible to All users))
Assigned To Change Reason: re-assigning to Supplier QPE as the whole TAGB and scavenge pump was sent to vendor for OH
2023-05-18 05:12:34 - Celdran, Fernando (105040119) (Case Notes (Comments Visible to All users))
It is a potential escape under investigation by Aero Alliance
2023-04-21 10:26:05 - Atencio Urrutia, Jorge (212649290) (Case Notes (Comments Visible to All users))
Assigned To Change Reason: Assigned to Gate 3 PQE for further investigation
2023-04-21 07:55:08 - Celdran, Fernando (105040119) (Case Notes (Comments Visible to All users))
Assignment Group Change Reason: Case re-assigned to HSC Quality
2023-04-21 07:25:11 - Stoutenger, Lloyd (204006383) (Case Notes (Comments Visible to All users))
***This NCR was initiated from an AERO case. Information about the AERO case can be found in the "Related Cases" section. ***
AERO #: AERO-20230419-1397
AERO Case Title: New Woodward connections 
Submitter Of AERO Case: Balentine, Steve (605001585)
Description Of AERO Case: Install new fittings on the new Woodward pump. remove and turn over the Woodward pump as it was installed upside down.  The scope of work is just a small portion of a big problem. The engine was sent to the Depot for overhaul and was returned like all engines that go through the shop. If an engine was not originally equipped with a fitting that fitting is thrown away, only to return without the fittings that  connect the engine to the package.  This causes a couple of problems, the fittings are not in a GE IPB and if your not familiar with fitting descriptions they are hard to order. They are very expensive. a single 1/2 inch 90 degree fitting cost around $90.00 and there are 10 to 20 missing on every engine that is returned to the customer.  There is another issue in that as field service is installing an engine we have to order the fittings that are missing causing un necessary down time. We in Field service would be ok with all the fittings being bagged in one bag if we could just get them back. 
 "Why don't we just take them off?"  We don't always no what's not coming back , this engine was missing a stage 8 cover that had a fitting welded into the center of it. The fuel tubes were missing . and unlike the Depot we do not have the option to tell the customer it will be done when we are ready. 
</t>
  </si>
  <si>
    <t>AERO-20230419-1397</t>
  </si>
  <si>
    <t>481593</t>
  </si>
  <si>
    <t>CALPINE CORPORATION</t>
  </si>
  <si>
    <t>BETHPAGE POWER PLANT</t>
  </si>
  <si>
    <t>BETHPAGE POWER PLANT 1 GT2-GT</t>
  </si>
  <si>
    <t>Missing New Woodward Connections after MOH</t>
  </si>
  <si>
    <t>NCR-20230421-0440</t>
  </si>
  <si>
    <t>https://gepowerpac.service-now.com/nav_to.do?uri=task.do?sys_id=eb75fe51c312e51cc21f2138f00131e1</t>
  </si>
  <si>
    <t>Eng 192-444, is a level 4 IAW workscope.  Several parts were routed to oci with brackets, pipes and other hard ware still attached to each other. Iaw AAWI-JPT-1521, 4.1.3 &amp; 7. 4.1.3 Engine D/A technicians must read and verify workscope and check for workscope updates. 4.1.7 Disassemble engine per work scope instructions (Level 1,2,3 or 4). Read 200 &amp; 300 section of the workscope instructions to determine the level of D/A needed. Iaw with best practice, level 4 pipes, brackets and ect. must be piece part to replace all gaskets, packing and o-ring, all nuts and bolts have ran there life cycle.   This has been a continues issue for several months. With out the parts being d/a to piece part, we will not achieve are commitment to our level 2 ISO STANDER, AAQMS-PRO-047, 1. workscope levels at the Service Center, Level 4, Bring components back to the highest Build Specification and TX Major OH, 100% D/A and OH required on all components.</t>
  </si>
  <si>
    <t xml:space="preserve">Have stand down with Eng. D/A tech. &amp; leadership on local process again, to remove and disconnect all pipes, brackets and ect. to allow the oci routing process. </t>
  </si>
  <si>
    <t>parts taken down to piece part by OCI</t>
  </si>
  <si>
    <t xml:space="preserve">2023-04-24 12:35:50 - Atencio Urrutia, Jorge (212649290) (Case Notes (Comments Visible to All users))
Assigned To Change Reason: Assigned to Gate 1 PQE for further investigation and CAPA plan
</t>
  </si>
  <si>
    <t>Reviewed with Gate 1 leads to re-inforce the message through standdown that all tubing must be taken down at the gaskets, and all other external parts disassembled per the workscope instructions.</t>
  </si>
  <si>
    <t>Level 4 piece part (continues process failure) ENG. 192-444</t>
  </si>
  <si>
    <t>NCR-20230418-1120</t>
  </si>
  <si>
    <t>https://gepowerpac.service-now.com/nav_to.do?uri=task.do?sys_id=3d8603c587d2a5d81d2abaa7dabb3553</t>
  </si>
  <si>
    <t>812991</t>
  </si>
  <si>
    <t xml:space="preserve">Upon starting the Blue Tag Inspection on LPTR for PT559-131 Z2MHU22PT003, 
The Router book was noted to have an SB called out for that does not apply to the ESN but was signed off in smartshop stating replace via replace.
</t>
  </si>
  <si>
    <t xml:space="preserve">Before closing the book, Make sure that if any SB's are to be complied with that they correspond to the ESN.
Do not generate a tag if unsure, and sign off smartshop with the appropriate signoff. </t>
  </si>
  <si>
    <t>No correction necessary. SB-165 not applicable per ESN effectivity.</t>
  </si>
  <si>
    <t xml:space="preserve">2023-04-17 21:44:50 - Martinez, Steven (212478473) (Case Notes (Comments Visible to All users))
Assigned To Change Reason: Assigned to corresponding Quality Engineer
</t>
  </si>
  <si>
    <t>The D/A technician marked the workscope SB-165 complied with This visit via repair. BCD IH2237 PN L16742P03, BCD IH 2236 PN L14475P03 repair tags were issued with remarks 'DEF 1 FULL OVERHAUL AND C/W S/B 165'.
The tech should've verified the effectivity ESN and marked the SB-165 not applicable in SmartShop. Instead, the vendor performed the S/B effectivity and did not perform the S/B. However, the check should be on the front end before we send parts to the vendor. Case reviewed with leads at weekly quality meeting.</t>
  </si>
  <si>
    <t>559131</t>
  </si>
  <si>
    <t>ANCHORAGE, MUNICIPALITY OF</t>
  </si>
  <si>
    <t>311382</t>
  </si>
  <si>
    <t>HANK NIKKELS, PLANT 1</t>
  </si>
  <si>
    <t>HANK NIKKELS PLANT 1 GT-GT</t>
  </si>
  <si>
    <t>LPTR Blue Tag Discrepancy</t>
  </si>
  <si>
    <t>NCR-20230417-1445</t>
  </si>
  <si>
    <t>https://gepowerpac.service-now.com/nav_to.do?uri=task.do?sys_id=036957778706ed9826e6baa7dabb35dc</t>
  </si>
  <si>
    <t>821877</t>
  </si>
  <si>
    <t>Frames / Structures</t>
  </si>
  <si>
    <t>Mcgarva, Stuart (605002289)</t>
  </si>
  <si>
    <t>During Gas Turbine exchange at Ratchaburi, Thailand GT22 ESN 192-321 was removed from package and ESN 192-307 was installed.  ESN 192-307 had recently been returned to customer after MOH at Depot.  It was found that the R/H Trunnion P/N L43434P06 was received with washer P/N L43546P01 missing.  The Trunnion was removed and replaced with the Trunnion from 192-321 and the Gas Turbine installation was complete resulting in a 2 hour delay.  The Trunnion with missing washer was installed on 192-321 which will be shipped to Depot for MOH.</t>
  </si>
  <si>
    <t>Ensure Trunnion has washer installed when 192-321 comes for MOH before being shipped back to customer</t>
  </si>
  <si>
    <t>605002289</t>
  </si>
  <si>
    <t>NSR H2348314 issued for missing washer on RH-side Trunnion on ESN 192-321 CFF in Gate 1</t>
  </si>
  <si>
    <t xml:space="preserve">2023-05-18 05:17:29 - Celdran, Fernando (105040119) (Case Notes (Comments Visible to All users))
It is a confirmed escape assigned to the Aero Alliance agreed during the weekly call on May 17
2023-05-15 11:37:34 - NGUYEN, THIEN (223038740) (Case Notes (Comments Visible to All users))
Assigned To Change Reason: Re-assigning to Gate 1 QPE to address miss during incoming
2023-04-24 12:41:24 - Atencio Urrutia, Jorge (212649290) (Case Notes (Comments Visible to All users))
Assigned To Change Reason: Assigned to Gate 3 Assembly PQE for further investigation and CAPA plan
</t>
  </si>
  <si>
    <t>Trunnion washers are not disassembled, so if they are received without washer, it is easy to overlook.
From a procedural standpoint, we have updated our routers in Gate 1 (disassembly) and Gate 3 (assembly) to add in inspection tasks to ensure both trunnions are outfitted with washers installed. In Gate 1, this will occur during initial incoming inspection by Engine disassembly technicians and OCI. Once the CFF is removed, the CFF disassembly technician will perform a CFF specific visual inspection and this will be a second verification. At Gate 3, a router task has been added during the build of the CFF to verify the washers are installed. If at any point the washer is missing, an NSR will be raised.</t>
  </si>
  <si>
    <t>192307</t>
  </si>
  <si>
    <t>RATCHABURI WORLD COGENERATION COMPANY LIMITED</t>
  </si>
  <si>
    <t>RWC</t>
  </si>
  <si>
    <t>RWC GT BLOCK2 GT1-GT</t>
  </si>
  <si>
    <t>Gas Turbine supplied with mount washer missing</t>
  </si>
  <si>
    <t>NCR-20230414-0064</t>
  </si>
  <si>
    <t>https://gepowerpac.service-now.com/nav_to.do?uri=task.do?sys_id=5c2ea82b9782ed58eba8f7471153afb4</t>
  </si>
  <si>
    <t xml:space="preserve">During the blue tag inspection, the part number and serial number inventory sheet was not properly completed and  missing information. The traditional paper router is missing  part numbers and serial numbers essential to the LPTR.  Since digital routers (ARMS) are still not complete ,the on/off sheets have not been uploaded to ARMS. </t>
  </si>
  <si>
    <t xml:space="preserve">Careful inventory for parts installed needs to be annotated to verify final configurations and tracking of installed components. </t>
  </si>
  <si>
    <t xml:space="preserve">Lead updated all missing information </t>
  </si>
  <si>
    <t xml:space="preserve">2023-04-12 18:44:09 - Martinez, Juan (212771980) (Case Notes (Comments Visible to All users))
Assigned To Change Reason: Updated "Assigned to " personnel.
</t>
  </si>
  <si>
    <t xml:space="preserve">678-128 LPTR Missing part number and serial number inventory </t>
  </si>
  <si>
    <t>NCR-20230412-1403</t>
  </si>
  <si>
    <t>https://gepowerpac.service-now.com/nav_to.do?uri=task.do?sys_id=17829272c3cead54c21f2138f0013168</t>
  </si>
  <si>
    <t>Upon Inspecting the S1N for 481-806 A2EHU2240806JV, there were 2 discrepancies noted. 
1. Looking into the paperwork, the Technician created a Gate 3 Module Blue Tag instead of a Generic Accept tag. 
2. Fod was found inside Nozzle Cavity.</t>
  </si>
  <si>
    <t>For the First discrepancy: If Technician is unable to create a Generic Accept Tag, they still have access to create one in SFM. Module Accept Tags are generated for Quality Inspectors Only.
For the Second discrepancy: Technician Assembling the module should have double checked to make sure nozzles were FOD free especially when an NSR was generated to remove fod.</t>
  </si>
  <si>
    <t xml:space="preserve">Tag has been cancelled and generated appropriately in SFM with notes regarding the issue. Fod has been removed during inspection. </t>
  </si>
  <si>
    <t xml:space="preserve">2023-04-10 19:28:47 - Martinez, Steven (212478473) (Case Notes (Comments Visible to All users))
Assigned To Change Reason: Role Changed to corresponding Quality Engineer in Assy
</t>
  </si>
  <si>
    <t xml:space="preserve">S1N Blue Tag Discrepancy </t>
  </si>
  <si>
    <t>NCR-20230410-1128</t>
  </si>
  <si>
    <t>https://gepowerpac.service-now.com/nav_to.do?uri=task.do?sys_id=d2e181a187c2add01d2abaa7dabb35ac</t>
  </si>
  <si>
    <t>191260</t>
  </si>
  <si>
    <t xml:space="preserve">Out of limit end gaps were discovered during pre-test BSI of engine that had just been back through repair process to fix another issue that was found during pre-test BSI. HPCR end gaps were .020 over the limit prescribed in IRM, this was a MOH repair. </t>
  </si>
  <si>
    <t xml:space="preserve">Define process in which this will not happen in future, also, this was caught after another issue was discovered during pre-test BSI and was repaired. The shop should establish process to find all issues that could possible delay test, even if issue is found that required D/A of certain modules. </t>
  </si>
  <si>
    <t>Top case was done in final assembly and two blades were replaced at stage 9 to fix the end gap.</t>
  </si>
  <si>
    <t xml:space="preserve">2023-04-09 23:02:16 - Atencio Urrutia, Jorge (212649290) (Case Notes (Comments Visible to All users))
Assigned To Change Reason: Assigned to Gate 3 Assembly Quality Engineer
</t>
  </si>
  <si>
    <t>260169-2</t>
  </si>
  <si>
    <t>809150</t>
  </si>
  <si>
    <t>KENNEDY INTERNATIONAL AIRPORT POWER PLANT</t>
  </si>
  <si>
    <t>KENNEDY GT2-GT</t>
  </si>
  <si>
    <t>Out of Limit End Gaps</t>
  </si>
  <si>
    <t>NCR-20230406-0969</t>
  </si>
  <si>
    <t>https://gepowerpac.service-now.com/nav_to.do?uri=task.do?sys_id=39e83989874669901d2abaa7dabb3595</t>
  </si>
  <si>
    <t>822417</t>
  </si>
  <si>
    <t>Timchenko, Vladimir (605001617)</t>
  </si>
  <si>
    <t xml:space="preserve">During scheduled maintenance of VSV stage 3-5 bushing replacement many bolts of VSV housing were stuck and loosened with damaged. There was no signs of anti-seize on the bolts, and some of them were fixed with blue Loctite. </t>
  </si>
  <si>
    <t>please do RCA for this case, as it is first time bushing maintenance after repair of this engine in Houston at 2020 year. There was no anti-seize on the bolts, blue Loctite was used somewhere - like on 20-30 % of the bolts. Also looks like an over torque applied during installation.</t>
  </si>
  <si>
    <t>605001617</t>
  </si>
  <si>
    <t>Corrected by Field Team during Bushing Replacement job</t>
  </si>
  <si>
    <t xml:space="preserve">2023-05-18 05:18:53 - Celdran, Fernando (105040119) (Case Notes (Comments Visible to All users))
It is a potential escape under investigation by Aero Alliance
2023-04-18 10:07:13 - NGUYEN, THIEN (223038740) (Case Notes (Comments Visible to All users))
2020 Repair WO# is Z6CHU2083902080_JV
2023-04-09 23:01:11 - Atencio Urrutia, Jorge (212649290) (Case Notes (Comments Visible to All users))
Assigned To Change Reason: Assigned to gate 3 assembly Quality Engineer
2023-04-05 16:09:12 - Phillips, Scott (204019610) (Case Notes (Comments Visible to All users))
Assignment Group Change Reason: Reassigning to HSC to investigate 2020 repair.
</t>
  </si>
  <si>
    <t>Router has been updated for all LM6000 HPCS to not use Loctite and only use anti-seize on all VSV housing bolts (stage 3-5). See attached photo for router updated.</t>
  </si>
  <si>
    <t>RUSHYDRO PAO</t>
  </si>
  <si>
    <t>7254817</t>
  </si>
  <si>
    <t>YAKUTSK ENERGO</t>
  </si>
  <si>
    <t>YAKUTSK ENERGO GT3-GT</t>
  </si>
  <si>
    <t>VSV housing bolts damaged</t>
  </si>
  <si>
    <t>NCR-20230405-0406</t>
  </si>
  <si>
    <t>https://gepowerpac.service-now.com/nav_to.do?uri=task.do?sys_id=e90ed9b8978a6590eba8f7471153afea</t>
  </si>
  <si>
    <t>PARKER HANNIFIN CORP</t>
  </si>
  <si>
    <t>L24644g07</t>
  </si>
  <si>
    <t xml:space="preserve">192-307 MLSP with TAGB was sent out to the OSS for Def 1 overhaul with E-Sump chip detector installed, but when shop received the TAGB back from the vendor it appears vendor did replaced the E-sump chip detector with the plug (Refer to the details below). FYI, issue was caught at the G4 prior to the shipping and replaced the plug with chip detector.   
</t>
  </si>
  <si>
    <t xml:space="preserve">Chip detectors replaced at gate 3.  Supplier escape NCR reviewed with ACT / Parker.  </t>
  </si>
  <si>
    <t xml:space="preserve">2023-04-04 10:56:30 - Atencio Urrutia, Jorge (212649290) (Case Notes (Comments Visible to All users))
Assigned To Change Reason: Assigned to SQE for investigation
</t>
  </si>
  <si>
    <t xml:space="preserve"> Several communication attempts have been made to Parker and no response received, need to understand why chip detector sensors are not being replaced by Parker.   </t>
  </si>
  <si>
    <t xml:space="preserve">MLSP chip detector not installed </t>
  </si>
  <si>
    <t>NCR-20230404-0551</t>
  </si>
  <si>
    <t>https://gepowerpac.service-now.com/nav_to.do?uri=task.do?sys_id=f197e42c878eed104128baa7dabb355a</t>
  </si>
  <si>
    <t xml:space="preserve">HPCR, DAMAGED BLADES AND RETAINER STOPPERS.  Retainer stoppers installed incorrectly damaging stoppers and QTY.16 STG.2 BLADES. NSR-H2347192 </t>
  </si>
  <si>
    <t>Please provide MAJOR TRAINING. Cost of quality and lack of training.</t>
  </si>
  <si>
    <t>NSR Disposition- ORDER QTY OF 16 K256P07-OH, Blade retainers we will replace as they are 2-bin 
Blades and retainer replaced, BCD: IV0470 
Please provide major training, blades and retainers scrapped due to lack of training.
COST OF QUALITY EVENT, issuficient training and trainer in 2nd shift.</t>
  </si>
  <si>
    <t>Discussed during quality meeting with Rotor  shop</t>
  </si>
  <si>
    <t xml:space="preserve">2023-05-30 09:23:30 - System (Case Notes (Comments Visible to All users))
Leal, Xavier (212315297) having SSO 212315297 has downloaded the attachment - P3220441.JPG at 2023-05-30 13:23:18
2023-05-30 09:23:18 - System (Case Notes (Comments Visible to All users))
Leal, Xavier (212315297) having SSO 212315297 has downloaded the attachment - P3210289.JPG at 2023-05-30 13:23:10
2023-05-30 09:23:16 - System (Case Notes (Comments Visible to All users))
Leal, Xavier (212315297) having SSO 212315297 has downloaded the attachment - P3210279.JPG at 2023-05-30 13:23:03
2023-04-03 11:22:39 - Ramirez, Daniel (204042115) (Case Notes (Comments Visible to All users))
Assigned To Change Reason: none
</t>
  </si>
  <si>
    <t>system</t>
  </si>
  <si>
    <t xml:space="preserve">HPCR, DAMAGED BLADES AND RETAINER STOPPERS. EX481-823HPCR Z2HHU21HPCR1003 AM EXCHANGE </t>
  </si>
  <si>
    <t>NCR-20230403-0801</t>
  </si>
  <si>
    <t>https://gepowerpac.service-now.com/nav_to.do?uri=task.do?sys_id=effb55ab1bb1295480dc10602d4bcb02</t>
  </si>
  <si>
    <t>810234</t>
  </si>
  <si>
    <t>During blue tag inspection of the HPCS the vanes had a total of 18 vanes with visual dents and bent tip. Stage 3 show 2 curl tips and 1 with dent to trailing edge, stage 5 show 1 blade with dent to the trailing edge of blade, stage 7 show 1 dented vane, stage 12 shows 2 vanes with dent to trailing edge, stage 13 show 1 dented vane, stage 14 show 5 dented blades to trailing edge, stage 15 show 1 and stage and last stage 16 show 1 vane with dent to trailing. On the bottom case it show 3 blades with dent to trailing edge 2 vanes on 13 and 1 on stage 3.</t>
  </si>
  <si>
    <t>Techs should make sure vanes are in serviceable condition after cleaning and green tagging.</t>
  </si>
  <si>
    <t xml:space="preserve">Blue Tag issued. </t>
  </si>
  <si>
    <t>Lean Team working on cart to protect vanes better</t>
  </si>
  <si>
    <t xml:space="preserve">2023-06-20 09:28:54 - Grant, Kayon (212394750) (Case Notes (Comments Visible to All users))
reply from: Kayon.Grant@aeroalliancejv.com
2023-06-13 10:00:02 - Curran, Andrew (204046657) (Case Notes (Comments Visible to All users))
reply from: Andrew.Curran@ge.com
2023-03-31 13:04:23 - Grant, Kayon (212394750) (Case Notes (Comments Visible to All users))
Assigned To Change Reason: It was assigned to the wrong person at first.
</t>
  </si>
  <si>
    <t>671152</t>
  </si>
  <si>
    <t>G06286</t>
  </si>
  <si>
    <t>WIMBLEDON</t>
  </si>
  <si>
    <t>WIMBLEDON-GT-19A-GT</t>
  </si>
  <si>
    <t>671-152 B2EHU2200017JV HPCS  VANE DISCREPANCIES</t>
  </si>
  <si>
    <t>NCR-20230331-0801</t>
  </si>
  <si>
    <t>https://gepowerpac.service-now.com/nav_to.do?uri=task.do?sys_id=78f69fb6dbf1edd0c0e32fcb139619c2</t>
  </si>
  <si>
    <t>Austin, Steven (223068569)</t>
  </si>
  <si>
    <t>After MOH, sight BSI was completed, and impact damage to HPT and engine has been found. Complete report will be uploaded, pictures attached. Please review test cell BSI report for reference.</t>
  </si>
  <si>
    <t>Please investigate why the engine was shipped to Alaska with this impact damage. Please investigate how the engine was damaged in test cell.</t>
  </si>
  <si>
    <t>Insufficient</t>
  </si>
  <si>
    <t>223068569</t>
  </si>
  <si>
    <t>Replace damaged blade</t>
  </si>
  <si>
    <t xml:space="preserve">2023-04-04 11:46:46 - Atencio Urrutia, Jorge (212649290) (Case Notes (Comments Visible to All users))
Assigned To Change Reason: Assigned to Gate 4 PQE for investigation
</t>
  </si>
  <si>
    <t>CAPA impleted and stand down performed</t>
  </si>
  <si>
    <t>QTY 1 HPT Stg 1 Blade LE found torn during customer incoming BSI inspection</t>
  </si>
  <si>
    <t>https://gepowerpac.service-now.com/nav_to.do?uri=task.do?sys_id=5cc89776dbfdad9022872fcb13961951</t>
  </si>
  <si>
    <t xml:space="preserve">191-260 LP rotor locked up during BSI prior to Gate 3 completion and delivery to test. Aero Alliance is troubleshooting cause of issue, but this delay will push the outage for customer and will delay generation of power. Until we find a resolution the full impact of this issue cannot be determined. </t>
  </si>
  <si>
    <t xml:space="preserve">Troubleshoot and identify root cause of the issue and develop process to prevent in future. Please provide presentation for GE Gas Power to utilize in communication to customer on root cause of issue and our plan to prevent future occurrence. </t>
  </si>
  <si>
    <t>Dimensional Issue</t>
  </si>
  <si>
    <t xml:space="preserve">Hpt was removedand aft shaft was replaced, and mini  nozzle as well. the core has to be removed and place in the vertical stand. </t>
  </si>
  <si>
    <t xml:space="preserve">2023-03-30 10:20:36 - Atencio Urrutia, Jorge (212649290) (Case Notes (Comments Visible to All users))
Assigned To Change Reason: Assigned to Gate 3 assembly PQE for further investigation
</t>
  </si>
  <si>
    <t xml:space="preserve">Shop manager to hold Sitewide quality standown to drive quality mindset. </t>
  </si>
  <si>
    <t>LP Rotor Lock Up During BSI</t>
  </si>
  <si>
    <t>NCR-20230329-0994</t>
  </si>
  <si>
    <t>https://gepowerpac.service-now.com/nav_to.do?uri=task.do?sys_id=43b6c77a1b3165d000cd10602d4bcb6f</t>
  </si>
  <si>
    <t>822967</t>
  </si>
  <si>
    <t>9218M94G04</t>
  </si>
  <si>
    <t>LANDAVERDE, Rodrigo   SOTO (503047196)</t>
  </si>
  <si>
    <t>During pre- install inspection at Gate 3 of #5 race. The carbon seal was found to be cracked through with half the seal hanging free. IRM states no damage allowed. Defect should have been spotted during Gate 1/Disassembly.</t>
  </si>
  <si>
    <t>Understand why defect was not detected during Gate 1 inspection and possible measures to avoid this from happening again during future inspection.</t>
  </si>
  <si>
    <t>503047196</t>
  </si>
  <si>
    <t>NSR H2347208 disposition to replace
SN TEJAD354 accepted 3/22/23</t>
  </si>
  <si>
    <t xml:space="preserve">2023-03-30 15:59:16 - Hwang, Jimmy (212663550) (Case Notes (Comments Visible to All users))
Re-Open Note: Add additional comments
2023-03-30 15:58:53 - Hwang, Jimmy (212663550) (Case Notes (Comments Visible to All users))
Add additional comments
2023-03-29 14:25:17 - Atencio Urrutia, Jorge (212649290) (Case Notes (Comments Visible to All users))
Assigned To Change Reason: assigned to Gate 1  PQE for further investigation
</t>
  </si>
  <si>
    <t>Disassembly photos from 6/15/22 show the insert appeared intact when the spanner nut was removed from engine. 
After investigation, determined inspection criteria is not specific to inspect for looseness of the insert. Requested GE Aviation publication change request for LM6000 and LMS100 manuals to add 'looseness' criteria for the spanner nut inspection.
A standdown was conducted with bench inspectors. Agreement to use pick to check for looseness of insert.
The depot records for this job showed an outdated visual inspection router for the HPTR was issued. Since the time of issuance, a new router had been released with more detail and specific tasks to inspect the spanner nut. This router has been revised to add insert looseness as a validation task.
Quality Alert QA-2023-03 has been released for interim training of HPTR D/A technicians and Gate 1 bench inspectors to inspect the insert for looseness until the GEK manuals are revised.</t>
  </si>
  <si>
    <t>YPF ENERGIA ELECTRICA S.A.</t>
  </si>
  <si>
    <t>LOMA CAMPANA II</t>
  </si>
  <si>
    <t>LOMA CAMPANA II GT SPARE-GT</t>
  </si>
  <si>
    <t xml:space="preserve">Cracked Carbon Seal Inner Nut Spanner </t>
  </si>
  <si>
    <t>NCR-20230329-0922</t>
  </si>
  <si>
    <t>https://gepowerpac.service-now.com/nav_to.do?uri=task.do?sys_id=44316f92dbb5ad5017f12fcb139619ab</t>
  </si>
  <si>
    <t xml:space="preserve">During the final assembly inspection, all paper router books were completed. The digital ARMS routers have several sections missing stamps and are not at 100% completion. This NCR has been created to ensure all Gate 3 digital ARMS router are complete prior to shipping the engine to the customer. </t>
  </si>
  <si>
    <t xml:space="preserve">All routers need to be properly filled out and signed off before sending them to Quality for final inspection. </t>
  </si>
  <si>
    <t xml:space="preserve">2023-03-28 00:26:29 - Martinez, Juan (212771980) (Case Notes (Comments Visible to All users))
Assigned To Change Reason: Updated assigned to personnel
</t>
  </si>
  <si>
    <t>Gate 3 is going through transition phase where both routers exist. Some are fully on ARMS while others are still dual routers and only one is needed for completion</t>
  </si>
  <si>
    <t>192-307 ENG ARMS missing numerous tech stamps</t>
  </si>
  <si>
    <t>NCR-20230328-0017</t>
  </si>
  <si>
    <t>https://gepowerpac.service-now.com/nav_to.do?uri=task.do?sys_id=157409e1dbfda5d022872fcb13961958</t>
  </si>
  <si>
    <t>821089</t>
  </si>
  <si>
    <t xml:space="preserve">A risk of non-detection of a metal chip </t>
  </si>
  <si>
    <t>Undirov, Oleg (212357268)</t>
  </si>
  <si>
    <t>NCRWA0004030</t>
  </si>
  <si>
    <t>Ref.  NCR-20211222-0177 Incorrect pairs of chip-detectors and screens and attached  pitch
Recently returned MOHed engine ESN 192436 found with the same bayonet type, preventing detection of Magnetic Chip in oil</t>
  </si>
  <si>
    <t xml:space="preserve">The case initiated to budget chip detectors replacement.  From Quality perspective it may be necessary to review  Depot procedures to make sure that bayonet type chip detectors and mating screens are not installed on MOHed engines.   </t>
  </si>
  <si>
    <t>212357268</t>
  </si>
  <si>
    <t xml:space="preserve">Replacement / correction faciliated on site by customer / field engineering.  </t>
  </si>
  <si>
    <t xml:space="preserve">2023-04-26 08:48:04 - Coleman, Adrian (212787374) (Case Notes (Comments Visible to All users))
reply from: Adrian.Coleman@aeroalliancejv.com
2023-04-26 06:21:44 - Undirov, Oleg (212357268) (Case Notes (Comments Visible to All users))
reply from: Oleg1.Undirov@ge.com
2023-04-04 09:54:13 - NGUYEN, THIEN (223038740) (Case Notes (Comments Visible to All users))
Assigned To Change Reason: Potential Supplier Issue. Re-assigning to SQE
2023-03-30 10:34:33 - Atencio Urrutia, Jorge (212649290) (Case Notes (Comments Visible to All users))
Assigned To Change Reason: Assigned to Gate 3 Assembly PQE
2023-03-29 15:13:32 - Olds, Zack (210045518) (Case Notes (Comments Visible to All users))
Assignment Group Change Reason: Hi Jorge, please see attachment regarding correction, containment.
</t>
  </si>
  <si>
    <t xml:space="preserve">Updated inspection checklist at  TAGB vendor to include verification of proper chip detector / screen installation prior to shipment.  </t>
  </si>
  <si>
    <t>192436</t>
  </si>
  <si>
    <t>YUZHNAYA GENERIRUYUSHCHAYA KOMPANIYA - TGK-8 OAO</t>
  </si>
  <si>
    <t>7235296</t>
  </si>
  <si>
    <t>ASTRAKHAN</t>
  </si>
  <si>
    <t>ASTRAKHAN CITY 2 GT2-GT</t>
  </si>
  <si>
    <t>ESN 192436 - bayonet  type of Chip Detectors</t>
  </si>
  <si>
    <t>NCR-20230325-0049</t>
  </si>
  <si>
    <t>https://gepowerpac.service-now.com/nav_to.do?uri=task.do?sys_id=f92f9bd51b316114330610602d4bcbc6</t>
  </si>
  <si>
    <t xml:space="preserve">During the blue tag inspection, it was noticed that the TAGB returned from OSS without the radial-transfer gearbox cover.  Shipping pictures to OSS show that the TAGB left J-Port with the cover installed. </t>
  </si>
  <si>
    <t xml:space="preserve">The radial-transfer gearbox cover needs to be located and installed. </t>
  </si>
  <si>
    <t xml:space="preserve">SCAR / NCR reviewed with vendor.  </t>
  </si>
  <si>
    <t xml:space="preserve">2023-04-24 15:51:33 - Coleman, Adrian (212787374) (Case Notes (Comments Visible to All users))
reply from: Adrian.Coleman@aeroalliancejv.com
2023-04-24 15:49:12 - Martinez, Juan (212771980) (Case Notes (Comments Visible to All users))
reply from: Juan.Martinez1@aeroalliancejv.com
2023-04-24 13:14:36 - Coleman, Adrian (212787374) (Case Notes (Comments Visible to All users))
Please confirm ESN and provide WO# to link part to specific repair vendor.
2023-04-05 11:52:39 - NGUYEN, THIEN (223038740) (Case Notes (Comments Visible to All users))
Assigned To Change Reason: Re-assigning to SQE.
2023-03-24 21:41:08 - Martinez, Juan (212771980) (Case Notes (Comments Visible to All users))
Assigned To Change Reason: Updated assigned to: drop down
</t>
  </si>
  <si>
    <t xml:space="preserve">EX192-502 TAGB MISSING COVER </t>
  </si>
  <si>
    <t>NCR-20230324-1020</t>
  </si>
  <si>
    <t>https://gepowerpac.service-now.com/nav_to.do?uri=task.do?sys_id=c64416dddb79e1d022872fcb139619a5</t>
  </si>
  <si>
    <t>1347M28G06</t>
  </si>
  <si>
    <t xml:space="preserve">Stationary air seals recently repaired by GE Power Singapore where B30F1 diameter measured outside of range limit of 16.721" – 16.725".  We recorded a reading of 16.737" for this diameter.  See attachment for CMM measurements recorded.  </t>
  </si>
  <si>
    <t>SCAR + warranty credit</t>
  </si>
  <si>
    <t xml:space="preserve">2023-03-24 16:00:36 - Coleman, Adrian (212787374) (Case Notes (Comments Visible to All users))
Assigned To Change Reason: SQE assigned
</t>
  </si>
  <si>
    <t xml:space="preserve">CRF 4R CDP STAT SEAL </t>
  </si>
  <si>
    <t>NCR-20230324-0927</t>
  </si>
  <si>
    <t>https://gepowerpac.service-now.com/nav_to.do?uri=task.do?sys_id=6619e1cddbb12d9057dd2fcb139619a4</t>
  </si>
  <si>
    <t>During CFF Mod Blue tag inspection found missing 24 ea. Sprint Nozzle plugs. (L47910P01).
Missing data plate</t>
  </si>
  <si>
    <t>CFF whit out Sprint syst. needs Plugs installed. Discrepancies will be corrected at final assy.</t>
  </si>
  <si>
    <t>will be installed at Gate 4 before test</t>
  </si>
  <si>
    <t>To be discussed during next Frame Meeting</t>
  </si>
  <si>
    <t xml:space="preserve">2023-03-23 18:13:06 - Fogel, Alberto (210026360) (Case Notes (Comments Visible to All users))
Assignment Group Change Reason: Assigned to Jacintoport
</t>
  </si>
  <si>
    <t>CFF Inspection Missing parts</t>
  </si>
  <si>
    <t>NCR-20230323-1200</t>
  </si>
  <si>
    <t>https://gepowerpac.service-now.com/nav_to.do?uri=task.do?sys_id=ba01f0f4dbb1a950c0e32fcb139619be</t>
  </si>
  <si>
    <t>GP Services Quality LATAM</t>
  </si>
  <si>
    <t>Loose Stg 1 Borescope plug, missing safety cable</t>
  </si>
  <si>
    <t>Need to torque and safety</t>
  </si>
  <si>
    <t xml:space="preserve">Corrected by Gate 3 tech. </t>
  </si>
  <si>
    <t xml:space="preserve">To be discussed during FA quality meeting </t>
  </si>
  <si>
    <t xml:space="preserve">2023-03-22 19:28:24 - Fogel, Alberto (210026360) (Case Notes (Comments Visible to All users))
Assignment Group Change Reason: assigned to Houston Jacintoport
</t>
  </si>
  <si>
    <t>Eng. Core inspection</t>
  </si>
  <si>
    <t>NCR-20230322-1430</t>
  </si>
  <si>
    <t>https://gepowerpac.service-now.com/nav_to.do?uri=task.do?sys_id=5ccfe7681b31299080dc10602d4bcbcf</t>
  </si>
  <si>
    <t>GE AVIATION</t>
  </si>
  <si>
    <t>G09428</t>
  </si>
  <si>
    <t>Frost, Connie (204058641)</t>
  </si>
  <si>
    <t>G3 - Field Core Inspection</t>
  </si>
  <si>
    <t>part of AERO-20230318-0213.  Installed GT TMF, MLSP, BSI and HPC top case.  Engine was converted to GT.  TMF and MLSP was installed for this configuration.  Top case to replace two Stg 14 dented blades.</t>
  </si>
  <si>
    <t>open ETQ and request AEO to investigate and consider performing BSI on all ports of engine to ensure these items aren't missed</t>
  </si>
  <si>
    <t>204058641</t>
  </si>
  <si>
    <t xml:space="preserve">2023-03-28 11:38:09 - Atencio Urrutia, Jorge (212649290) (Case Notes (Comments Visible to All users))
Assigned To Change Reason: Re-assigned to SQE for further investigation with GE Aerospace and response
2023-03-22 14:55:07 - Frost, Connie (204058641) (Case Notes (Comments Visible to All users))
***This NCR was initiated from an AERO case. Information about the AERO case can be found in the "Related Cases" section. ***
AERO #: AERO-20230318-0213
AERO Case Title: Install GT TMF, MLSP, BSI, and Top case report
Submitter Of AERO Case: Gutierrez, Samuel (605000187)
Description Of AERO Case: Installed GT TMF, MLSP, BSI, and HPC top case. Engine was converted to GT. TMF and MLSP was installed for this configuration. Top case to replace two STG 14  dented blades. Engine was borescope before and after test. 
</t>
  </si>
  <si>
    <t>AERO-20230318-0213</t>
  </si>
  <si>
    <t>Commercial</t>
  </si>
  <si>
    <t>606104</t>
  </si>
  <si>
    <t>MODEC INT</t>
  </si>
  <si>
    <t>GUANABARA</t>
  </si>
  <si>
    <t>GUANABARA FPSO BLC 2 GT A - GT</t>
  </si>
  <si>
    <t>Top case to replace two Stg 14 dented blades.</t>
  </si>
  <si>
    <t>NCR-20230322-1134</t>
  </si>
  <si>
    <t>https://gepowerpac.service-now.com/nav_to.do?uri=task.do?sys_id=ed501148dbf1e91057dd2fcb13961913</t>
  </si>
  <si>
    <t>9646M10P03</t>
  </si>
  <si>
    <t>Tools OTD</t>
  </si>
  <si>
    <t>CRF, 4B HOUSING VENDOR WARRANTY.  During inventory and build-up of CRF, technician noticed 4B Housing not fully repaired by vendor. Housing still has physical damage, wear and still missing black oxide stated in certification findings report. Please see all pictures for clarity. NSR-H2347191</t>
  </si>
  <si>
    <t>Please work with vendor and their quality inspectors and authorized representatives.</t>
  </si>
  <si>
    <t>Housing was replaced with new, BCD: IV0304</t>
  </si>
  <si>
    <t xml:space="preserve">2023-03-20 14:52:26 - Ramirez, Daniel (204042115) (Case Notes (Comments Visible to All users))
Assigned To Change Reason: NONE
</t>
  </si>
  <si>
    <t>OSS - Inspection and Life Extension Services</t>
  </si>
  <si>
    <t>CRF, 4B HOUSING VENDOR WARRANTY. 671-152 B2EHU2200017JV</t>
  </si>
  <si>
    <t>NCR-20230320-1225</t>
  </si>
  <si>
    <t>https://gepowerpac.service-now.com/nav_to.do?uri=task.do?sys_id=560503b31b6961101ec110602d4bcbde</t>
  </si>
  <si>
    <t>Hardware is not available for analysis</t>
  </si>
  <si>
    <t>PRASANNAKUMAR BEENA, GOKUL (223075588)</t>
  </si>
  <si>
    <t xml:space="preserve">In the work scope provided to the depot team, it was clearly stated to hold the bearing and distressed seal materials for engineering review, unfortunately they are not directed to the engineering hold cage. Among the 4 requested bearings, 3 of them (1B,2R and 3R) were found from the scrapyard, as we don't know what kind of care was provided to them, it may affect the Lab investigation and one of them(4R) is still missing. Please try to find the 4R bearing.  
</t>
  </si>
  <si>
    <t>Please find the 4R bearing</t>
  </si>
  <si>
    <t>Wrong Identification / Labelling</t>
  </si>
  <si>
    <t>223075588</t>
  </si>
  <si>
    <t>Could not locate bearing in scrap yard or engineering hold cage. Still searching...</t>
  </si>
  <si>
    <t xml:space="preserve">2023-06-08 14:44:30 - Atencio Urrutia, Jorge (212649290) (Case Notes (Comments Visible to All users))
Assigned To Change Reason: Assigned to PQE
2023-06-05 02:34:04 - Celdran, Fernando (105040119) (Case Notes (Comments Visible to All users))
Assignment Group Change Reason: It is a shop issue
2023-03-20 07:08:55 - Convery, Colm (105031573) (Case Notes (Comments Visible to All users))
Assignment Group Change Reason: reassigning to aero quality
2023-03-20 04:21:00 - PRASANNAKUMAR BEENA, GOKUL (223075588) (Case Notes (Comments Visible to All users))
***This NCR was initiated from an AERO case. Information about the AERO case can be found in the "Related Cases" section. ***
AERO #: AERO-20221119-0162
AERO Case Title: Sump A chip detector alarm
Submitter Of AERO Case: Pieri, Maurizio (105008249)
Description Of AERO Case: Please see in the attachment the ppt  received form customer with Chip detectors pictures. They found particles on A chip detector and small amount on C chip detector
</t>
  </si>
  <si>
    <t>Workscope was updated 3-7-23 to route affected bearings to the ENG HOLD cage. This was after the bearings had been inspected, NSR'ed and scrapped (2-21-23).
The bearing room technician who was asked to create the engineering hold tags on the 1B, 2R, 3R and 4R bearings did so, EXCEPT on the 4R, he mistakenly created the tag for the 4B ball bearing instead of the 4R roller bearing. The 4R roller bearing should still be in the scrap yard with the rest of the engine scrap, but unable to locate at this time. A standdown was conducted with the bearing room technician regarding the miss on the tag creation and to verify all the details of the tag match the workscope.</t>
  </si>
  <si>
    <t>AERO-20221119-0162</t>
  </si>
  <si>
    <t>Hardware lost</t>
  </si>
  <si>
    <t>NCR-20230320-0219</t>
  </si>
  <si>
    <t>https://gepowerpac.service-now.com/nav_to.do?uri=task.do?sys_id=e7fc31281be1a998330610602d4bcb62</t>
  </si>
  <si>
    <t>878194</t>
  </si>
  <si>
    <t>IPT</t>
  </si>
  <si>
    <t>1- 3 ea. Loose bolts on electrical panel
2- Accelerometer bolts missing safety cable 
3- 2 ea. Air tube bolts backwards safety cable</t>
  </si>
  <si>
    <t xml:space="preserve">Need to correct before blue tag </t>
  </si>
  <si>
    <t>878-194 BT and sent to customer</t>
  </si>
  <si>
    <t>Data collected for analysis.</t>
  </si>
  <si>
    <t xml:space="preserve">2023-03-09 19:08:49 - Fogel, Alberto (210026360) (Case Notes (Comments Visible to All users))
Assignment Group Change Reason: assigned to Jacintoport
</t>
  </si>
  <si>
    <t>7268253</t>
  </si>
  <si>
    <t>LOMA CAMPANA II GT2-GT</t>
  </si>
  <si>
    <t>IPT MOD Inspection</t>
  </si>
  <si>
    <t>NCR-20230309-1327</t>
  </si>
  <si>
    <t>https://gepowerpac.service-now.com/nav_to.do?uri=task.do?sys_id=e30caa8cdbe12dd457dd2fcb139619d4</t>
  </si>
  <si>
    <t>821872</t>
  </si>
  <si>
    <t>L38734P01</t>
  </si>
  <si>
    <t>The HPTR Stage 2 Disk was originally sent back to the customer as unrepairable per our CMM report on TCN AD490688. The
Customer sent the HPTR Stage 2 Disk out for a second opinion and found a discrepancy between measurements. At this point,
the customer sent the HPTR Stage 2 Disk back under TCN AD547680 for re-measurement. Our CMM inspection performed on
30/DEC/2022 and a repeated CMM inspection on 4/JAN/2023. Both CMM reports validated that our measurements were
inaccurate on the original TCN AD490688.</t>
  </si>
  <si>
    <t>Removed the unapproved program for the HPTR Stage 2 Disk. All remaining unapproved programs have been separated for
review under an unapproved programs folder. The Sr. programmer is currently updating all files.</t>
  </si>
  <si>
    <t xml:space="preserve">2023-03-08 11:07:01 - Coleman, Adrian (212787374) (Case Notes (Comments Visible to All users))
Assigned To Change Reason: n/a
</t>
  </si>
  <si>
    <t>Root Cause For Condition:
The HPTR Stage 2 Disk was measured with an unapproved CMM inspection program.
Preventive Action For Condition:
All unapproved programs have been separated for review under an unapproved programs folder. This folder is only accessible to
the Sr. programmers.
Root Cause For Escape:
All CMM inspection programs were accessible for all operators to edit. This allowed unapproved personnel to modify programs at
anytime.
Preventive Action For Escape:
StandardAero Cincinnati has locked down all CMM inspection programs to limit only two Sr. programmers to modify and
approve. New work instructions have been created and waiting approval.</t>
  </si>
  <si>
    <t>335109</t>
  </si>
  <si>
    <t>DRESSER</t>
  </si>
  <si>
    <t>ZAKUM PLATFORM-GT-SPARE-GT</t>
  </si>
  <si>
    <t>Inaccurate HPTR stg2 Disk measurements</t>
  </si>
  <si>
    <t>NCR-20230308-0664</t>
  </si>
  <si>
    <t>https://gepowerpac.service-now.com/nav_to.do?uri=task.do?sys_id=b31fbe481bedadd41ec110602d4bcb3e</t>
  </si>
  <si>
    <t>G09357</t>
  </si>
  <si>
    <t>DURING COMPRESSOR WAX CHECK, THE CRF WAS REMOVED AND NOT REINSTALLED PRIOR TO PREFORMING THE WAX CHECK. IAW GEK 105056, 17A-5.1.J: (Carefully slide lower casing into position around rotor between CFF and CRF. If necessary, adjust position of CRF by adjusting upper dummy case and maintenance platform.) BOTH CASE WERE REINSTALLED AND THE ROTOR WAS ROTATED WITH OUT THE CRF. AFTER THE CASES WERE REMOVED THERE WAS DAMAGE TO THE AIRFOIL AREA G (SQUEALER TIPS). THE DAMAGE WAS IN THE FORM OF BURRS AND HIGH METAL DUE TO RUB. DAMAGE IS OUT OF SERVICEABLE LIMIT: (NOT SERVICEABLE) IAW GEK 105056, 9-5.1.D.(2). DAMAGE IS WITH IN REPAIRABLE LIMITS: (ANY AMOUNT). CORRECTION ACTION: (REMOVE HIGH METAL). NSR H2346970 WAS CREATED.</t>
  </si>
  <si>
    <t xml:space="preserve">RCA ON WHY THE CRF WAS REMOVED OR WHY IT WAS NOT REINSTALLED? </t>
  </si>
  <si>
    <t>NSR# H2346970. Disposition: blend to remove the damage from the tip corner etch and FPI</t>
  </si>
  <si>
    <t xml:space="preserve">2023-03-09 09:22:21 - Hwang, Jimmy (212663550) (Case Notes (Comments Visible to All users))
Assigned To Change Reason: Re-assigned to vincent
2023-03-08 11:53:35 - Joseph, Vincent (212788012) (Case Notes (Comments Visible to All users))
Assigned To Change Reason: Gate 1: QCE
2023-03-08 11:01:10 - Cantu, Joshua (212413257) (Case Notes (Comments Visible to All users))
Assigned To Change Reason: QPE
</t>
  </si>
  <si>
    <t>676232</t>
  </si>
  <si>
    <t>CC LNG TR3 Methane2 - 23TC-1621-GT</t>
  </si>
  <si>
    <t>676-232 BOTTOM REAR CASE VANE DAMAGE</t>
  </si>
  <si>
    <t>NCR-20230308-0657</t>
  </si>
  <si>
    <t>https://gepowerpac.service-now.com/nav_to.do?uri=task.do?sys_id=efb99a88db6da9d457dd2fcb13961906</t>
  </si>
  <si>
    <t>During the GT disassembly, depot reported with NSR H2346220,   H2346218, H2346307, H2346923. H2345870 high metal, dents, scores, scratches and bent.  Please review the relevant NSR reports. Engine had a MOH 3,400 hours ago and this is the first maintenance intervention since the engine has been built.</t>
  </si>
  <si>
    <t>Unit is in depot because of a bearing event after 3400 Hrs from MOH and the damage most probably was generated during depot disassembling.</t>
  </si>
  <si>
    <t>NSRs H2346220,   H2346218, H2346307, H2346923. H2345870 raised during disassembly</t>
  </si>
  <si>
    <t xml:space="preserve">2023-03-28 11:36:33 - Atencio Urrutia, Jorge (212649290) (Case Notes (Comments Visible to All users))
Assigned To Change Reason: Re-assigned to Gate 1 PQE for further investigation and response
2023-03-23 12:15:46 - Celdran, Fernando (105040119) (Case Notes (Comments Visible to All users))
Assignment Group Change Reason: Re-assigned to HSC
2023-03-20 07:08:16 - Convery, Colm (105031573) (Case Notes (Comments Visible to All users))
Assignment Group Change Reason: reassigning to aero quality
</t>
  </si>
  <si>
    <t>High Metal, Nicks, Scratches, Bent</t>
  </si>
  <si>
    <t>NCR-20230308-0421</t>
  </si>
  <si>
    <t>https://gepowerpac.service-now.com/nav_to.do?uri=task.do?sys_id=65669a481ba12dd41ec110602d4bcb60</t>
  </si>
  <si>
    <t>192253</t>
  </si>
  <si>
    <t>LPS MISSED ITS 11 MONTH INSPECTION. AFTER MOD WAS PLACED IN THE XTEND MODULE BAGGING, IT IS TO BE REINSPECTED IN 11 MONTHS FROM DATE IT WAS PRESERVED. IAW AAWI-JPT-3015, 4.19; GENSUITE CALENDAR EVEN SHALL BE CREATED TO EXPIRE 11 MONTHS FROM CREATION TO ALLOW 30 DAY S PRIOR TO EXPIRATION TO INSPECT BEFORE EXPIRATION.) IAW JPT-FRM-0020, PRESERVATION EXPIRATION WAS 1/07/2023. BOTH BEARING PRESERVATION RECORDS FORM JPT-FRM-1051, WERE ALSO FOUND TO HAVE THE SAME DATED 01/07/2023. IAW AAWI-JPT-3015 THE INPECTION SHOULD HAVE OCCURRED IN DEC. OF 2022. INSPECTION HAS MISSED BY 2 MOUNTHS.</t>
  </si>
  <si>
    <t>WAS THERE A GENSUITE CALLENDARE EVENT CREATED? IF SO, WHY WAS IT MISSED? WHO IS REPOSIBLE FOR CARRING OUT THIS INSPECTION? HOW IS IT COMMUNICATED BACK TO LOCAL LEADERSHIP, TO HAVE MOD REINSPECTED/</t>
  </si>
  <si>
    <t xml:space="preserve">2023-03-08 08:04:39 - Cantu, Joshua (212413257) (Case Notes (Comments Visible to All users))
Assigned To Change Reason: CASE MOVED TO GATE 3 QPE, MOD WAS BLUE TAGED.
</t>
  </si>
  <si>
    <t>192-253 LPS XTEND PRESERVATION MISSED</t>
  </si>
  <si>
    <t>NCR-20230308-0411</t>
  </si>
  <si>
    <t>https://gepowerpac.service-now.com/nav_to.do?uri=task.do?sys_id=961d95af1b59a99480dc10602d4bcbb7</t>
  </si>
  <si>
    <t>192161</t>
  </si>
  <si>
    <t>812079</t>
  </si>
  <si>
    <t>L38001G03</t>
  </si>
  <si>
    <t xml:space="preserve">This combustor was installed in customer's engine (ESN 192-161) in Feb 2022. A heat shield liberated from this combustor while running mid December 2022, causing significant downstream damage (TCT reporting ~$3M). Initial observations of the combustor by GEA while being evaluated in Evendale was that this heat shield, and potentially others, had an issue with the braze process that may have been led to this event. It is possible that this braze process was not documented or known by GRSS until a later time. So there could be more fleet exposure that needs to be understood. </t>
  </si>
  <si>
    <t xml:space="preserve">2023-03-08 14:30:20 - Atencio Urrutia, Jorge (212649290) (Case Notes (Comments Visible to All users))
Assigned To Change Reason: Assigned Supplier  Quality engineer for investigation - downgraded to Quality concern per AA WI until investigation is completed
</t>
  </si>
  <si>
    <t>CAPITAL POWER CORPORATION</t>
  </si>
  <si>
    <t>44292</t>
  </si>
  <si>
    <t>CLOVER BAR ENERGY CENTRE</t>
  </si>
  <si>
    <t>CLOVER BAR NEW GT1-GT</t>
  </si>
  <si>
    <t xml:space="preserve">Heat shield liberated from combustor </t>
  </si>
  <si>
    <t>NCR-20230306-1146</t>
  </si>
  <si>
    <t>https://gepowerpac.service-now.com/nav_to.do?uri=task.do?sys_id=b95d7e72db99e55417f12fcb13961979</t>
  </si>
  <si>
    <t>822988</t>
  </si>
  <si>
    <t>S1N, QTY.5 AFT WINDAGE COVERS DAMAGED. . During blue-tag inspection, noticed QTY.5 aft windage covers damaged. Lip area on the aft cover side have dents deeper than the maximum serviceable limits of .030. Please see pictures for clarity. NSR-H2346197</t>
  </si>
  <si>
    <t>Please perform an overall inspection before installing parts and before the blue-tag inspection process begins.</t>
  </si>
  <si>
    <t xml:space="preserve">Scrap and replace per NSR disposition.
GATE3 Lead notified of discrepancies, please conduct training with all gates, it is unknown of when damaged occured to aft windage covers.
REOCCURRING EVENT
</t>
  </si>
  <si>
    <t>To be discussed during Quality Meeting w Frame Shop</t>
  </si>
  <si>
    <t xml:space="preserve">2023-03-04 14:46:11 - Ramirez, Daniel (204042115) (Case Notes (Comments Visible to All users))
Assigned To Change Reason: none
</t>
  </si>
  <si>
    <t>CHENIERE SABINE PASS LNG-GT-SPARE-GG</t>
  </si>
  <si>
    <t>S1N, QTY.5 AFT WINDAGE COVERS DAMAGED. 677-195 B2EHU2000110JV</t>
  </si>
  <si>
    <t>NCR-20230304-0174</t>
  </si>
  <si>
    <t>https://gepowerpac.service-now.com/nav_to.do?uri=task.do?sys_id=4480e2f2db55e55417f12fcb1396196d</t>
  </si>
  <si>
    <t>CRF, MISSING STAMPS ON I/H REPAIR AND PRT TAGS, MULTIPLE DISCREPANCIES. During blue-tag inspection process, noticed multiple discrepancies. 
1. ARMS TAGS QTY.2, Accept tag and PRT tag submitted with incorrect serial number.
2. I/H REPAIR tag missing stamps
3. QTY.2 PRT tags missing stamps.
4. ARMS NEW ACCEPT tag missing serial number.</t>
  </si>
  <si>
    <t xml:space="preserve">Please provide major training. 
</t>
  </si>
  <si>
    <t>Lead notified of discrepancies.
1. ARMS tags previously canceled, unable to edit tags.
2./3. Referenced green accept tags to stamp off inspection sections of tags. 
4. Added serial number to ARMS ACCEPT TAG.
Please provide major training, reoccuring event.</t>
  </si>
  <si>
    <t xml:space="preserve">2023-03-04 11:35:16 - Ramirez, Daniel (204042115) (Case Notes (Comments Visible to All users))
Assigned To Change Reason: none.
</t>
  </si>
  <si>
    <t>With the implementation of ARMS, this will be taken care of.</t>
  </si>
  <si>
    <t>CRF, MISSING STAMPS ON I/H REPAIR AND PRT TAGS, MULTIPLE DISCREPANCIES. 878-194 S7EHU2302194JV.</t>
  </si>
  <si>
    <t>NCR-20230304-0140</t>
  </si>
  <si>
    <t>https://gepowerpac.service-now.com/nav_to.do?uri=task.do?sys_id=91d90e221bd16d141ec110602d4bcbe3</t>
  </si>
  <si>
    <t>HPCS Blue Tag inspection found Both IGV Shrouds installed backwards (AFT side facing Forward)</t>
  </si>
  <si>
    <t>Need to Check IRM during Assy.</t>
  </si>
  <si>
    <t>Corrected by Gate 3 tech and lead</t>
  </si>
  <si>
    <t>To be disscussed during quality meeting</t>
  </si>
  <si>
    <t xml:space="preserve">2023-03-08 14:38:02 - Atencio Urrutia, Jorge (212649290) (Case Notes (Comments Visible to All users))
Assigned To Change Reason: Assigned Gate 3 Quality Engineer
2023-03-03 14:55:12 - Fogel, Alberto (210026360) (Case Notes (Comments Visible to All users))
Assignment Group Change Reason: Assigned to Jacintoport
</t>
  </si>
  <si>
    <t>IGV Shrouds</t>
  </si>
  <si>
    <t>NCR-20230303-1036</t>
  </si>
  <si>
    <t>https://gepowerpac.service-now.com/nav_to.do?uri=task.do?sys_id=3f42cb4edb556dd022872fcb13961901</t>
  </si>
  <si>
    <t>unit was at depot for a bearing event</t>
  </si>
  <si>
    <t>during the GT disassembly, depot reported with NSR H2345885  high metal, dents, scores, and scratches  on dents, scores, and scratches.  Please review the attached NSR report-</t>
  </si>
  <si>
    <t>unit is in depot because a bearing evetn after 3400 Hrs form MOH and the damage on LPT most probably was done by the depot at LPT removal</t>
  </si>
  <si>
    <t xml:space="preserve">Request made for customer PO# in order to identify supplier and supplier service date to confirm warranty coverage
</t>
  </si>
  <si>
    <t xml:space="preserve">2023-03-27 10:42:15 - Hwang, Jimmy (212663550) (Case Notes (Comments Visible to All users))
The shaft in question was SN rpm5e2kf, which originated from EX191-721 and was installed onto ESN 191-738. The shaft was repaired on the MOD-X order (WO Z6HHU21LPT004) and installed on previous WO E6EHU17602012811JV (shipped April 2022) for ESN 191-738. The engine is now back in for service under WO E6EHU2287738JV where the most recent NSR H2345885 was issued. Please note the original NSR H2136209 was issued on ESN 191-721 WO Z6EHU21557140JV back in April 2021 as the shaft was removed from the engine to be harvested for MOD-X.  The NSR was dispositioned ACCEPT AS IS to be worked under MOD-X work order which called for a full overhaul of the shaft. The shaft was then routed DEF 1 OH to KLM and returned. However, the defect(s) are still present (galling and high metal).
2023-03-24 13:52:03 - Coleman, Adrian (212787374) (Private Notepad (Comments NOT Visible to Unlicensed Submitters))
Case attributed to OSS vendor repair, reassigned to SQE
2023-03-24 13:52:03 - Coleman, Adrian (212787374) (Case Notes (Comments Visible to All users))
Assigned To Change Reason: Case attributed to OSS vendor repair, reassigned to SQE
2023-03-08 14:28:54 - Atencio Urrutia, Jorge (212649290) (Case Notes (Comments Visible to All users))
Assigned To Change Reason: Assigned to Gate 1 Quality engineer for investigation - downgraded to Quality concern per AA WI until investigation is completed
</t>
  </si>
  <si>
    <t xml:space="preserve">2023-03-27 10:42:15 - Hwang, Jimmy (212663550) (Case Notes (Comments Visible to All users))
The shaft in question was SN rpm5e2kf, which originated from EX191-721 and was installed onto ESN 191-738. The shaft was repaired on the MOD-X order (WO Z6HHU21LPT004) and installed on previous WO E6EHU17602012811JV (shipped April 2022) for ESN 191-738. The engine is now back in for service under WO E6EHU2287738JV where the most recent NSR H2345885 was issued. Please note the original NSR H2136209 was issued on ESN 191-721 WO Z6EHU21557140JV back in April 2021 as the shaft was removed from the engine to be harvested for MOD-X.  The NSR was dispositioned ACCEPT AS IS to be worked under MOD-X work order which called for a full overhaul of the shaft. The shaft was then routed DEF 1 OH to KLM and returned. However, the defect(s) are still present (galling and high metal).
2023-03-24 13:52:03 - Coleman, Adrian (212787374) (Case Notes (Comments Visible to All users))
Assigned To Change Reason: Case attributed to OSS vendor repair, reassigned to SQE
2023-03-08 14:28:54 - Atencio Urrutia, Jorge (212649290) (Case Notes (Comments Visible to All users))
Assigned To Change Reason: Assigned to Gate 1 Quality engineer for investigation - downgraded to Quality concern per AA WI until investigation is completed
</t>
  </si>
  <si>
    <t>LPT shaft High metal and scratches</t>
  </si>
  <si>
    <t>NCR-20230302-0396</t>
  </si>
  <si>
    <t>https://gepowerpac.service-now.com/nav_to.do?uri=task.do?sys_id=e164358adb9d65d017f12fcb13961959</t>
  </si>
  <si>
    <t>820347</t>
  </si>
  <si>
    <t>Unit has experienced the premature failu</t>
  </si>
  <si>
    <t>Sokolowski, Clement (605000500)</t>
  </si>
  <si>
    <t>During hot-section repair it was noted that the fuel system check valves PN L62774P01 had been installed to the ELBO manifold of the fuel system. Per the LM6000 Service Bulletin 302 Revision 1 the check valves PN L62774P01 are required to be installed to the C-ring manifold. Given the manifold connections were marked by unbroken orange torque stripe, these valves have been incorrectly installed at the GE depot repair facility and have remained on the incorrect manifold since the GT has been installed to the customer package.</t>
  </si>
  <si>
    <t>Given the defect occurred at the GE depot repair facility there is the potential that more than one unit has been affected. Field Core quality department to determine whether or not an alert is applicable to the findings.</t>
  </si>
  <si>
    <t>605000500</t>
  </si>
  <si>
    <t>Corrected on site, refer to daily outage report on email "RE: ATCO - Hot-Section Jandakot Workshop - DOR 22FEB2023" and attached photos in this NCR.</t>
  </si>
  <si>
    <t>Saenger, Heide (300009666)</t>
  </si>
  <si>
    <t xml:space="preserve">2023-03-08 14:22:40 - Atencio Urrutia, Jorge (212649290) (Case Notes (Comments Visible to All users))
Assigned To Change Reason: Assigned to Gate 3 Quality engineer for investigation - downgraded to Quality concern per AA WI until investigation is completed
2023-03-02 01:13:37 - Saenger, Heide (300009666) (Case Notes (Comments Visible to All users))
Assignment Group Change Reason: Hello Jorge we would need your help please for the containment actions. Specifically we are wanting to understand how many other engines may be affected, what action/s we can take to avoid a repeat, do we expect any performance or safety risk as a result of this issue and anything else you deem appropriate. Please let us know if you require further information. Thanks Heide
2023-03-02 00:56:11 - Rahimi, Sara (605035880) (Case Notes (Comments Visible to All users))
Assignment Group Change Reason: reassigned as the defect originated in depot
</t>
  </si>
  <si>
    <t xml:space="preserve">According to JV policy, since this repair visit was prior to JV formation in 2019, the case's responsibility does not fall on Aero Alliance JV. The last record of MOH for 192-254 was back in December 2017. </t>
  </si>
  <si>
    <t>Mututharn, Sophon (300012147)</t>
  </si>
  <si>
    <t>FieldCore ASIA</t>
  </si>
  <si>
    <t>192254</t>
  </si>
  <si>
    <t>ATCO POWER AUSTRALIA (KARRATHA) PTY LTD</t>
  </si>
  <si>
    <t>7221429</t>
  </si>
  <si>
    <t>HORIZON KARRATHA</t>
  </si>
  <si>
    <t>HORIZON KARRATHA CC GT1-GT</t>
  </si>
  <si>
    <t>Fuel system check valves found installed to the incorrect manifold.</t>
  </si>
  <si>
    <t>NCR-20230302-0015</t>
  </si>
  <si>
    <t>https://gepowerpac.service-now.com/nav_to.do?uri=task.do?sys_id=ce233c06db1d25d017f12fcb139619b6</t>
  </si>
  <si>
    <t>9686M80P02</t>
  </si>
  <si>
    <t>Lopez, Rob (605000219)</t>
  </si>
  <si>
    <t>When getting ready to install rotable HPC Cases sent from J Port was verifying that  internal 8th Stage borescope plug was safety wired, removed plastic cover and found borescope plug laying inside manifold area of HPC Case. Plug threads were galled so replacement was ordered.  Able to locate plug from another engine to continue buildup. Replacement ordered.  As found and as left pictures attached to case.</t>
  </si>
  <si>
    <t>Make sure internal HPC 8th Stage Plug installed and wired before shipping  HPC Cases out to Field. Add visual check to Final Inspection checklist for HPC Case prior to acceptance tag issue.</t>
  </si>
  <si>
    <t>605000219</t>
  </si>
  <si>
    <t xml:space="preserve">2023-06-21 16:41:08 - Rajib, Md (212790912) (Case Notes (Comments Visible to All users))
Assigned To Change Reason: Assembly issue
2023-03-08 14:21:26 - Atencio Urrutia, Jorge (212649290) (Case Notes (Comments Visible to All users))
Assigned To Change Reason: Assigned to Gate 4 Quality engineer for investigation - downgraded to Quality concern per AA WI until investigation is completed
</t>
  </si>
  <si>
    <t>878190</t>
  </si>
  <si>
    <t>7261057</t>
  </si>
  <si>
    <t>OCOTILLO POWER PLANT GT4-GT</t>
  </si>
  <si>
    <t>HPC Case Internal  8th Stage  Borescope Plug found laying inside HPC Case.</t>
  </si>
  <si>
    <t>NCR-20230301-1333</t>
  </si>
  <si>
    <t>https://gepowerpac.service-now.com/nav_to.do?uri=task.do?sys_id=b043fc8a1b19a1d01ec110602d4bcbbb</t>
  </si>
  <si>
    <t>1- Missing Stg 4 Borescope Plug
2- P-Probe bolts Missing Safety cable.
3- Both T-48 Harness missing(replaced by NSR H2346757 (On Order)
4- Electrical Panel connectors nuts missing safety wire</t>
  </si>
  <si>
    <t>LPT Mod not ready for Blue tag</t>
  </si>
  <si>
    <t>Correction completed, Blue tagged by Cedric Stafford</t>
  </si>
  <si>
    <t>data collected for analysis</t>
  </si>
  <si>
    <t xml:space="preserve">2023-03-01 19:21:02 - Fogel, Alberto (210026360) (Case Notes (Comments Visible to All users))
Assignment Group Change Reason: Assigned to Jacintoport
</t>
  </si>
  <si>
    <t>LPT Inspection Discrepancies</t>
  </si>
  <si>
    <t>NCR-20230301-1324</t>
  </si>
  <si>
    <t>https://gepowerpac.service-now.com/nav_to.do?uri=task.do?sys_id=b4b53f7d1b5de1d000cd10602d4bcb7f</t>
  </si>
  <si>
    <t>Blending</t>
  </si>
  <si>
    <t xml:space="preserve">DURING INSPECTION FOR BLUE TAG, STAGE 14  BLADES LEADING EDGE SHOW ROUGH SURFACE THAT MAY BE .006IN DEEP DENT.  ALL BLADES ON STAGE 14 NEED BLENDING TO BE IN SERVICEABLE LIMIT.  ALSO STAGE 9 SHOW 1 BLADE WITH HIGH METAL, STAGE 11 SHOW 2 BLADES TIP WITH HIGH METAL, STAGE 12 SHOW HIGHT METAL </t>
  </si>
  <si>
    <t>HPCR SHOULD BE INSPECTED BEFORE TURNED IN TO LEAD.</t>
  </si>
  <si>
    <t>Blades were blended to serviceable limits and blue tag issued.</t>
  </si>
  <si>
    <t xml:space="preserve">2023-07-03 10:00:54 - Hwang, Jimmy (212663550) (Case Notes (Comments Visible to All users))
Re-Open Note: Update closure notes
2023-07-03 10:00:27 - Hwang, Jimmy (212663550) (Case Notes (Comments Visible to All users))
Update closure notes
2023-05-30 09:31:59 - System (Case Notes (Comments Visible to All users))
Leal, Xavier (212315297) having SSO 212315297 has downloaded the attachment - P3019980.JPG at 2023-05-30 13:30:50
2023-05-30 09:31:58 - System (Case Notes (Comments Visible to All users))
Leal, Xavier (212315297) having SSO 212315297 has downloaded the attachment - P3019979.JPG at 2023-05-30 13:30:47
2023-05-30 09:31:56 - System (Case Notes (Comments Visible to All users))
Leal, Xavier (212315297) having SSO 212315297 has downloaded the attachment - P3019978.JPG at 2023-05-30 13:30:43
2023-05-15 09:13:51 - NGUYEN, THIEN (223038740) (Case Notes (Comments Visible to All users))
Assigned To Change Reason: Re-assigning to Gate 1 QPE due to blend was required by Workscope and was stamped off.
2023-03-08 14:37:09 - Atencio Urrutia, Jorge (212649290) (Case Notes (Comments Visible to All users))
Assigned To Change Reason: Assigned Gate 3 Quality Engineer
</t>
  </si>
  <si>
    <t xml:space="preserve">The module was green tagged for continue time in Sep 2022. During continue time inspection, multiple stages of blades were dispositioned IHR blending for high metal (records attached) and recorded on QCP.
As of June 27, 2023, Gate 1 will be pre-emptively blending repairable defects on rotors/cases. This will help resolve any visible nicks/dents/high metal observed on the front end. </t>
  </si>
  <si>
    <t xml:space="preserve">HPCR 191-554 A6EHU2208554JV LIGHT DAMAGE BLADES </t>
  </si>
  <si>
    <t>NCR-20230301-1138</t>
  </si>
  <si>
    <t>https://gepowerpac.service-now.com/nav_to.do?uri=task.do?sys_id=2d8347f91b59ad901ec110602d4bcbdb</t>
  </si>
  <si>
    <t xml:space="preserve">When the shop pulled the container in to send to test cell after Gate 3, they noticed water in the can. (NSR H2345726). The can was sent to the vendor to repair, but vendor states can is beyond repair due to Age/condition (NSR N2313715). Customer states the can was bought in 2010 and has been stored inside in climate controlled storage and believes the JV did not seal the can before storing it outside when engine inducted. </t>
  </si>
  <si>
    <t xml:space="preserve">Need to determine what caused damage to can. </t>
  </si>
  <si>
    <t>Can was scrapped on NSMR and replacement can issued</t>
  </si>
  <si>
    <t xml:space="preserve">2023-03-28 11:35:08 - Atencio Urrutia, Jorge (212649290) (Case Notes (Comments Visible to All users))
Assigned To Change Reason: Re-assigned to Gate 1 PQE
2023-03-23 12:21:36 - Celdran, Fernando (105040119) (Case Notes (Comments Visible to All users))
Assignment Group Change Reason: Container at HSC - Reassigned to HSC Quality
</t>
  </si>
  <si>
    <t>Upon further investigation, it was determined that Gate 1 inspecting technicians were inspecting the condition of the can but not taking any action on the defects unless there was catastrophic damage. On this can, the technican commented that there was paint chippign and rust around the container. The corrosion likely created a leak path for water to enter the can.
Further preventative measures taken include torqueing all t-bolts along the container flange. Prior to 2023, Gate 1 had been hot bolting only the t-bolts on the 4 corners of the container. The router has been revised to add a task to issue NSR for any defects found during the condition of container inspection. Therefore, even the slightest bit of rust must be issued NSR and dispositioned accordingly.</t>
  </si>
  <si>
    <t>Engine Container Scrapped out at vendor</t>
  </si>
  <si>
    <t>NCR-20230301-0883</t>
  </si>
  <si>
    <t>https://gepowerpac.service-now.com/nav_to.do?uri=task.do?sys_id=94f1767ddbdded90c0e32fcb13961983</t>
  </si>
  <si>
    <t>WOODWARD GMBH</t>
  </si>
  <si>
    <t>n/a</t>
  </si>
  <si>
    <t>SP Americas Boilers ECS Parts</t>
  </si>
  <si>
    <t>VSV controller failed on brand new LM2500 engine 672-148 at first install</t>
  </si>
  <si>
    <t xml:space="preserve">2023-03-01 09:57:16 - Coleman, Adrian (212787374) (Case Notes (Comments Visible to All users))
Assignment Group Change Reason: n/a
</t>
  </si>
  <si>
    <t>Steam Power Sales</t>
  </si>
  <si>
    <t>COMBUSTION ENGINEERING</t>
  </si>
  <si>
    <t>Boiler</t>
  </si>
  <si>
    <t>RAMON LAGUNA</t>
  </si>
  <si>
    <t>Oil</t>
  </si>
  <si>
    <t>RAMON LAGUNA 08</t>
  </si>
  <si>
    <t>VSV controller failure</t>
  </si>
  <si>
    <t>NCR-20230301-0712</t>
  </si>
  <si>
    <t>https://gepowerpac.service-now.com/nav_to.do?uri=task.do?sys_id=984592351bd9ed90330610602d4bcb83</t>
  </si>
  <si>
    <t xml:space="preserve">9016M85P04/6                  </t>
  </si>
  <si>
    <t>NCRWA0003962</t>
  </si>
  <si>
    <t xml:space="preserve">481-736 has just completed MOH end of Dec 2022. Below are the defects BPC would like to raise against GE quality defects on the MOH.
1.  LPT Ejector tube in the #1 position is cracked. 
2.  There is a blanking plug that was not installed on the Lube &amp; Scav Pump Scavenge line.  It was shipped to Houston.
3.  The TMF Oil Inlet line needs to be centered in the wear sleeve and not hard up against the one side, BPC has improved its position.
4.  One of the cooling air tubes was rubbing.  BPC had to loosen and realign.
5. The GT arrived without the clutch, see the photo with the clutch studs showing.  No nuts were attached to the clutch studs.
6. Debris in CRF : AERO-20230214-1253
Attached report.
Below parts are missing when engine arrived at site.
Desc                                                      Fig/Item                           P/N                                   Qty
Adapter, Igniter plug                      66/20                     9016M85P04/6                 2
Seal, ring                                                66/21                     J644P05D                             2                                                              
washer                                                   60/22                     133A1624P7                       4
Bolt                                                          60/23                     J644P05D                             4
Clocking Pins                                     53/19                    1821M49G01                      4
Nuts                                                       126/10                  9629M48P06                     12
Gasket                                                 126B/18                MS9139-01                          1
</t>
  </si>
  <si>
    <t>Please investigate as the above are repeated defects against the MOH for the last 2 engines i.e. 481-702 &amp; 481-706</t>
  </si>
  <si>
    <t>SO#66008510 &amp; SO#66008523 raised for the missing material</t>
  </si>
  <si>
    <t xml:space="preserve">2023-03-08 14:27:21 - Atencio Urrutia, Jorge (212649290) (Case Notes (Comments Visible to All users))
Assigned To Change Reason: Assigned to Gate 3 Quality engineer for investigation - downgraded to Quality concern per AA WI until investigation is completed
</t>
  </si>
  <si>
    <t>Quality Defects after 481-736 MOH</t>
  </si>
  <si>
    <t>NCR-20230301-0501</t>
  </si>
  <si>
    <t>https://gepowerpac.service-now.com/nav_to.do?uri=task.do?sys_id=5419a571db9d299017f12fcb139619e0</t>
  </si>
  <si>
    <t>l38577g09</t>
  </si>
  <si>
    <t>Youcharoengit, Wichan (300000575)</t>
  </si>
  <si>
    <t>NCRWA0003961</t>
  </si>
  <si>
    <t>During BSI on October 9th, 2022, TBC Spalled was found at 7,850 operation hours,  30 fired start  after hot section exchange on 27-October-2021. Customer concern this combustor cannot continue operation till the next overhaul event (at next 25K interval) and consider this shall be covered by Warranty. Please find attached Warranty Claim Letter in this NCR.</t>
  </si>
  <si>
    <t xml:space="preserve">1. Please accept warranty per customer request
2. Repair Service Center, please share repair records of this Combustor, including latest repair report. 
3. Repair Service Center, please investigate and advise root cause of this TBC spalled. </t>
  </si>
  <si>
    <t>300000575</t>
  </si>
  <si>
    <t xml:space="preserve">Warranty Claim NCRWA0003961 approved. PO#425276574 Ordered.  CoC attached.  
3May23: NCR reviewed with GE Aviation, TBC spalling is normal during operation.  Pictures attached to NCR do not illustrate TBC spalling.  </t>
  </si>
  <si>
    <t xml:space="preserve">2023-07-26 04:50:42 - Mututharn, Sophon (300012147) (Case Notes (Comments Visible to All users))
Update: Combustor left Bangkok airport and arrived IAH Airport on 26 June 2023.  Asset team confirmed they have recieved it in thier area.
2023-06-08 06:03:22 - Celdran, Fernando (105040119) (Case Notes (Comments Visible to All users))
Agreed on the weekly call to review escapes assigned to Aero Alliance. Disposition: Confirmed Escape assigned to Aero Alliance to be investigated as part of the Combustors project.
2023-06-06 23:45:41 - Mututharn, Sophon (300012147) (Case Notes (Comments Visible to All users))
06/07/2023: Combustor changed out is completed and will be sent to HSC for repair/RCA.
2023-06-06 23:17:13 - Mututharn, Sophon (300012147) (Case Notes (Comments Visible to All users))
Update COPQ: Exchanged Combustor around 335K, Service cost around 65K. Total COPQ around 400K
2023-05-05 16:38:28 - Coleman, Adrian (212787374) (Case Notes (Comments Visible to All users))
3May23: NCR reviewed with GE Aviation engineering, TBC spalling is normal during operation.  Pictures attached to NCR does not illustrate TBC spalling.
2023-04-18 11:41:04 - Crabtree, Rich (204013622) (Case Notes (Comments Visible to All users))
reply from: richard.crabtree@aeroalliancejv.com
2023-04-17 20:42:55 - Youcharoengit, Wichan (300000575) (Case Notes (Comments Visible to All users))
reply from: Wichan.Youcharoengit@ge.com
2023-03-08 14:26:08 - Atencio Urrutia, Jorge (212649290) (Case Notes (Comments Visible to All users))
Assigned To Change Reason: Assigned to Supplier Quality engineer for investigation - downgraded to Quality concern per AA WI until investigation is completed
</t>
  </si>
  <si>
    <t>192332</t>
  </si>
  <si>
    <t>820920</t>
  </si>
  <si>
    <t>RWC GT BLOCK1 GT2-GT</t>
  </si>
  <si>
    <t>ESN192332 Combustor Warranty Claim</t>
  </si>
  <si>
    <t>NCR-20230301-0366</t>
  </si>
  <si>
    <t>https://gepowerpac.service-now.com/nav_to.do?uri=task.do?sys_id=59d63659db91a15017f12fcb13961975</t>
  </si>
  <si>
    <t xml:space="preserve">During the blue tag inspection and documentation review, it was found that QTY. 1 Nozzle Segment P/N 2086M88G04 S/N BTBN4475 does not have an accept tag. All other segments are accounted for in their perspective accept tags.  </t>
  </si>
  <si>
    <t xml:space="preserve">All Material Accept tags need to be accounted for to ensure they are part of the original work or have re-allocated to that specific  work order. </t>
  </si>
  <si>
    <t>Lead notified of discrepancy, accept tag generated for single borescope nozzle. Accept tag BCD: IU5414
Please provide training.</t>
  </si>
  <si>
    <t>Discussed during quality meeting</t>
  </si>
  <si>
    <t xml:space="preserve">2023-02-27 21:06:46 - Martinez, Juan (212771980) (Case Notes (Comments Visible to All users))
Assignment Group Change Reason: Updated the assigned group for Houston and Gate 3 Engineer
</t>
  </si>
  <si>
    <t xml:space="preserve">EX191-747 S1N Missing Material Accept Tag </t>
  </si>
  <si>
    <t>NCR-20230227-1328</t>
  </si>
  <si>
    <t>https://gepowerpac.service-now.com/nav_to.do?uri=task.do?sys_id=25628fe41b95e154330610602d4bcb28</t>
  </si>
  <si>
    <t>821387</t>
  </si>
  <si>
    <t>Gearbox Technician raised a concern with the Horizontal Drive shaft on the IGB for 677-153 B2EHU2100027JV. The Horizontal drive shaft has about 60-70% of the entire component covered in rust. 
The rust has started to build up to the point that granular particulates are being deposited. These particles are harmful to bearings.
The part should have gone through the Gate 1 D/a procedure (AAWI-JPT-1521)
The discrepancy needed to be addressed earlier in the process.
NSR has been Generated H2346758</t>
  </si>
  <si>
    <t>When the module is being D/a'd, the parts need to go through the Gate 1 Process  (AAWI-JPT-1521) even if its a partial D/a.
Parts should be cleaned unless stated otherwise in workscope.</t>
  </si>
  <si>
    <t>NSR H2346758 issued. NSR Dispostion : Using shop best practice, thoroughly hand clean using wipe and appropriate cleaning fluid (example alcohol, oil etc. used for cleaning gear parts). After cleaning take a few pictures upload into the system and notify by email the BH engineer muktar.ibrahim@bakerhughes.com and the PPE. Accept after cleaning. Customer wants to see pictures after cleaning.
Correction marked complete by Jose Muniz</t>
  </si>
  <si>
    <t xml:space="preserve">2023-02-25 14:25:52 - Martinez, Steven (212478473) (Case Notes (Comments Visible to All users))
Assigned To Change Reason: Change in Assigned role to reflect Gate 1 D/a QPE
</t>
  </si>
  <si>
    <t>SmartShop workscope missing 300 section to route all removed parts to clean/inspect. Workscope template updated.</t>
  </si>
  <si>
    <t>677153</t>
  </si>
  <si>
    <t>G08492</t>
  </si>
  <si>
    <t>CHENIERE SABINE PASS LNG TR2 ET1 - 12TC-1511-GT</t>
  </si>
  <si>
    <t>IGB Horizontal Shaft Discrepancy</t>
  </si>
  <si>
    <t>NCR-20230225-0217</t>
  </si>
  <si>
    <t>https://gepowerpac.service-now.com/nav_to.do?uri=task.do?sys_id=7685f62cdb91255457dd2fcb139619a0</t>
  </si>
  <si>
    <t>557054</t>
  </si>
  <si>
    <t>Hobbs, Thomas (212314791)</t>
  </si>
  <si>
    <t xml:space="preserve">Oil line is on order.  Can be installed in FA.  (1) ea. L21564G01  </t>
  </si>
  <si>
    <t xml:space="preserve">Install (1) ea. L21564G01  </t>
  </si>
  <si>
    <t>212314791</t>
  </si>
  <si>
    <t>Replaced 777207</t>
  </si>
  <si>
    <t xml:space="preserve">2023-04-05 11:56:00 - Atencio Urrutia, Jorge (212649290) (Case Notes (Comments Visible to All users))
Re-Open Note: Re-open to change categorization to Internal as the issue was found by Aero Alliance employee
2023-04-05 11:55:34 - Atencio Urrutia, Jorge (212649290) (Case Notes (Comments Visible to All users))
Re-open to change categorization to Internal as the issue was found by Aero Alliance employee
2023-02-26 07:48:52 - Martinez, Juan (212771980) (Case Notes (Comments Visible to All users))
Assigned To Change Reason: Update: Assigned to Thien Nguyen
</t>
  </si>
  <si>
    <t>NCR-20230225-0205</t>
  </si>
  <si>
    <t>https://gepowerpac.service-now.com/nav_to.do?uri=task.do?sys_id=546fc1dcdb156d1457dd2fcb1396196f</t>
  </si>
  <si>
    <t>481514</t>
  </si>
  <si>
    <t xml:space="preserve">While performing the Blue Tag Inspection for 481-514 Z2EHU2142246023JV HPCS, Stage 9 Vane was noted to have a nick. This occurred during the Assembly process. </t>
  </si>
  <si>
    <t>When Installing new Vanes, Technician needs to be mindful of the installation process. If a drift is being used, avoid metallic drifts for issues like this can occur due to impact.</t>
  </si>
  <si>
    <t xml:space="preserve">Technician removed damaged vane and corrected the issue. </t>
  </si>
  <si>
    <t xml:space="preserve">2023-02-24 11:25:48 - Martinez, Steven (212478473) (Case Notes (Comments Visible to All users))
Assigned To Change Reason: Assigned role was change to reflect G3 Assembly QPE
</t>
  </si>
  <si>
    <t>HPCS Discrepancy</t>
  </si>
  <si>
    <t>NCR-20230224-0756</t>
  </si>
  <si>
    <t>https://gepowerpac.service-now.com/nav_to.do?uri=task.do?sys_id=5a32eb3f1bc1e1d000cd10602d4bcb4b</t>
  </si>
  <si>
    <t>557123</t>
  </si>
  <si>
    <t xml:space="preserve">SB Implementation </t>
  </si>
  <si>
    <t xml:space="preserve">While Rotor Tech was taking inventory of the HPCR components for 557-123 Z2AHU2286004,  The Blisk was noted to have a discrepancy. For starters the Issue with the blisk is that it is currently not SB 312 Complied with. 
The Service Bulletin (SB312) is called for Sermetel Coating on the Blisk. 
An indication that the SB was not complied with is by factoring in the lack of/no coating present as well as the Re-Identification of the Blisk from a G01 to a G03
The Blisk was sent out for Def 1 Full OH. The Tag failed to mention the need to implement SBs which was generated in D/a. 
There was a failure/error in the routing of the part. </t>
  </si>
  <si>
    <t xml:space="preserve">When ever a part is being sent out, the remarks section of the tag should state why the part is being sent out in full detail. 
SB's in smartshop should not be signed off unless part has been confirmed to fully be complied with.
</t>
  </si>
  <si>
    <t>NSR H2346700 issued. Waiting on disposition</t>
  </si>
  <si>
    <t xml:space="preserve">2023-02-23 09:01:01 - Wells, Mike (210070063) (Case Notes (Comments Visible to All users))
reply from: michael.J.wells@aeroalliancejv.com
2023-02-23 08:53:42 - Martinez, Steven (212478473) (Case Notes (Comments Visible to All users))
Assigned To Change Reason: Reassigned to QPE
</t>
  </si>
  <si>
    <t>Human error. The blisk was sent out the vendor for overhaul. In addition, the workscope asked for SB 312 to be applied. The routing technician marked in the workscope compliance via repair and referenced the tag created (SFM BCD IH6488). However, the tag did not have instructions for SB 312 compliance. The remarks state 'Route to Vendor for DEF 1 FULL OH'. The remarks field are the instructions provided to vendor for scope of work. It should've read 'Route to Vendor for DEF 1 FULL OH / Comply with SB 312'. The routing technician did not include the SB 312 instructions in the repair tag.
The SB compliance process requires OCI to carry over SB compliance instructions from workscope to repair tag (purchase requisition). This is a purely free text field. With new ARMs system, we are pursuing changes to the repair tag creation process to better amplify SB requirements to the tag issuer.</t>
  </si>
  <si>
    <t>Blisk Discrepancy</t>
  </si>
  <si>
    <t>NCR-20230223-0745</t>
  </si>
  <si>
    <t>https://gepowerpac.service-now.com/nav_to.do?uri=task.do?sys_id=4f44fb271b0521d0330610602d4bcbf6</t>
  </si>
  <si>
    <t>821577</t>
  </si>
  <si>
    <t xml:space="preserve">During top case inspection 8 more blades where found with dents and dings. Blisk had dent t trailing edge, stage 4 show 1 blade damage to leading edge, stage 5 show 2 damage blades to the leading edge,  stage 10 show 1 debt blade to leading edge,  stage 14 has 2 damage blades 1 heavily damage and stage 15 show 1 blade with dent to trailing edge.  </t>
  </si>
  <si>
    <t xml:space="preserve">All blades show be bore scoped  before before case removed. </t>
  </si>
  <si>
    <t>Top case performed for futher inspecton. Rotor was received in dirty condition making it difficult to detect.</t>
  </si>
  <si>
    <t xml:space="preserve">2023-02-23 11:00:49 - Atencio Urrutia, Jorge (212649290) (Case Notes (Comments Visible to All users))
Assigned To Change Reason: assigned Gate 3 Quality Engineer
</t>
  </si>
  <si>
    <t>677197</t>
  </si>
  <si>
    <t>ENGINE TOP CASE 677-197 B2EHU2300013JV bLADE DISCREPANCIES</t>
  </si>
  <si>
    <t>NCR-20230222-1068</t>
  </si>
  <si>
    <t>https://gepowerpac.service-now.com/nav_to.do?uri=task.do?sys_id=d2abdfe71b85ed90330610602d4bcbc8</t>
  </si>
  <si>
    <t>812196</t>
  </si>
  <si>
    <t xml:space="preserve">Stage 1 shrouds requested to be replaced after the handover meeting was completed. stage one shrouds were not replaced </t>
  </si>
  <si>
    <t xml:space="preserve">Need to create a formal process for changes to workscope after handover is made. </t>
  </si>
  <si>
    <t>Unclear what actions taken to resolve the defect on the unit.</t>
  </si>
  <si>
    <t xml:space="preserve">2023-03-28 11:42:33 - Atencio Urrutia, Jorge (212649290) (Case Notes (Comments Visible to All users))
Assigned To Change Reason: Assigned To Change Reason: Re-assigned to Gate 1 PQE for further investigation and response
2023-03-28 11:42:27 - Atencio Urrutia, Jorge (212649290) (Case Notes (Comments Visible to All users))
Assigned To Change Reason: Re-assigned to Gate 1 PQE for further investigation and response
2023-03-23 12:23:33 - Celdran, Fernando (105040119) (Case Notes (Comments Visible to All users))
Assignment Group Change Reason: Re-assigned to HSC Quality team
</t>
  </si>
  <si>
    <t>The email request was unclear and the change request appeared to have been posed as a hypothetical. This request was made post handover meeting.
Per Alain Welter (CFM Manager):
The purpose of the Project WF and the Handover is to discuss and capture any changes after a WF has been submitted.  We don't allow changes to the Workscope after the HOM as this is very disruptive to the entire shop. If the CSL or PMO wants to change the scope that we have discussed at a Handover, it is by approval, again.  We then need the WF to be sent back, revised, and we need to have another Handover meeting, which may delay the induction slot date. Pretty simple, but this process was not followed.  Instead we got an email that is not clear, and is not requesting us to change anything.
Per Handover meeting, the agreed scope was "Inspect/Repair/replace ~1-4 shrouds (p/n 9392M86G11) and ~3 nozzle segments p/n 2080M12G07 per O&amp;M to get another 10k hrs." This is the workscope that was approved and executed.
The documented process for handover meeting requirements has been revised by Alain Welter to specifically address how change requests are to be handled. This will be reviewed with CSLs at the next training session to be held in May 2023.
Additionally, only the CFM was contacted about the requested change, while it is the PPE who manages the shop workscope. To streamline the process, Jport is merging the CFM and PPE roles in what is to be known as the TPM. This person will serve as the one point of contact for the CFM and PMOs.</t>
  </si>
  <si>
    <t>191494</t>
  </si>
  <si>
    <t>CARSON HYBRID ENERGY STORAGE LLC</t>
  </si>
  <si>
    <t>CARSON GT1-GT</t>
  </si>
  <si>
    <t>Workscope change post HOM not complied with</t>
  </si>
  <si>
    <t>NCR-20230222-0904</t>
  </si>
  <si>
    <t>https://gepowerpac.service-now.com/nav_to.do?uri=task.do?sys_id=9fa59b671b49a1d01ec110602d4bcbf2</t>
  </si>
  <si>
    <t xml:space="preserve">During assembly of mod x CRF assigned to ESN 481-593, module was in the final blue tag quality inspection. It was discovered during blue tag that the CRF had pitting in the "C" sump area. A different CRF module had to be assigned and the original CRF was disassembled and internal components were then transferred to newly assigned mod x CRF. This caused the project to push by 5 days and missed the scheduled customer outage. </t>
  </si>
  <si>
    <t xml:space="preserve">Create system to find these defects earlier in the process in order to not affect build timelines and miss customer outages. </t>
  </si>
  <si>
    <t xml:space="preserve">2023-02-23 11:00:01 - Atencio Urrutia, Jorge (212649290) (Case Notes (Comments Visible to All users))
Assigned To Change Reason: assigned Gate 3 Quality Engineer
2023-02-23 08:42:29 - Phillips, Scott (204019610) (Case Notes (Comments Visible to All users))
Assignment Group Change Reason: Assigning to Aero Alliance wehre NCR was detected.
</t>
  </si>
  <si>
    <t>Mod X CRF Quality Issue</t>
  </si>
  <si>
    <t>NCR-20230222-0867</t>
  </si>
  <si>
    <t>https://gepowerpac.service-now.com/nav_to.do?uri=task.do?sys_id=6b8918cb1bc96d1080dc10602d4bcbac</t>
  </si>
  <si>
    <t>Thampaisan, Akarapan (212703939)</t>
  </si>
  <si>
    <t>NCRWA0003931</t>
  </si>
  <si>
    <t>During 4K BSI at customer site, we found some damage at HPC as attach file. One of HPC stage 14 LE found nick/dent (1.40 mm. deep, 13.71 mm. away from blade tip.) that is unserviceable per GEK (Tears, nicks, and dents more than 0.30 in. (7.6 mm) away from blade tip: Any number of nicks and dents, 0.05 in. (1.27 mm) deep, if blade is not torn or bent. Torn edges are not serviceable). Total of HPC stage 14 damage are ten blades.</t>
  </si>
  <si>
    <t>Provide the parts and services to replace the defected blades.</t>
  </si>
  <si>
    <t>212703939</t>
  </si>
  <si>
    <t>So#45017382 has been ordered for NCRWA0003931. TOPCASE completed on 25 Apr 2023. Unit was install into the package (BLK2, GT1)</t>
  </si>
  <si>
    <t xml:space="preserve">2023-06-14 09:36:18 - Mututharn, Sophon (300012147) (Case Notes (Comments Visible to All users))
reply from: Sophon.Mututharn@ge.com
2023-06-01 06:20:51 - Mututharn, Sophon (300012147) (Case Notes (Comments Visible to All users))
reply from: Sophon.Mututharn@ge.com
2023-05-09 21:58:30 - Mututharn, Sophon (300012147) (Case Notes (Comments Visible to All users))
Update: 
19-25 Apr 23: HPC Top Case and VSV Bushing exchange (SB213) 
29 Apr - 4 May: EE with 192-330 (out), 192-132 (in)
2023-04-19 23:56:27 - Mututharn, Sophon (300012147) (Case Notes (Comments Visible to All users))
During the EE outage on 15 April 2022, Engine ESN 192-132 was change out from the package and transfered engine to capsule.
2023-02-23 10:59:02 - Atencio Urrutia, Jorge (212649290) (Case Notes (Comments Visible to All users))
Assigned To Change Reason: assigned Gate 4 Quality Engineer
</t>
  </si>
  <si>
    <t xml:space="preserve">For case like this recommending conducting an engineering RCA including sending the damaged blades for lab analysis to understand the root cause. </t>
  </si>
  <si>
    <t>CH KARNCHANG PUBLIC COMPANY LIMITED</t>
  </si>
  <si>
    <t>822184</t>
  </si>
  <si>
    <t>BANGPA-IN I</t>
  </si>
  <si>
    <t>BANGPA IN (Phase 2)-GT</t>
  </si>
  <si>
    <t>https://gepowerpac.service-now.com/nav_to.do?uri=task.do?sys_id=9a02dc8e1bcd2d54330610602d4bcbb2</t>
  </si>
  <si>
    <t>FieldCore Europe</t>
  </si>
  <si>
    <t>NCRWA0003923</t>
  </si>
  <si>
    <t>Ref SN case# AERO-20230217-0353 
At GT first fire and full load after MOH and consequent inspection, a missing bolt of stage 3 VSV housing was found. ref pics attached . Presumably bolt was broken at thermal cycle and was overtighten or had damage at thread body. The bolt is needed to be replaced under warranty</t>
  </si>
  <si>
    <t xml:space="preserve">To budget needed HW  a bolt PN 1855M35P08 and related labor </t>
  </si>
  <si>
    <t>Budget for customer to replace bolt</t>
  </si>
  <si>
    <t xml:space="preserve">2023-03-15 08:36:45 - Undirov, Oleg (212357268) (Case Notes (Comments Visible to All users))
reply from: Oleg1.Undirov@ge.com
2023-02-23 10:58:23 - Atencio Urrutia, Jorge (212649290) (Case Notes (Comments Visible to All users))
Assigned To Change Reason: assigned Gate 3 Quality Engineer
2023-02-17 08:06:12 - Pitton, Giulio (605031350) (Case Notes (Comments Visible to All users))
Assignment Group Change Reason: As per site feedback received on Feb 17th.
NEW Engine arrived from Houston , Field Team did  not touch VSV. Not in scope to do anything on them.
Issue fixed already, technicians were on site to follow up commissioning.
Unit had about 4 hours stop,  even though unit had to stop anyhow as per planned commissioning protocol after first fire.
I will re-direct the NCR to Houston Center then
2023-02-17 07:39:36 - Pitton, Giulio (605031350) (Case Notes (Comments Visible to All users))
Assigned To Change Reason: assigned to Pitton Giulio to deep dive the issue
2023-02-17 06:47:31 - Undirov, Oleg (212357268) (Case Notes (Comments Visible to All users))
***This NCR was initiated from an AERO case. Information about the AERO case can be found in the "Related Cases" section. ***
AERO #: AERO-20230217-0353
AERO Case Title: ESN 192435 broken VSV vane housing bolt 
Submitter Of AERO Case: Undirov, Oleg (212357268)
Description Of AERO Case: Please note, the engine ESN is 192436
At GT first fire and full load after MOH and consequent inspection, a  missing bolt of stage 3 VSV housing was found. ref pics attached . Presumably bolt was broken at thermal cycle and was overtighten or had damage at thread body. ref pics attached  
</t>
  </si>
  <si>
    <t xml:space="preserve">Due to no Lab analysis to be performed, RC is inconclusive. </t>
  </si>
  <si>
    <t>AERO-20230217-0353</t>
  </si>
  <si>
    <t xml:space="preserve">ESN 192436 VSV vane housing bolt failure </t>
  </si>
  <si>
    <t>NCR-20230217-0361</t>
  </si>
  <si>
    <t>https://gepowerpac.service-now.com/nav_to.do?uri=task.do?sys_id=2b13d231db8d2114c0e32fcb13961988</t>
  </si>
  <si>
    <t>1ea. Acoustic Baffle Bolts missing safety cable</t>
  </si>
  <si>
    <t>Need to install all safety cables</t>
  </si>
  <si>
    <t>Corrected by Gate 3 Tech</t>
  </si>
  <si>
    <t xml:space="preserve">2023-02-16 21:25:35 - Fogel, Alberto (210026360) (Case Notes (Comments Visible to All users))
Assignment Group Change Reason: assigned to Jport
</t>
  </si>
  <si>
    <t>N/A.</t>
  </si>
  <si>
    <t>Missing safety cable</t>
  </si>
  <si>
    <t>NCR-20230216-1507</t>
  </si>
  <si>
    <t>https://gepowerpac.service-now.com/nav_to.do?uri=task.do?sys_id=2a4d5be91b01e1141ec110602d4bcb9d</t>
  </si>
  <si>
    <t>VIGV, FOD, EXTRA WASHERS FOUND.  During blue-tag inspection, found QTY. 3 extra washers on aft flange of VIGV external body. Please see pictures for clarity.</t>
  </si>
  <si>
    <t>Please conduct a full visual inspection before the blue-tag process begins.</t>
  </si>
  <si>
    <t>Gate 3 lead notified of discrepancy.
Removed FOD, blue-tag issued.
Please conduct training. REOCCURRING EVENT</t>
  </si>
  <si>
    <t xml:space="preserve">2023-02-16 10:35:10 - Ramirez, Daniel (204042115) (Case Notes (Comments Visible to All users))
Assigned To Change Reason: None.
</t>
  </si>
  <si>
    <t>VIGV, FOD, EXTRA WASHERS FOUND. 192-428 Z6CHU2009014JV</t>
  </si>
  <si>
    <t>NCR-20230216-0822</t>
  </si>
  <si>
    <t>https://gepowerpac.service-now.com/nav_to.do?uri=task.do?sys_id=36505c191b45a99000cd10602d4bcb92</t>
  </si>
  <si>
    <t>NCRWA0003912</t>
  </si>
  <si>
    <t>Reference to AERO-20230214-1253 
481-736 has just returned back to site after MOH. Customer is currently installing the engine and carry out pre-BSI. Please see attached photos of debris in the 6 O'clock position in the CRF.</t>
  </si>
  <si>
    <t>Engineering please urgently advise next course of action as customer is planning to remove it using vacuum cleaner.</t>
  </si>
  <si>
    <t>refer to AERO-20230214-1253 Team has cleanned the location by vacumming and inspected back and confirm there's no debris anymore. Unit was put back into service.</t>
  </si>
  <si>
    <t>Reviwed JPort BSi record and nothing was reported or captured during the BSI</t>
  </si>
  <si>
    <t xml:space="preserve">2023-02-23 10:57:31 - Atencio Urrutia, Jorge (212649290) (Case Notes (Comments Visible to All users))
Assigned To Change Reason: assigned Gate 4 Quality Engineer
2023-02-15 00:32:27 - Tang, Wai Wah (212534267) (Case Notes (Comments Visible to All users))
Assignment Group Change Reason: Wrong assignment group to SP, should be Aero Alliance.
2023-02-14 22:37:05 - Van, Austin (300014055) (Case Notes (Comments Visible to All users))
***This NCR was initiated from an AERO case. Information about the AERO case can be found in the "Related Cases" section. ***
AERO #: AERO-20230214-1253
AERO Case Title: Debris in CRF
Submitter Of AERO Case: Van, Austin (300014055)
Description Of AERO Case: 481-736 has just returned back to site after MOH. Customer is currently installing the engine and carry out pre-BSI. Please see attached photos of debris in the 6 O'clock position in the CRF.
</t>
  </si>
  <si>
    <t>AERO-20230214-1253</t>
  </si>
  <si>
    <t>https://gepowerpac.service-now.com/nav_to.do?uri=task.do?sys_id=d70dc634dbcd6150c0e32fcb139619fb</t>
  </si>
  <si>
    <t>822452</t>
  </si>
  <si>
    <t>GP Services Quality Commercial</t>
  </si>
  <si>
    <t>At HPCR Blue Tag final inspection found 1ea. Blade Stg 6 with L/E impact damage (Dent). Repairable by GEK 105056 Table 7-8.10 and Fig. 7-8.17 max depth do not exceed .030" in. Need Blend repair and FPI inspect per RD 050-982-S2.</t>
  </si>
  <si>
    <t>Need to check all blades for damage during assy</t>
  </si>
  <si>
    <t>Corrected per PRT BCD: IU2838. Blended (Lead 021) and FPI accepted (Process 009)</t>
  </si>
  <si>
    <t>Data collected</t>
  </si>
  <si>
    <t xml:space="preserve">2023-02-23 11:06:48 - Atencio Urrutia, Jorge (212649290) (Case Notes (Comments Visible to All users))
Assigned To Change Reason: assigned Gate 3 Quality Engineer
2023-02-13 18:32:29 - Fogel, Alberto (210026360) (Case Notes (Comments Visible to All users))
Assignment Group Change Reason: Changed to Jacintoport.
</t>
  </si>
  <si>
    <t>HPCR Blade impact damage</t>
  </si>
  <si>
    <t>NCR-20230213-1191</t>
  </si>
  <si>
    <t>https://gepowerpac.service-now.com/nav_to.do?uri=task.do?sys_id=d8f11df71b7021dc3fc6ec66b04bcb97</t>
  </si>
  <si>
    <t>GP NU HQ NCR</t>
  </si>
  <si>
    <t>During visual inspection of CRF at Gate 1, the HPT inducer had crushed honeycombs directly above the bolts that connect the inducer to the stationary seal support. The damage is nearly above every bolt location. Bolts had not been removed at time of NSR. This engine was recently at the service center in 2022 under work order N7EHU2229194JV and blue tags photos of the CRF show the same damage present.</t>
  </si>
  <si>
    <t>Implement process controls to prevent damage from occurring and ensure blue tag inspection will capture the defect</t>
  </si>
  <si>
    <t>Part sent out to OSS Def 1</t>
  </si>
  <si>
    <t xml:space="preserve">2023-02-23 11:06:45 - Hwang, Jimmy (212663550) (Case Notes (Comments Visible to All users))
Assigned To Change Reason: Damage occurred during installation. Pictured in NSR was during visual inspection, prior to disassembly being performed.
2023-02-23 11:01:57 - Atencio Urrutia, Jorge (212649290) (Case Notes (Comments Visible to All users))
Assigned To Change Reason: assigned Gate 1 Quality Engineer
2023-02-10 12:15:05 - Hwang, Jimmy (212663550) (Case Notes (Comments Visible to All users))
Assignment Group Change Reason: For AA-Quality to investigate
</t>
  </si>
  <si>
    <t>878-194 WO S7EHU2302194JV (NSR H2346408) Process-related damage to HPT Inducer honeycomb seals (pressure balance seal) from previous service</t>
  </si>
  <si>
    <t>NCR-20230210-0681</t>
  </si>
  <si>
    <t>https://gepowerpac.service-now.com/nav_to.do?uri=task.do?sys_id=e8312c3b1bf86d9c15faec66b04bcb93</t>
  </si>
  <si>
    <t>CRF, RED BORDER MISSING. During blue-tag inspection process, noticed the new  4Ball Bearing with Nitride Hardening installed, making S/B-304 complied with.</t>
  </si>
  <si>
    <t>Please conduct training across all technician roles especially the LEAD positions. Red borders must be generated when applying a service bulletin.</t>
  </si>
  <si>
    <t>Lead notified of discrepancy.
Red border submitted for S/B-304.
Please conduct training. See picture for clarity.</t>
  </si>
  <si>
    <t xml:space="preserve">Discussed during Quality Meeting. Smart Shop and ARMS update will no longer require Tag print out. </t>
  </si>
  <si>
    <t xml:space="preserve">2023-02-23 11:13:54 - Hwang, Jimmy (212663550) (Case Notes (Comments Visible to All users))
Assigned To Change Reason: This SB is to e issued by G3 Lead
2023-02-23 11:06:11 - Atencio Urrutia, Jorge (212649290) (Case Notes (Comments Visible to All users))
Assigned To Change Reason: assigned Gate 1 Quality Engineer
</t>
  </si>
  <si>
    <t>CRF, RED BORDER MISSING. 641-266 B2EHU2100094JV</t>
  </si>
  <si>
    <t>NCR-20230210-0581</t>
  </si>
  <si>
    <t>https://gepowerpac.service-now.com/nav_to.do?uri=task.do?sys_id=cf7f146f1b70ed9c5b00ec66b04bcbdc</t>
  </si>
  <si>
    <t>While Technician was assembling the CRF for EX191-473 Z6MHU22CRF008, the Serial Number on the component does not match the serial number noted on the Certificate of Conformance and the Accept tag as well. 
The Serial number that is on the part is: APV3150B
The Serial number on the CoC/Accept tag is: APV31508</t>
  </si>
  <si>
    <t>Before sending the part OSS, clear verification of Part Number/Serial Number is needed. If the part is at the Vendor, the Inspector at the site also needs to verify the correct Part Number/Serial Number is recorded.</t>
  </si>
  <si>
    <t>Taken up with vendor and corrected COC.</t>
  </si>
  <si>
    <t xml:space="preserve">2023-02-09 13:24:41 - Martinez, Steven (212478473) (Case Notes (Comments Visible to All users))
Assigned To Change Reason: Reassigned to the individual involved with OSS/Vendors
</t>
  </si>
  <si>
    <t>No. 5R Housing Discrepancy (CRF)</t>
  </si>
  <si>
    <t>NCR-20230209-1165</t>
  </si>
  <si>
    <t>https://gepowerpac.service-now.com/nav_to.do?uri=task.do?sys_id=e30754231b38ad9c5b00ec66b04bcb0a</t>
  </si>
  <si>
    <t xml:space="preserve">Technician noticed during the Assembly process that the Stage 6 Seal has some bolt holes that are undersized. An NSR Has been submitted due to the part coming in New and with a defect. </t>
  </si>
  <si>
    <t xml:space="preserve">Investigation needs to be done as far as to how this part slipped through the manufacture with this defect. Our Team at the shop needs to also do a better check when it comes to inspecting parts that are being received. </t>
  </si>
  <si>
    <t xml:space="preserve">New Seal has been ordered according to Disposition on NSR. Quiality Investigation needed per disposition as to why a part came in defective. </t>
  </si>
  <si>
    <t xml:space="preserve">2023-04-13 11:44:29 - NGUYEN, THIEN (223038740) (Case Notes (Comments Visible to All users))
Assigned To Change Reason: Re-assigning to SQE
2023-02-23 11:05:34 - Atencio Urrutia, Jorge (212649290) (Case Notes (Comments Visible to All users))
Assigned To Change Reason: assigned Gate 1 Quality Engineer
2023-02-23 11:05:17 - Atencio Urrutia, Jorge (212649290) (Case Notes (Comments Visible to All users))
assigned Gate 3 Quality Engineer
</t>
  </si>
  <si>
    <t>Stage 6 Seal Discrepancy (LPTR)</t>
  </si>
  <si>
    <t>NCR-20230209-1139</t>
  </si>
  <si>
    <t>https://gepowerpac.service-now.com/nav_to.do?uri=task.do?sys_id=19e18c6b1b74ed9c793320622a4bcbe7</t>
  </si>
  <si>
    <t>VENT TUBE OUT OF STRUT 14, IS NOT SERVICEABLE, IT IS BENT AND TWISTED. DAMAGE DURING CLEAN PROCESS. NSR WAS GENRATED, H2346430.</t>
  </si>
  <si>
    <t>WORK WITH CLEAN LINE TECH.S, ON HOW TO PROVENT PART DAMAGE.</t>
  </si>
  <si>
    <t>NSR# H2346430 raised</t>
  </si>
  <si>
    <t xml:space="preserve">2023-02-09 11:31:50 - Cantu, Joshua (212413257) (Case Notes (Comments Visible to All users))
Assigned To Change Reason: Lead QA Engineer
</t>
  </si>
  <si>
    <t>Fleet Dummy Account</t>
  </si>
  <si>
    <t>ZHONGLI</t>
  </si>
  <si>
    <t>Hydro Generator</t>
  </si>
  <si>
    <t>MAFANG</t>
  </si>
  <si>
    <t>SAB</t>
  </si>
  <si>
    <t>MAFANG 1 GEN</t>
  </si>
  <si>
    <t>335-102 TRF VENT TUBE DAMAGE</t>
  </si>
  <si>
    <t>NCR-20230209-1036</t>
  </si>
  <si>
    <t>https://gepowerpac.service-now.com/nav_to.do?uri=task.do?sys_id=a3a07db61bfc211cf1dd20622a4bcb30</t>
  </si>
  <si>
    <t>840147</t>
  </si>
  <si>
    <t>Possible bearing issues</t>
  </si>
  <si>
    <t>Leal, Xavier (212315297)</t>
  </si>
  <si>
    <t>Bearing preservation process not followed. Bearing had bag installed over it but paperwork for re-preservation not performed.</t>
  </si>
  <si>
    <t>Retraining</t>
  </si>
  <si>
    <t>212315297</t>
  </si>
  <si>
    <t>NSR# H2346354</t>
  </si>
  <si>
    <t xml:space="preserve">2023-02-10 09:15:47 - Hwang, Jimmy (212663550) (Case Notes (Comments Visible to All users))
Assigned To Change Reason: Vincent, can you please look into this case
2023-02-09 20:00:06 - Atencio Urrutia, Jorge (212649290) (Private Notepad (Comments NOT Visible to Unlicensed Submitters))
gate 1 PQE assigned case worker
2023-02-09 20:00:06 - Atencio Urrutia, Jorge (212649290) (Case Notes (Comments Visible to All users))
Assigned To Change Reason: gate 1 PQE assigned case worker
</t>
  </si>
  <si>
    <t xml:space="preserve">2023-02-10 09:15:47 - Hwang, Jimmy (212663550) (Case Notes (Comments Visible to All users))
Assigned To Change Reason: Vincent, can you please look into this case
2023-02-09 20:00:06 - Atencio Urrutia, Jorge (212649290) (Case Notes (Comments Visible to All users))
Assigned To Change Reason: gate 1 PQE assigned case worker
</t>
  </si>
  <si>
    <t>642282</t>
  </si>
  <si>
    <t>TC Energy Corporation</t>
  </si>
  <si>
    <t>NGTL SPRUCE GROVE STORES</t>
  </si>
  <si>
    <t>NGTL SPRUCE GROVE STORES-GT-SPARE-GG</t>
  </si>
  <si>
    <t>Bearing not preserved</t>
  </si>
  <si>
    <t>NCR-20230207-0853</t>
  </si>
  <si>
    <t>https://gepowerpac.service-now.com/nav_to.do?uri=task.do?sys_id=2579a53a1b78211cf1dd20622a4bcb4e</t>
  </si>
  <si>
    <t>Module sent to Gate 1 from G3 without any form of preservation. Bearings were to be scrapped for S/B implementation, however, bearings are to be preserved regardless of serviceability.</t>
  </si>
  <si>
    <t>Lead notified of discepancy. 
Please provide training, bearing process not being followed.</t>
  </si>
  <si>
    <t>Bearing preservation revisited during quality meeting</t>
  </si>
  <si>
    <t xml:space="preserve">2023-02-24 10:50:53 - Ramirez, Daniel (204042115) (Case Notes (Comments Visible to All users))
Assigned To Change Reason: none
2023-02-21 10:37:24 - Rajib, Md (212790912) (Case Notes (Comments Visible to All users))
Change the NCR type that fits for this issue
2023-02-09 20:01:42 - Atencio Urrutia, Jorge (212649290) (Case Notes (Comments Visible to All users))
Assigned To Change Reason: Gate 3 PQE
2023-02-09 04:35:24 - Marques Ribeiro, Domingos (105058979) (Case Notes (Comments Visible to All users))
Assignment Group Change Reason: assigned to Jport
</t>
  </si>
  <si>
    <t>Module not preserved</t>
  </si>
  <si>
    <t>NCR-20230207-0825</t>
  </si>
  <si>
    <t>https://gepowerpac.service-now.com/nav_to.do?uri=task.do?sys_id=7da5ac291bb8a9583fc6ec66b04bcba2</t>
  </si>
  <si>
    <t>S1N- LEAF SEALS INSTALLED INCORRECTLY.  During BLUE-TAG inspection, noticed  QTY.2, aft most outer leaf seals installed incorrectly. One seal is not seated, while the other is an extra, please see pictures for clarity.</t>
  </si>
  <si>
    <t>Please perform seal inspection after build-up of S1N is complete.</t>
  </si>
  <si>
    <t>Site Installation</t>
  </si>
  <si>
    <t>Gate3 Lead notified of discrepancies.
Nozzle technician corrected seal and removed the extra.
Please conduct training, final overall inspection after build-up and before the blue-tag process begins is not being performed.</t>
  </si>
  <si>
    <t xml:space="preserve">2023-03-07 10:45:57 - Rajib, Md (212790912) (Case Notes (Comments Visible to All users))
Assigned To Change Reason: G3 Assembly Issue
2023-02-03 14:29:43 - Atencio Urrutia, Jorge (212649290) (Case Notes (Comments Visible to All users))
Assigned To Change Reason: Case worker assigned
2023-02-03 10:23:37 - Ramirez, Daniel (204042115) (Case Notes (Comments Visible to All users))
Assignment Group Change Reason: none
</t>
  </si>
  <si>
    <t>S1N- LEAF SEALS INSTALLED INCORRECTLY. 878-194 N7EHU2229194JV</t>
  </si>
  <si>
    <t>NCR-20230203-0788</t>
  </si>
  <si>
    <t>https://gepowerpac.service-now.com/nav_to.do?uri=task.do?sys_id=15eb56f81bf4a5d40cdb20622a4bcbb8</t>
  </si>
  <si>
    <t xml:space="preserve">TMF, SEVERAL S/B's INCORRECTLY LABELED C/W UNDER SMARTSHOP S/B LIST. During the BLUE-TAG inspection process, noticed several S/B's marked  incorrectly C/W with redborder barcodes under smartshop. Overhaul repair tag BCD: IC2556 states to comply with S/B- 187, 190, 243, 252, and 267.
S/B-187 PCW 04 March 2022 per Power now AERO Bulletin Master list and verified by vendor certification.
S/B-190 PCW 04 March 2022 per Power now AERO Bulletin Master list and verified by vendor certification.
S/B-252 is performed at GATE 3 during actual build-up of frame, not at vendor.
S/B-267 is NOT APPLICABLE to base configuration, only applies to + engines and +G4 engines per S/B-267.
Please see pictures for clarity.
</t>
  </si>
  <si>
    <t>Please provide major training on SERVICE BULLETINS.</t>
  </si>
  <si>
    <t>Lead notified of discrepancies in GATE 3.
Updated correction notes under Add Comments  SEQ 100 order 1 in smart shop and again under SEQ 400 order 50.
Please provide major training, knowing service bulletins and their current status and classification is a major part of the OCI ROLE.</t>
  </si>
  <si>
    <t xml:space="preserve">2023-02-01 13:27:12 - Ramirez, Daniel (204042115) (Case Notes (Comments Visible to All users))
Assigned To Change Reason: None
</t>
  </si>
  <si>
    <t>Planned</t>
  </si>
  <si>
    <t>TMF, SEVERAL S/B's INCORRECTLY LABELED C/W UNDER SMARTSHOP S/B LIST. 481-514 Z2EHU2142246023JV</t>
  </si>
  <si>
    <t>NCR-20230201-0921</t>
  </si>
  <si>
    <t>https://gepowerpac.service-now.com/nav_to.do?uri=task.do?sys_id=80cc8d641bb06d943fc6ec66b04bcb39</t>
  </si>
  <si>
    <t>W13144</t>
  </si>
  <si>
    <t xml:space="preserve">THE ORIGINAL WORKSCOPE STATES AS FOLLOW: ITEM (30) 300, ROUTE ALL SERVICEABLE STAGE 2 NOZZLES TO ASSET MANAGEMENT. THIS WAS FOLLOWED BY OCI TECH., BCD: IS1591 AND IS1591. SECOND STATMENT: ITEM (33) 300, " THE STAGE 2 NOZZLES WHERE PRE ORDER ON N7CHU2075263JV : 878-168 N7CHU2075263JV LPTS HL2085 9/23/20 L38546G01 NOZZLE, LPT STAGE 2 QTY 18 878-168 N7CHU2075263JV LPTS HL2086 9/23/20 L38546G02 NOZZLE, LPT STAGE 2 QTY 1 RE ALLOCATE TO THIS ENGINE". THIS WAS FOLLOWED BY OCI TECH. BCD: HL2085 AND HL2086. BOTH TAGS WERE CUT THE SAME DAY IAW THE WORKSCOPE (11/28/2022). 
AN UPDATED WORKSCOPE WAS RELEASED ON 1/23/2023 WITH A NEW STATMENT: (DO NOT SCRAP THE FOLLOWING, NOTHING HAS BEEN PRE-ORDERED (TASKS 31-34 ENTERED IN ERROR)).  THE STG 2 NOZZLES COULDN'T BE FOUND AND WERE REPLACED PER PPE'S REQUEST, THE TWO BCD: IT7680 AND IT7681.  BOTH TAGS HAVE THE SAME STATEMENT UNDER REMARKS: " LOST BETWEEN GATE 1 AND BUILDING J PER TOBY LACY).
PT878-168 HAS THE SAME STATEMENTS, UNDER THE SAME ORDER, SEQUENCE#, TASK DESCRIPTION, INFO., COMMENTS. 
BCR: HL2085 AND HL2086. STATEMENT UNDER WORKSCOPE: THE STAGE 2 NOZZLES WHERE PRE ORDER ON N7CHU2075263JV : 878-168 N7CHU2075263JV LPTS HL2085 9/23/20 L38546G01 NOZZLE, LPT STAGE 2 QTY 18 878-168 N7CHU2075263JV LPTS HL2086 9/23/20 L38546G02 NOZZLE. LPT STAGE 2 QTY 1 RE ALLOCATE TO THIS ENGINE.
THESE TAGS WERE GENRATED UNDER: COQ-LOST/MISPLACED PART.  
1) WHY WOULD THIS BE COQ?
2) COQ SHOULD GO UNDER GATE 0. GATE 0 RELEASED THE ORIGINAL WORKSCOPE TO REPLACE THE NOZZLES.
3) LOST IN SHOP? THEY WERE SENT TO ASSET MANAGEMENT, UNDER BCD: IS1591 &amp; IS1592.
</t>
  </si>
  <si>
    <t>HAVE THE COQ UNDER THE CORRECT GATE.  HAVE PPE REVIEW THIER WORKSCOPE PRIOR TO RELEASE AND NOT TO COPY OTHER WORKSCOPES.</t>
  </si>
  <si>
    <t>NEW Material received (SFM BCD IT8316), ACCEPT tag created 1/25/23 for PN L38546G01 Qty 18
NEW Material received (SFM BCD IT8313), ACCEPT tag created 1/25/23 for PN L38546G02 Qty 1</t>
  </si>
  <si>
    <t xml:space="preserve">2023-02-15 14:51:56 - Joseph, Vincent (212788012) (Case Notes (Comments Visible to All users))
Assigned To Change Reason: Re-assigned for COQ
2023-02-01 10:14:23 - Atencio Urrutia, Jorge (212649290) (Case Notes (Comments Visible to All users))
Assigned To Change Reason: assigned to Gate 2 PQE
</t>
  </si>
  <si>
    <t>The workscope created for this engine had incorrect instructions. The stage 1 nozzles were supposed to be routed in-house clean and inspect. Instead, the workscope had incorrects tasks 34 and 37 which stated the following "ROUTE ALL SERVICEABLE STAGE 2 NOZZLES TO ASSET MANAGEMENT" and "THE STAGE 2 NOZZLES WHERE PRE ORDER ON N7CHU2075263JV : 878-168 N7CHU2075263JV LPTS HL2085 9/23/20 L38546G01 NOZZLE,LPT STAGE 2 QTY 18 878-168 N7CHU2075263JV LPTS HL2086 9/23/20 L38546G02 NOZZLE,LPT STAGE 2 QTY 1 RE ALLOCATE TO THIS ENGINE".
Upon review of the workscope template, these instructions had been on the template for PT CSA Level 2. These were old tasks specific to an old engine and should not have been in the workscope template. The template was revised to delete these tasks as of 1/19/23.
Therefore, the shop followed the released workscope and created HOLD tags IS1591 IS1592 and printed the previous reject tags HL2085 HL2086 per task 37. These were tagged to the parts and routed to Building J. The asset management team had no record of ever receiving these parts. In the span of time where the parts were tagged and when the issue was caught, there was a cleanup effort in Building J. It is speculated that the parts were thrown away as there was a red reject tag as part of the documentation tagged on the parts.
Going forward, the workscope has been updated to delete these erroneous tasks.</t>
  </si>
  <si>
    <t>GE Wind</t>
  </si>
  <si>
    <t>Wind Turbine</t>
  </si>
  <si>
    <t>MCADOO WIND</t>
  </si>
  <si>
    <t>1.5-77</t>
  </si>
  <si>
    <t>PT 878-160 COQ (LOST/MISPLACED PART)</t>
  </si>
  <si>
    <t>NCR-20230131-0911</t>
  </si>
  <si>
    <t>https://gepowerpac.service-now.com/nav_to.do?uri=task.do?sys_id=d06e94b21b6861d0793320622a4bcbd1</t>
  </si>
  <si>
    <t>941313</t>
  </si>
  <si>
    <t xml:space="preserve">During the inspection of the 642-281 TAGB, it was noticed that the assembly number for the TAGB reads L21441G35. Per the instructions in smart shop, the assembly should be a TAGB MODULE CONVERSION FROM L21441G35 TO G38. There are no accessories attached to the TAGB to verify the conversion. The new material accept tag read as a L21441G35 BCD: IT4437. </t>
  </si>
  <si>
    <t xml:space="preserve">Proper documentation needs to be attached to verify the work being requested has been performed in order to verify the right configuration requested. </t>
  </si>
  <si>
    <t>Parts verified with Lead to finalize conversion has been completed</t>
  </si>
  <si>
    <t xml:space="preserve">2023-01-25 19:05:13 - Martinez, Juan (212771980) (Case Notes (Comments Visible to All users))
Assigned To Change Reason: Updated engineer assigned to gate 3
</t>
  </si>
  <si>
    <t>642281</t>
  </si>
  <si>
    <t>SPECTRA ENERGY</t>
  </si>
  <si>
    <t>T-SOUTH RAM</t>
  </si>
  <si>
    <t>T-SOUTH RAM-GT-SPARE-GG</t>
  </si>
  <si>
    <t xml:space="preserve">642-281 TAGB Assembly part number clarification </t>
  </si>
  <si>
    <t>NCR-20230125-1033</t>
  </si>
  <si>
    <t>https://gepowerpac.service-now.com/nav_to.do?uri=task.do?sys_id=55ff829e1bec2d50793320622a4bcbd1</t>
  </si>
  <si>
    <t>821613</t>
  </si>
  <si>
    <t>Installation Fit Issue</t>
  </si>
  <si>
    <t>Final Inspection</t>
  </si>
  <si>
    <t>TRF, DAMAGED 7B BEARING. During verification of part number and serial number on 7Ball Bearing assembly, technician noticed bearing with scratches all along side cage body and round edge. Scratches only appear on part number/serial number side, please see pictures for clarity.</t>
  </si>
  <si>
    <t>Please work with supplier, bearing manufacture. This is suppose to be a brand NEW Nitrided 7Ball bearing.</t>
  </si>
  <si>
    <t xml:space="preserve">Nitrided 7Ball bearing is SERVICEABLE IAW GEK.99418, TABLE 5-4.1.
Bearing installed approved by PPE.
</t>
  </si>
  <si>
    <t>Nitrided 7Ball bearing is SERVICEABLE IAW GEK.99418, TABLE 5-4.1.
Bearing installed approved by PPE.</t>
  </si>
  <si>
    <t xml:space="preserve">2023-03-27 09:23:20 - NGUYEN, THIEN (223038740) (Case Notes (Comments Visible to All users))
Assigned To Change Reason: Reassigning to Supplier Quality Engineer
2023-02-23 11:03:14 - Atencio Urrutia, Jorge (212649290) (Case Notes (Comments Visible to All users))
Assigned To Change Reason: assigned Gate 3 Quality Engineer
2023-02-20 09:47:15 - Joseph, Vincent (212788012) (Case Notes (Comments Visible to All users))
Assigned To Change Reason: Supplier issue
2023-02-01 10:11:42 - Atencio Urrutia, Jorge (212649290) (Case Notes (Comments Visible to All users))
Assigned To Change Reason: re-assigned to Gate 1 PQE
</t>
  </si>
  <si>
    <t>672134</t>
  </si>
  <si>
    <t>GOBIERNO FEDERAL DE LOS ESTADOS UNIDOS MEXICANOS</t>
  </si>
  <si>
    <t>CANTARELL SPARES - ACTIVO INTEGRAL</t>
  </si>
  <si>
    <t>CANTARELL SPARES - ACTIVO INTEGRAL-GT-SPARE-GG</t>
  </si>
  <si>
    <t>TRF, DAMAGED 7B BEARING. 672-134 B2EHU2100047JV</t>
  </si>
  <si>
    <t>NCR-20230124-1117</t>
  </si>
  <si>
    <t>https://gepowerpac.service-now.com/nav_to.do?uri=task.do?sys_id=2ca7a9811b2821182af720622a4bcbef</t>
  </si>
  <si>
    <t>Does not meet specification</t>
  </si>
  <si>
    <t>Handling/Lifting</t>
  </si>
  <si>
    <t xml:space="preserve">This type of damage happens when the support is moved around  without ensuring that seals do not move.  or it could have happened when they were moving it around in clean?
</t>
  </si>
  <si>
    <t xml:space="preserve">Recognizing cause of damage on NSR
</t>
  </si>
  <si>
    <t>remove 4 shroud support to be able to replace seals at assembly. (per NSR disposition)</t>
  </si>
  <si>
    <t xml:space="preserve">2023-01-23 15:56:20 - Atencio Urrutia, Jorge (212649290) (Case Notes (Comments Visible to All users))
Assigned To Change Reason: caser worker assigned: Jimmy Hwang (Gate1 QA Engineer)
</t>
  </si>
  <si>
    <t>Previous NSR H2244646 for damaged stage 1 shrouds resulted in a workscope update to partially disassemble the S2N and remove the Stage 1 shrouds. This made the EMU a partial assembly and prone to shroud/leaf seal dislodging. When lifting or handling the assembly, there is a ring set that clamps the FWD and AFT sides of the assembly together, to prevent handling damage. The nozzle D/A technician performed the additional D/A and routed the partial assembly to clean (BCD IT3804). The clean line does not have the tooling to handle these parts. 
A quality standdown was held with the nozzle shop and clean line. The nozzle shop was instructed not to route partial assembly nozzles to clean line, but rather to perform hand clean, if possible. For the clean line technicians, it was communicated the sensitivity of handling the module and the risk of dislodging leaf seals.</t>
  </si>
  <si>
    <t>NCR on NSR H2345806 ''Some of the seal shims or locks are sticking out and will not go into place while some shrouds look out of alinement''</t>
  </si>
  <si>
    <t>NCR-20230120-0860</t>
  </si>
  <si>
    <t>https://gepowerpac.service-now.com/nav_to.do?uri=task.do?sys_id=fd1fd2a41b28ad942af720622a4bcb42</t>
  </si>
  <si>
    <t>Fuel Nozzles (L31476P61/62), that are not part of the original repair scope, were send to Repair Vendor. This was done without informing the owner/customer. No approval was asked (by NSR or e-mail) and no reason was given. This resulted in unexpected costs that cannot be explained to customer.</t>
  </si>
  <si>
    <t>Why are parts, that are not part of the original repair scope, send to vendor without notification to and approval from owner/customer?</t>
  </si>
  <si>
    <t>No correction needed 
Fuel Nozzles were routed to OSS for Full OH as directed by the workscope (BCD: IL2283, IL2284) - see attachment.</t>
  </si>
  <si>
    <t xml:space="preserve">2023-01-26 04:48:13 - Klein Nagelvoort, Jeroen (105006860) (Case Notes (Comments Visible to All users))
Re-Open Note: The following comment was made by the depot: The fuel nozzles where not mentioned in the workscope for any inspection requirements at all
For this level of disassembly the fuel nozzles go out to vendor as standard practices to prevent test cell issues due to dirty fuel nozzles at t48 spread and possible double tests , which will be more than the repair of the fuel nozzles hence why the standard scope is to send for clean and inspect
If you wanted the workscope on the fuel nozzle should be visually inspected  this should have been stated and then you would accept the risk of any test cell issues and any re testing required.
This is different as per NCR reply where it is mentioned to route the  Fuel Nozzles  for Full OH as directed by the workscope (BCD: IL2283, IL2284) 
As per attachement (that was part of the HOM) it is clearly indicated that all components of CRF should be cleaned and visually inspected as required and re-quoted after inspection.
Please explain why the Fuel Nozzles were send for full OH and why it was done without any notification (as per HOM).
2023-01-23 15:53:46 - Atencio Urrutia, Jorge (212649290) (Case Notes (Comments Visible to All users))
Assigned To Change Reason: caser worker changed assigned to Gate 1 QA engineer for investigation
</t>
  </si>
  <si>
    <t xml:space="preserve">There were no specific instructions in the HOM for fuel nozzles, therefore the fuel nozzles followed the recommended standard Aero Alliance Workscope to route to OSS for OH. </t>
  </si>
  <si>
    <t>Parts repair without approval.</t>
  </si>
  <si>
    <t>NCR-20230119-0318</t>
  </si>
  <si>
    <t>https://gepowerpac.service-now.com/nav_to.do?uri=task.do?sys_id=71cfc9c41be8a5d4793320622a4bcb37</t>
  </si>
  <si>
    <t>LPS CRATE WAS DAMAGE. DAMAGE WAS ON THE TOP LID OF THE LPS CRATE IN THE FORM OF A PUNCTURE. THE PUNCTURE LINE UP WITH DAMAGE NOTED TO THE LPS AREA A. DAMAGE NOTED TO AREA A HAS EXCEEDED THE SERVICEABLE LIMITS OF 0.004 IN. DEEP. PHOTOS WERE TAKEN</t>
  </si>
  <si>
    <t>REVIEW WITH SHIPPER.</t>
  </si>
  <si>
    <t xml:space="preserve">2023-01-17 10:01:20 - Cantu, Joshua (212413257) (Case Notes (Comments Visible to All users))
Assigned To Change Reason: Moved to Adrian: Senior Supplier Quality Engineering Manager
</t>
  </si>
  <si>
    <t>Z6MHU22LPS1002 LPS CRATE DAMAGE</t>
  </si>
  <si>
    <t>NCR-20230117-0713</t>
  </si>
  <si>
    <t>https://gepowerpac.service-now.com/nav_to.do?uri=task.do?sys_id=9cc38d441b20a5540cdb20622a4bcb90</t>
  </si>
  <si>
    <t>Smart Shop was signed off prematurely. HPCS cases still were waiting for clean and FPI.</t>
  </si>
  <si>
    <t>Ensure task is complete before signing off.</t>
  </si>
  <si>
    <t xml:space="preserve">Moved back into  production queue.  </t>
  </si>
  <si>
    <t xml:space="preserve">2023-01-23 16:03:42 - Atencio Urrutia, Jorge (212649290) (Case Notes (Comments Visible to All users))
Assigned To Change Reason: Assigned to Gate 1 QA Engineer
</t>
  </si>
  <si>
    <t>Smart Shop signed off before module is ready for inspection.</t>
  </si>
  <si>
    <t>NCR-20230117-0586</t>
  </si>
  <si>
    <t>https://gepowerpac.service-now.com/nav_to.do?uri=task.do?sys_id=80f4a82a1b1cad900cdb20622a4bcb70</t>
  </si>
  <si>
    <t>192191</t>
  </si>
  <si>
    <t>CRF, S/B-320 NOT C/W.  During BLUE-TAG inspection process, noticed S/B-320 was not complied with. Per S/B instructions, the VENT DUCT (L62919G01) and VENT DUCT ELBOW (L47208G02) are required to accomplish this service bulletin by the vendor. Only the VENT DUCT ELBOW which is external can be verified and confirm in fact it is the old part number. Please see the pictures for clarity. Old vent duct elbow actual installed is L47208G01. NOTE- Unfortunately, the VENT DUCT is internal part and cannot be confirmed. NSR-H2345710</t>
  </si>
  <si>
    <t xml:space="preserve">Please review repair tags when applying S/B's. to effected parts or frames. 
Gate 1 failed to add vendor instructions to add S/B-320 on repair tag BCD: I65779. </t>
  </si>
  <si>
    <t>Please conduct training.
Original instructions to conduct S/B-320 removed by GATE 0 Leader
NSR Void/cancelled. Please see pictures for clarity.</t>
  </si>
  <si>
    <t xml:space="preserve">2023-01-12 15:06:11 - Ramirez, Daniel (204042115) (Case Notes (Comments Visible to All users))
Assigned To Change Reason: GATE1 QCE
</t>
  </si>
  <si>
    <t>CRF, S/B-320 NOT C/W. 192-191 Z6EHU2102029JV</t>
  </si>
  <si>
    <t>NCR-20230112-1072</t>
  </si>
  <si>
    <t>https://gepowerpac.service-now.com/nav_to.do?uri=task.do?sys_id=a764b3de1bd8a514793320622a4bcb42</t>
  </si>
  <si>
    <t>Internal Resources Other</t>
  </si>
  <si>
    <t>Product</t>
  </si>
  <si>
    <t>Life Cycle Reliability</t>
  </si>
  <si>
    <t xml:space="preserve">a bolt broke while balancing the LPT assy forcing the full DA of the LPT to replace and rebalance each disk individually. </t>
  </si>
  <si>
    <t>How did the bolt break</t>
  </si>
  <si>
    <t>Product Failed before Guaranteed Lifetime</t>
  </si>
  <si>
    <t xml:space="preserve">REF NSR H2345616 UNSTACK ALL DISKS AND REPLACE ALL HARDWARE WITH NEW. BALANCE ALL INDIVIDUAL ROTOR DISKS AND BALANCE ROTOR ASSEMBLY TO ACHIEVE LOWEST POSSIBLE VIBRATION DURING TEST.
Note:
The bolts are subject to high temperatures and during removal to adjust the balance it is common for these bolts to break
</t>
  </si>
  <si>
    <t xml:space="preserve">2023-01-18 15:12:04 - Olds, Zack (210045518) (Case Notes (Comments Visible to All users))
Assignment Group Change Reason: Hi Jorge - Could you take this one on perhaps with help from Dan, Katie, or JP?
</t>
  </si>
  <si>
    <t xml:space="preserve">If the bolt breaks during adjustments for balancing we have to replace them, broken bolts is common to see as these bolts are subject to high temperatures.
Initial workscope agreed with CSL  required just a balance check of the rotor and for that we use the same bolts (used ) that the engine came in with. GE Power took the risk by agreeing and limiting the worscope to perform  just balance check to this rotor so not further D/A was required to it
</t>
  </si>
  <si>
    <t>Broken bolt while balancing PT</t>
  </si>
  <si>
    <t>NCR-20230112-0851</t>
  </si>
  <si>
    <t>https://gepowerpac.service-now.com/nav_to.do?uri=task.do?sys_id=ba1b021e1b142d9c3fc6ec66b04bcbe8</t>
  </si>
  <si>
    <t>Kwolek, Karol (212347801)</t>
  </si>
  <si>
    <t xml:space="preserve">On April 11, 2022 customer reported that SAI revealed LPT2B shroud interlock missing piece.  Unit had 2260 Hors form MOH and 23 star-up and still covered by warranty.
During LPT disassembly foreign material (seal strip) was found protruded from S2N TE and rubbing with LPT S2 blade tip shrouds.
Lab analysis confirmed rubbing between seal strip and LPT S2B tip shrouds.
The most likely cause for LPT S2 blade shroud interlock distress was rubbing against displaced LPT Nozzle stg.2 Seal Strip.
</t>
  </si>
  <si>
    <t xml:space="preserve">
TBD
</t>
  </si>
  <si>
    <t>212347801</t>
  </si>
  <si>
    <t xml:space="preserve">Mod going through shop for OH. </t>
  </si>
  <si>
    <t>See RCA-20230511-0723for all details.</t>
  </si>
  <si>
    <t xml:space="preserve">2023-04-10 11:28:22 - Celdran, Fernando (105040119) (Case Notes (Comments Visible to All users))
Refer to NCR-20220411-0685; AERO-20220411-0521; AEEV-312511
2023-04-04 10:25:54 - NGUYEN, THIEN (223038740) (Case Notes (Comments Visible to All users))
Hi Fernando,
I'm investigating this case. PLease fill in the impact information in the "Closure Information" tab for Days lost generation and COPQ.
2023-02-23 11:09:22 - Atencio Urrutia, Jorge (212649290) (Case Notes (Comments Visible to All users))
Assigned to Gate 3 (Assembly) Quality Engineer for further investigation, if confirms to be AA then issue will be elevated as Escape
2023-02-14 02:53:33 - Celdran, Fernando (105040119) (Case Notes (Comments Visible to All users))
Hi Thien,
The investigation through the AEEV-312511 is completed (report is attached). The root cause is LPT S2 Nozzle seal strip was found protruded from slot
Please review the router and take the appropriate actions
Regards
Fernando
2023-01-23 16:02:43 - Atencio Urrutia, Jorge (212649290) (Case Notes (Comments Visible to All users))
Assigned To Change Reason: assigned to Gate 3 QA Engineer
</t>
  </si>
  <si>
    <t>AERO-20220411-0521</t>
  </si>
  <si>
    <t>LPT S2 blade shroud interlock distress rubbing against displaced LPT Nozzle stg.2 Seal Strip.</t>
  </si>
  <si>
    <t>NCR-20230112-0292</t>
  </si>
  <si>
    <t>https://gepowerpac.service-now.com/nav_to.do?uri=task.do?sys_id=be7a2dd21b90ed9c62eeec66b04bcbdb</t>
  </si>
  <si>
    <t>L38789G01</t>
  </si>
  <si>
    <t>On time delivery</t>
  </si>
  <si>
    <t>Ho, Gegee (223048279)</t>
  </si>
  <si>
    <t>Who: Abrasive Engineering
What: Part damaged
When: Vendor informed about the part damaged after completed blasting.
Why: After checking on the incoming part, it is damaged and additional repair is required. Refer to the photo attached.</t>
  </si>
  <si>
    <t>- RCA from Vendor.
- Corrective Action from Vendor.
- Compensation for damaging the part.</t>
  </si>
  <si>
    <t>223048279</t>
  </si>
  <si>
    <t xml:space="preserve">2023-08-01 11:15:11 - Coleman, Adrian (212787374) (Case Notes (Comments Visible to All users))
reply from: Adrian.Coleman@aeroalliancejv.com
2023-07-31 21:00:38 - Ho, Gegee (223048279) (Case Notes (Comments Visible to All users))
reply from: YukLing.Ho@ge.com
2023-01-23 14:52:02 - Atencio Urrutia, Jorge (212649290) (Case Notes (Comments Visible to All users))
Assigned To Change Reason: Re-assigned to AAJV SQE for investigation
</t>
  </si>
  <si>
    <t>Part damaged after returning from OSV blasting. (COMBUSTOR)</t>
  </si>
  <si>
    <t>NCR-20230112-0091</t>
  </si>
  <si>
    <t>https://gepowerpac.service-now.com/nav_to.do?uri=task.do?sys_id=48f27f4e1b542590f1dd20622a4bcb46</t>
  </si>
  <si>
    <t>810232</t>
  </si>
  <si>
    <t>1 ea. Crushed Stg 2 Shroud seal, out of segment groove</t>
  </si>
  <si>
    <t>Need to install correctly into groove</t>
  </si>
  <si>
    <t>Corrected by Gate 3 tech.</t>
  </si>
  <si>
    <t xml:space="preserve">2023-01-11 16:13:42 - Fogel, Alberto (210026360) (Case Notes (Comments Visible to All users))
Assignment Group Change Reason: 1 ea. Crushed Stg 2 Shroud seal, out of segment groove. Gate 3
</t>
  </si>
  <si>
    <t>671189</t>
  </si>
  <si>
    <t>AUX SABLE LIQUID PRODUCTS, LP</t>
  </si>
  <si>
    <t>G06392</t>
  </si>
  <si>
    <t>AUX SABLE</t>
  </si>
  <si>
    <t>AUX SABLE-GT-2-GT</t>
  </si>
  <si>
    <t>Crushed seal</t>
  </si>
  <si>
    <t>NCR-20230111-1013</t>
  </si>
  <si>
    <t>https://gepowerpac.service-now.com/nav_to.do?uri=task.do?sys_id=283796f11b94e55c3fc6ec66b04bcb27</t>
  </si>
  <si>
    <t>822762</t>
  </si>
  <si>
    <t>HPTR, Damage on FWD Shaft pilot. During blue-tag inspection, noticed damage to the FWD Shaft pilot surface "C" FIG.13-4.1. Please see pictures for clarity on damage.</t>
  </si>
  <si>
    <t>Please conduct training, router BCD: 2691AH SEQ 500 was stamped and verified indicating no damage to surface "C". 
Damage past down to blue-tag inspection.</t>
  </si>
  <si>
    <t xml:space="preserve">Corrected by Gate 3 team. </t>
  </si>
  <si>
    <t xml:space="preserve">2023-01-11 08:14:22 - Ramirez, Daniel (204042115) (Case Notes (Comments Visible to All users))
Assigned To Change Reason: No additional notes
</t>
  </si>
  <si>
    <t>HPTR, Damage on FWD Shaft pilot 677-138 B2EHU2200031JV</t>
  </si>
  <si>
    <t>NCR-20230110-0953</t>
  </si>
  <si>
    <t>https://gepowerpac.service-now.com/nav_to.do?uri=task.do?sys_id=9441e1f51b18255c3fc6ec66b04bcb7b</t>
  </si>
  <si>
    <t>641321</t>
  </si>
  <si>
    <t xml:space="preserve">During final inspection, coating damage was found on HPCS at the upper- and lower-case flange. Damage was caused by use of power tool with socket to install flange bolts during assembly. </t>
  </si>
  <si>
    <t xml:space="preserve">Create protective device to prevent damage or discontinue use of power tool/socket until solution found. </t>
  </si>
  <si>
    <t>no corrections performed. At final inspection</t>
  </si>
  <si>
    <t>Data colleccted for quality meeting</t>
  </si>
  <si>
    <t xml:space="preserve">2023-01-10 11:13:11 - Katzenstein, Danny (204059429) (Case Notes (Comments Visible to All users))
Assigned To Change Reason: Assigned To Change Reason: Thien is assembly QPE
</t>
  </si>
  <si>
    <t>Misuse of Tools</t>
  </si>
  <si>
    <t>NCR-20230110-0684</t>
  </si>
  <si>
    <t>https://gepowerpac.service-now.com/nav_to.do?uri=task.do?sys_id=fd005d391b18e15c5b00ec66b04bcb45</t>
  </si>
  <si>
    <t>L62774P01</t>
  </si>
  <si>
    <t>Flow Test</t>
  </si>
  <si>
    <t>NSR H2345623 created after engine test</t>
  </si>
  <si>
    <t xml:space="preserve">Why was this found so late? How can it be prevented. </t>
  </si>
  <si>
    <t>Out of Specification</t>
  </si>
  <si>
    <t>Replaced per NSR</t>
  </si>
  <si>
    <t>Issue was reported during performing the flow test part of the post test troubleshooting of the high emissions. 
FYI, Per workscope, NO pre test flow check was requested to perform and without the flow check this issue can not be identified.</t>
  </si>
  <si>
    <t xml:space="preserve">2023-01-11 10:14:56 - Atencio Urrutia, Jorge (212649290) (Case Notes (Comments Visible to All users))
Assigned To Change Reason: Assigned to Md (Gate 4 Quality Engineer)
</t>
  </si>
  <si>
    <t>https://gepowerpac.service-now.com/nav_to.do?uri=task.do?sys_id=858b29291b1825100cdb20622a4bcba9</t>
  </si>
  <si>
    <t>Tooling</t>
  </si>
  <si>
    <t>Unit Operating Defects</t>
  </si>
  <si>
    <t>Site/Facility Culture Execution</t>
  </si>
  <si>
    <t xml:space="preserve">with reference of PT VOLE1918, which disk 3 and 4 were of urgent need to be used for 878174 repair please note the following.
these two disk at G1 were deemed not serviceable and need to be sent to OSS. Damage was assessed from Product Service Engineering:
Stg 3 looks like non-operational damage
Stg 4 description suggests non-operational damage, but photos would be good to confirm.
</t>
  </si>
  <si>
    <t>Please help us to understand where these damages could may have happened since PSE informs us that does not look like operational.
Regards
Daniele Diana</t>
  </si>
  <si>
    <t>Other Operating/Run Defect</t>
  </si>
  <si>
    <t>Stg 3 and 4 disks routed to OSS vendor for DEF 2 specific repair (SFM BCD IT7612 and IT7813)</t>
  </si>
  <si>
    <t xml:space="preserve">2023-08-10 05:17:33 - Celdran, Fernando (105040119) (Case Notes (Comments Visible to All users))
Initial COPQ was reduced to zero because the disk were deemed serviceable by the HSC.
2023-03-31 09:14:16 - Hwang, Jimmy (212663550) (Case Notes (Comments Visible to All users))
Re-Open Note: Update origin field
2023-01-11 10:11:36 - Atencio Urrutia, Jorge (212649290) (Case Notes (Comments Visible to All users))
Assigned To Change Reason: Assigned to Jimmy (Gate 1 Quality Engineer)
2023-01-10 09:41:39 - Silva, Ronnie (212518182) (Case Notes (Comments Visible to All users))
Assignment Group Change Reason: Case assigned automatically to the wrong group, for having Case Type = Other.
2023-01-10 07:17:19 - Silva, Ronnie (212518182) (Case Notes (Comments Visible to All users))
Assignment Group Change Reason: Case assigned incorrectly when created, through automatic assignment for Case Type = Other.
</t>
  </si>
  <si>
    <t>Upon investigation, these defects do not appear to originate from the disassembly processes performed on the PT. Please see PDF attachment for investigation findings report.</t>
  </si>
  <si>
    <t>PT VOLE 1918 DISK STAGE 3 AND 4</t>
  </si>
  <si>
    <t>NCR-20230109-1018</t>
  </si>
  <si>
    <t>https://gepowerpac.service-now.com/nav_to.do?uri=task.do?sys_id=1064dd251bd42ddc2af720622a4bcbf7</t>
  </si>
  <si>
    <t>821687</t>
  </si>
  <si>
    <t>During green tag inspection, cases were sent back for cleaning. Spot with most deposits was marked with tape. Tape was found not to have been removed during cleaning. After removal of tape, flange still had debris.
Cases also had reportedly been to clean twice before.</t>
  </si>
  <si>
    <t>Stand down with clean line about the removal of tape and other coverings to ensure proper cleaning.</t>
  </si>
  <si>
    <t>Routed HPCS assembly for cleaning (BCD# IT4743)</t>
  </si>
  <si>
    <t xml:space="preserve">2023-01-11 10:13:42 - Atencio Urrutia, Jorge (212649290) (Case Notes (Comments Visible to All users))
Assigned To Change Reason: Assigned to Vincent (Gate 1 Quality Engineer)
</t>
  </si>
  <si>
    <t>G08500</t>
  </si>
  <si>
    <t>CHENIERE SABINE PASS LNG TR1 PR1 - 11TC-1411-GT</t>
  </si>
  <si>
    <t>Cleaning Procedure</t>
  </si>
  <si>
    <t>NCR-20230109-0929</t>
  </si>
  <si>
    <t>https://gepowerpac.service-now.com/nav_to.do?uri=task.do?sys_id=3e177aa71b4c211c2af720622a4bcb88</t>
  </si>
  <si>
    <t xml:space="preserve">During the inspection of CRF EX481-706CRF, it was determined that SB 188 has not been complied with. In order for the SB to be complied, No. 4R bearing CDP stationary air seal, PN L44866G01 is required to be installed. The current part number is 9174M68G02. Also, SB 188 is only required on LM2500+ Models.  The RED BORDER in the router book has been stamped off as complete.  </t>
  </si>
  <si>
    <t xml:space="preserve">S/B's need to be verified per applicable ESN's and specific part numbers in order to determine validation of the installation. </t>
  </si>
  <si>
    <t>SB 188 compliance paper work has been removed due to Configuration / ESN not being part of the Affected Units List.</t>
  </si>
  <si>
    <t xml:space="preserve">2023-01-04 11:36:08 - Hwang, Jimmy (212663550) (Case Notes (Comments Visible to All users))
Assigned To Change Reason: Please review miss with OCI
2023-01-04 10:57:53 - NGUYEN, THIEN (223038740) (Case Notes (Comments Visible to All users))
Assigned To Change Reason: Re-assigning due to a mis-read from OCI since this SB is not applicable for this module and should have been N/A or contact PPE from beginning.
2023-01-03 18:02:25 - Martinez, Juan (212771980) (Case Notes (Comments Visible to All users))
Assigned To Change Reason: Updated assigned Gate 3 engineer
</t>
  </si>
  <si>
    <t xml:space="preserve">Z2MHU22CRF1001 EX481-706CRF S/B 188 Compliance </t>
  </si>
  <si>
    <t>NCR-20230103-0911</t>
  </si>
  <si>
    <t>https://gepowerpac.service-now.com/nav_to.do?uri=task.do?sys_id=4be465671bc8611cf1dd20622a4bcb8b</t>
  </si>
  <si>
    <t>THE ROUTER FOR THE TAGB HAS NOT BEEN COMPLITED. ROUTER L6-220-00 ASSY, SEQUENCES 100-400 HAS NOT BEEN STAMPED OFF BY TECH. THE TAGB PAPEWORK WAS PLACE ON THE QA/QC GATE 3 BLUE TAG RACK. IAW AAWI-JPT-001 4.4.2.
ROUTER AND COUMENTATION REVIEW PAGE WAS STAMPED AS THAT ALL STEPS HAVE BEEN ACCOUNTED FOR.</t>
  </si>
  <si>
    <t>REVIEW WITH LEADS AND TECH.S TO STAMP OFF SEQUENCES IN ARMS.</t>
  </si>
  <si>
    <t>ARMS router has been stamped off. Work was done by vendor but router should still have been stamped off. Meeting held with Frame shop regarding stamping off work.</t>
  </si>
  <si>
    <t xml:space="preserve">2023-01-03 12:18:04 - Cantu, Joshua (212413257) (Case Notes (Comments Visible to All users))
Assigned To Change Reason: GATE 3 QPE
</t>
  </si>
  <si>
    <t>MISSING STAMPS TAGB 192-248..ARMS</t>
  </si>
  <si>
    <t>NCR-20230103-0671</t>
  </si>
  <si>
    <t>https://gepowerpac.service-now.com/nav_to.do?uri=task.do?sys_id=296c6f171b4ca51862eeec66b04bcb35</t>
  </si>
  <si>
    <t>808433</t>
  </si>
  <si>
    <t>NCRWA0003792</t>
  </si>
  <si>
    <t>Berakas conducted the 4,000 Hr BSI TSN 4,032hrs this morning.   Please see attached.
Customer is in opinion that this is clearly another warranty consideration against the GT. Please see below customer feedback.
The Ignitor Ferrule looseness was mentioned when the GT was installed on site.
At the first 4,000Hr BSI we inspect half ( 15 )  of the Fuel Nozzles.
Fuel Nozzles # 1, 4 and 5 worn out of limits at only 4,023Hrs.
There is no mention of what was done to the combustor in the GT Report.
We would like confirmation of the fact that an overhauled combustor was installed.  Not a combustor that was inspected, passed inspection and was considered serviceable.  An overhauled combustor. We would like to see the certificate from the vendor please.
We have never seen this amount of wear at 4,000 Hrs.   Never !!
This combustor will not achieve the 50,000Hr run target if it continues to wear the nozzles at the current rate.</t>
  </si>
  <si>
    <t xml:space="preserve">Please work with JV to determine if the attached combustor condition worn are aligned with GEK as ESN 481-702 has just completed MOH from Depot. </t>
  </si>
  <si>
    <t>Documentation attached</t>
  </si>
  <si>
    <t xml:space="preserve">2023-01-05 12:24:19 - Atencio Urrutia, Jorge (212649290) (Case Notes (Comments Visible to All users))
Assigned To Change Reason: Case worker assigned per AA WI
</t>
  </si>
  <si>
    <t>Installed combustor was overhauled at vendor GEASO. Certificate of conformance has been attached to PowerNow.</t>
  </si>
  <si>
    <t>260284-2</t>
  </si>
  <si>
    <t>BERAKAS GT2-GT</t>
  </si>
  <si>
    <t>481-702 Combustor Warranty Consideration</t>
  </si>
  <si>
    <t>NCR-20230103-0109</t>
  </si>
  <si>
    <t>Urgency</t>
  </si>
  <si>
    <t>Updates</t>
  </si>
  <si>
    <t>URL_old</t>
  </si>
  <si>
    <t>Supplier Name</t>
  </si>
  <si>
    <t>Serial Number</t>
  </si>
  <si>
    <t>Section</t>
  </si>
  <si>
    <t>Responsible Function</t>
  </si>
  <si>
    <t>Priority</t>
  </si>
  <si>
    <t>Potential RMA/Warranty Claim</t>
  </si>
  <si>
    <t>Plant Name</t>
  </si>
  <si>
    <t>Part Number (As Ordered)</t>
  </si>
  <si>
    <t>Other Impact to Customer</t>
  </si>
  <si>
    <t>Opened by</t>
  </si>
  <si>
    <t>Opened</t>
  </si>
  <si>
    <t>No Containment Reason</t>
  </si>
  <si>
    <t>NCR Type</t>
  </si>
  <si>
    <t>NCR RMA/Warranty Action Case</t>
  </si>
  <si>
    <t>NCR Classification</t>
  </si>
  <si>
    <t>NCR Category</t>
  </si>
  <si>
    <t>Is this NCR related to an Outage</t>
  </si>
  <si>
    <t>Impact To Customer</t>
  </si>
  <si>
    <t>Impact</t>
  </si>
  <si>
    <t>Has Attachment</t>
  </si>
  <si>
    <t>Group Reporting Categories</t>
  </si>
  <si>
    <t>Group</t>
  </si>
  <si>
    <t>Failure Mode L2</t>
  </si>
  <si>
    <t>Failure Mode L1</t>
  </si>
  <si>
    <t>External Services</t>
  </si>
  <si>
    <t>Event Date</t>
  </si>
  <si>
    <t>Escape/Defect</t>
  </si>
  <si>
    <t>Documentation Only</t>
  </si>
  <si>
    <t>Detected During</t>
  </si>
  <si>
    <t>Deliverable</t>
  </si>
  <si>
    <t>Defect</t>
  </si>
  <si>
    <t>Created by</t>
  </si>
  <si>
    <t>Cost of Poor Quality (COPQ) USD – Internal to GE</t>
  </si>
  <si>
    <t>Correction Date</t>
  </si>
  <si>
    <t>Correction Actions</t>
  </si>
  <si>
    <t>Corrected By Group</t>
  </si>
  <si>
    <t>Corrected By</t>
  </si>
  <si>
    <t>Component Failure</t>
  </si>
  <si>
    <t>Comments and Work notes</t>
  </si>
  <si>
    <t>Closure Notes</t>
  </si>
  <si>
    <t>Closure Date</t>
  </si>
  <si>
    <t>Closed by</t>
  </si>
  <si>
    <t xml:space="preserve">Closed </t>
  </si>
  <si>
    <t>Case Notes (Comments Visible to All users)</t>
  </si>
  <si>
    <t>Case Equipment Status</t>
  </si>
  <si>
    <t>CX Survey Feedback?</t>
  </si>
  <si>
    <t>CI Matrix Severity</t>
  </si>
  <si>
    <t>Awaiting User Info</t>
  </si>
  <si>
    <t>Assignment Group Count</t>
  </si>
  <si>
    <t>Assignee Count</t>
  </si>
  <si>
    <t>Approval set</t>
  </si>
  <si>
    <t>Approval history</t>
  </si>
  <si>
    <t>Approval</t>
  </si>
  <si>
    <t>Apparent Cause - Level 2</t>
  </si>
  <si>
    <t>Apparent Cause - Level 1</t>
  </si>
  <si>
    <t>Aero Related NCR</t>
  </si>
  <si>
    <t>Aero AEEV</t>
  </si>
  <si>
    <t>Additional assignee list</t>
  </si>
  <si>
    <t>Additional Equipment ID(s)</t>
  </si>
  <si>
    <t>Activity due</t>
  </si>
  <si>
    <t>Active</t>
  </si>
  <si>
    <t>AUL Count</t>
  </si>
  <si>
    <t xml:space="preserve"> Was anyone injured?</t>
  </si>
  <si>
    <t xml:space="preserve"> Problem Solving Methodology Selected By Group  </t>
  </si>
  <si>
    <t xml:space="preserve"> BOT Status</t>
  </si>
  <si>
    <t>Status</t>
  </si>
  <si>
    <t>Updated by</t>
  </si>
  <si>
    <t>Updated</t>
  </si>
  <si>
    <t>Reporting Categories</t>
  </si>
  <si>
    <t>Sales Channel</t>
  </si>
  <si>
    <t>Origin where the defect was generated</t>
  </si>
  <si>
    <t>Location where the defect was detected:</t>
  </si>
  <si>
    <t xml:space="preserve">Assigned to </t>
  </si>
  <si>
    <t>Assignment group</t>
  </si>
  <si>
    <t>First Assignment Group</t>
  </si>
  <si>
    <t>Submitter</t>
  </si>
  <si>
    <t>Hyperion region</t>
  </si>
  <si>
    <t>Engine serial number</t>
  </si>
  <si>
    <t>Operator name</t>
  </si>
  <si>
    <t>Oem nameplate number</t>
  </si>
  <si>
    <t>Original equip manufacturer</t>
  </si>
  <si>
    <t>SubRegion</t>
  </si>
  <si>
    <t>Pole</t>
  </si>
  <si>
    <t>Technology</t>
  </si>
  <si>
    <t>Equipment Code</t>
  </si>
  <si>
    <t>Equipment Name</t>
  </si>
  <si>
    <t>Aged Days</t>
  </si>
  <si>
    <t>Case Title</t>
  </si>
  <si>
    <t>Case Status</t>
  </si>
  <si>
    <t>Business Line Type</t>
  </si>
  <si>
    <t>Created</t>
  </si>
  <si>
    <t>Case ID</t>
  </si>
  <si>
    <t>Grand Total</t>
  </si>
  <si>
    <t>Row Labels</t>
  </si>
  <si>
    <t>Sum of Cost of Poor Quality (COPQ) USD – Internal to GE</t>
  </si>
  <si>
    <t>Count of Case ID</t>
  </si>
  <si>
    <t>Gate</t>
  </si>
  <si>
    <t>May</t>
  </si>
  <si>
    <t>Defect Type2</t>
  </si>
  <si>
    <t>Count of Case ID2</t>
  </si>
  <si>
    <t>Month</t>
  </si>
  <si>
    <t>Nguyen, Thien (223038740)</t>
  </si>
  <si>
    <t>Month Created.</t>
  </si>
  <si>
    <t>January</t>
  </si>
  <si>
    <t>February</t>
  </si>
  <si>
    <t>March</t>
  </si>
  <si>
    <t>April</t>
  </si>
  <si>
    <t>June</t>
  </si>
  <si>
    <t>July</t>
  </si>
  <si>
    <t>August</t>
  </si>
  <si>
    <t>COMBUSTION</t>
  </si>
  <si>
    <t>LUBE OIL SYSTEM</t>
  </si>
  <si>
    <t>FRAMES / STRUCTURES</t>
  </si>
  <si>
    <t>VARIABLE GEOMETRY SYSTEM</t>
  </si>
  <si>
    <t>ACCESORY GEARBOX</t>
  </si>
  <si>
    <t>COMBUSTOR</t>
  </si>
  <si>
    <t>ENCLOSURES</t>
  </si>
  <si>
    <t>Sum of Cost of Poor Quality (COPQ) USD – Internal to GE2</t>
  </si>
  <si>
    <t>Current # of NCR</t>
  </si>
  <si>
    <t>NUMBER OF NCR:</t>
  </si>
  <si>
    <t>COPQ (GE):</t>
  </si>
  <si>
    <t>AVERAGE COST PER NCR:</t>
  </si>
  <si>
    <t>% OF BLANK/ OTHER ENTRIES:</t>
  </si>
  <si>
    <t>Average of Aged Days</t>
  </si>
  <si>
    <t>(Multiple Items)</t>
  </si>
  <si>
    <t>AVERAGE # OF DAYS NCR IS OPEN:</t>
  </si>
  <si>
    <t># of NCR</t>
  </si>
  <si>
    <t>Pareto</t>
  </si>
  <si>
    <t>COPQ Amount ($)</t>
  </si>
  <si>
    <t xml:space="preserv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</si>
</sst>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hh:mm:ss"/>
    <numFmt numFmtId="165" formatCode="yyyy\-mm\-dd"/>
    <numFmt numFmtId="166" formatCode="mmmm"/>
    <numFmt numFmtId="167" formatCode="m/d/yy;@"/>
    <numFmt numFmtId="168" formatCode="&quot;$&quot;#,##0"/>
  </numFmts>
  <fonts count="15">
    <font>
      <sz val="11"/>
      <color theme="1"/>
      <name val="Calibri"/>
      <family val="2"/>
      <scheme val="minor"/>
    </font>
    <font>
      <b/>
      <sz val="8"/>
      <color rgb="FFFFFFFF"/>
      <name val="Calibri"/>
      <family val="2"/>
    </font>
    <font>
      <b/>
      <sz val="8"/>
      <color rgb="FFFF0000"/>
      <name val="Calibri"/>
      <family val="2"/>
    </font>
    <font>
      <sz val="11"/>
      <color theme="1"/>
      <name val="Calibri"/>
      <family val="2"/>
    </font>
    <font>
      <sz val="11"/>
      <color rgb="FFFF0000"/>
      <name val="Calibri"/>
      <family val="2"/>
    </font>
    <font>
      <sz val="11"/>
      <color rgb="FF00B050"/>
      <name val="Calibri"/>
      <family val="2"/>
    </font>
    <font>
      <sz val="11"/>
      <color indexed="8"/>
      <name val="Calibri"/>
      <family val="2"/>
      <scheme val="minor"/>
    </font>
    <font>
      <b/>
      <sz val="11"/>
      <name val="Calibri"/>
    </font>
    <font>
      <b/>
      <sz val="11"/>
      <name val="Calibri"/>
      <family val="2"/>
    </font>
    <font>
      <sz val="8"/>
      <name val="Calibri"/>
      <family val="2"/>
      <scheme val="minor"/>
    </font>
    <font>
      <sz val="24"/>
      <color theme="0"/>
      <name val="Calibri"/>
      <family val="2"/>
      <scheme val="minor"/>
    </font>
    <font>
      <b/>
      <sz val="24"/>
      <color theme="1"/>
      <name val="Calibri"/>
      <family val="2"/>
      <scheme val="minor"/>
    </font>
    <font>
      <b/>
      <sz val="72"/>
      <color theme="1"/>
      <name val="Calibri"/>
      <family val="2"/>
      <scheme val="minor"/>
    </font>
    <font>
      <b/>
      <sz val="1"/>
      <color theme="0"/>
      <name val="Calibri"/>
      <family val="2"/>
      <scheme val="minor"/>
    </font>
    <font>
      <sz val="1"/>
      <color theme="0"/>
      <name val="Calibri"/>
      <family val="2"/>
      <scheme val="minor"/>
    </font>
  </fonts>
  <fills count="5">
    <fill>
      <patternFill patternType="none"/>
    </fill>
    <fill>
      <patternFill patternType="gray125"/>
    </fill>
    <fill>
      <patternFill patternType="solid">
        <fgColor rgb="FF6699CC"/>
      </patternFill>
    </fill>
    <fill>
      <patternFill patternType="solid">
        <fgColor theme="0"/>
        <bgColor indexed="64"/>
      </patternFill>
    </fill>
    <fill>
      <patternFill patternType="solid">
        <fgColor theme="4"/>
        <bgColor indexed="64"/>
      </patternFill>
    </fill>
  </fills>
  <borders count="6">
    <border>
      <left/>
      <right/>
      <top/>
      <bottom/>
      <diagonal/>
    </border>
    <border>
      <left style="thin">
        <color rgb="FF959595"/>
      </left>
      <right style="thin">
        <color rgb="FF959595"/>
      </right>
      <top style="thin">
        <color rgb="FF959595"/>
      </top>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bottom/>
      <diagonal/>
    </border>
    <border>
      <left style="thin">
        <color theme="4" tint="0.59996337778862885"/>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cellStyleXfs>
  <cellXfs count="50">
    <xf numFmtId="0" fontId="0" fillId="0" borderId="0" xfId="0"/>
    <xf numFmtId="0" fontId="1" fillId="2" borderId="1" xfId="0" applyFont="1" applyFill="1" applyBorder="1" applyAlignment="1">
      <alignment horizontal="left" vertical="center"/>
    </xf>
    <xf numFmtId="0" fontId="2" fillId="2" borderId="1" xfId="0" applyFont="1" applyFill="1" applyBorder="1" applyAlignment="1">
      <alignment horizontal="left" vertical="center"/>
    </xf>
    <xf numFmtId="0" fontId="3" fillId="0" borderId="0" xfId="0" applyFont="1"/>
    <xf numFmtId="0" fontId="0" fillId="0" borderId="0" xfId="0" quotePrefix="1"/>
    <xf numFmtId="0" fontId="0" fillId="0" borderId="2" xfId="0" applyBorder="1" applyAlignment="1">
      <alignment horizontal="left"/>
    </xf>
    <xf numFmtId="0" fontId="0" fillId="0" borderId="3" xfId="0" applyBorder="1" applyAlignment="1">
      <alignment horizontal="left"/>
    </xf>
    <xf numFmtId="0" fontId="0" fillId="0" borderId="0" xfId="0" applyAlignment="1">
      <alignment horizontal="left"/>
    </xf>
    <xf numFmtId="0" fontId="3" fillId="0" borderId="0" xfId="0" applyFont="1" applyAlignment="1">
      <alignment horizontal="left"/>
    </xf>
    <xf numFmtId="0" fontId="3" fillId="0" borderId="2" xfId="0" applyFont="1" applyBorder="1" applyAlignment="1">
      <alignment horizontal="left"/>
    </xf>
    <xf numFmtId="0" fontId="4" fillId="0" borderId="0" xfId="0" applyFont="1"/>
    <xf numFmtId="0" fontId="0" fillId="0" borderId="4" xfId="0" applyBorder="1" applyAlignment="1">
      <alignment horizontal="left"/>
    </xf>
    <xf numFmtId="0" fontId="3" fillId="0" borderId="4" xfId="0" applyFont="1" applyBorder="1" applyAlignment="1">
      <alignment horizontal="left"/>
    </xf>
    <xf numFmtId="0" fontId="4" fillId="0" borderId="4" xfId="0" applyFont="1" applyBorder="1" applyAlignment="1">
      <alignment horizontal="left"/>
    </xf>
    <xf numFmtId="0" fontId="3" fillId="0" borderId="3" xfId="0" applyFont="1" applyBorder="1" applyAlignment="1">
      <alignment horizontal="left"/>
    </xf>
    <xf numFmtId="0" fontId="5" fillId="0" borderId="0" xfId="0" applyFont="1"/>
    <xf numFmtId="0" fontId="4" fillId="0" borderId="3" xfId="0" applyFont="1" applyBorder="1" applyAlignment="1">
      <alignment horizontal="left"/>
    </xf>
    <xf numFmtId="0" fontId="0" fillId="0" borderId="0" xfId="0" pivotButton="1"/>
    <xf numFmtId="10" fontId="0" fillId="0" borderId="0" xfId="0" applyNumberFormat="1"/>
    <xf numFmtId="168" fontId="0" fillId="0" borderId="0" xfId="0" applyNumberFormat="1"/>
    <xf numFmtId="0" fontId="0" fillId="3" borderId="0" xfId="0" applyFill="1"/>
    <xf numFmtId="0" fontId="10" fillId="4" borderId="0" xfId="0" applyFont="1" applyFill="1" applyAlignment="1">
      <alignment vertical="top"/>
    </xf>
    <xf numFmtId="0" fontId="11" fillId="0" borderId="5" xfId="0" applyFont="1" applyBorder="1" applyAlignment="1">
      <alignment horizontal="center" vertical="center"/>
    </xf>
    <xf numFmtId="0" fontId="12" fillId="0" borderId="5" xfId="0" applyFont="1" applyBorder="1" applyAlignment="1">
      <alignment horizontal="center" vertical="center"/>
    </xf>
    <xf numFmtId="168" fontId="12" fillId="0" borderId="0" xfId="0" applyNumberFormat="1" applyFont="1" applyAlignment="1">
      <alignment horizontal="center" vertical="center"/>
    </xf>
    <xf numFmtId="168" fontId="11" fillId="0" borderId="5" xfId="0" applyNumberFormat="1" applyFont="1" applyBorder="1" applyAlignment="1">
      <alignment horizontal="center" vertical="center"/>
    </xf>
    <xf numFmtId="168" fontId="12" fillId="0" borderId="5" xfId="0" applyNumberFormat="1" applyFont="1" applyBorder="1" applyAlignment="1">
      <alignment horizontal="center" vertical="center"/>
    </xf>
    <xf numFmtId="0" fontId="13" fillId="3" borderId="0" xfId="0" applyFont="1" applyFill="1" applyAlignment="1">
      <alignment horizontal="right"/>
    </xf>
    <xf numFmtId="0" fontId="14" fillId="3" borderId="0" xfId="0" applyFont="1" applyFill="1"/>
    <xf numFmtId="10" fontId="12" fillId="0" borderId="5" xfId="0" applyNumberFormat="1" applyFont="1" applyBorder="1" applyAlignment="1">
      <alignment horizontal="center" vertical="center"/>
    </xf>
    <xf numFmtId="1" fontId="0" fillId="0" borderId="0" xfId="0" applyNumberFormat="1"/>
    <xf numFmtId="0" fontId="0" fillId="0" borderId="0" xfId="0" applyProtection="1">
      <protection locked="0"/>
    </xf>
    <xf numFmtId="168" fontId="0" fillId="0" borderId="0" xfId="0" applyNumberFormat="1" applyProtection="1">
      <protection locked="0"/>
    </xf>
    <xf numFmtId="14" fontId="0" fillId="0" borderId="0" xfId="0" applyNumberFormat="1" applyProtection="1">
      <protection locked="0"/>
    </xf>
    <xf numFmtId="164" fontId="6" fillId="0" borderId="0" xfId="1" applyNumberFormat="1" applyAlignment="1" applyProtection="1">
      <alignment vertical="top"/>
      <protection locked="0"/>
    </xf>
    <xf numFmtId="0" fontId="7" fillId="0" borderId="0" xfId="1" applyFont="1" applyProtection="1">
      <protection locked="0"/>
    </xf>
    <xf numFmtId="166" fontId="8" fillId="0" borderId="0" xfId="1" applyNumberFormat="1" applyFont="1" applyProtection="1">
      <protection locked="0"/>
    </xf>
    <xf numFmtId="1" fontId="7" fillId="0" borderId="0" xfId="1" applyNumberFormat="1" applyFont="1" applyProtection="1">
      <protection locked="0"/>
    </xf>
    <xf numFmtId="0" fontId="6" fillId="0" borderId="0" xfId="1" applyProtection="1">
      <protection locked="0"/>
    </xf>
    <xf numFmtId="49" fontId="6" fillId="0" borderId="0" xfId="1" applyNumberFormat="1" applyAlignment="1" applyProtection="1">
      <alignment vertical="top" wrapText="1"/>
      <protection locked="0"/>
    </xf>
    <xf numFmtId="166" fontId="6" fillId="0" borderId="0" xfId="1" applyNumberFormat="1" applyAlignment="1" applyProtection="1">
      <alignment vertical="top"/>
      <protection locked="0"/>
    </xf>
    <xf numFmtId="167" fontId="6" fillId="0" borderId="0" xfId="1" applyNumberFormat="1" applyAlignment="1" applyProtection="1">
      <alignment vertical="top"/>
      <protection locked="0"/>
    </xf>
    <xf numFmtId="1" fontId="6" fillId="0" borderId="0" xfId="1" applyNumberFormat="1" applyAlignment="1" applyProtection="1">
      <alignment vertical="top" wrapText="1"/>
      <protection locked="0"/>
    </xf>
    <xf numFmtId="0" fontId="6" fillId="0" borderId="0" xfId="1" applyAlignment="1" applyProtection="1">
      <alignment vertical="top" wrapText="1"/>
      <protection locked="0"/>
    </xf>
    <xf numFmtId="165" fontId="6" fillId="0" borderId="0" xfId="1" applyNumberFormat="1" applyAlignment="1" applyProtection="1">
      <alignment vertical="top"/>
      <protection locked="0"/>
    </xf>
    <xf numFmtId="166" fontId="6" fillId="0" borderId="0" xfId="1" applyNumberFormat="1" applyAlignment="1" applyProtection="1">
      <alignment vertical="top" wrapText="1"/>
      <protection locked="0"/>
    </xf>
    <xf numFmtId="1" fontId="6" fillId="0" borderId="0" xfId="1" applyNumberFormat="1" applyProtection="1">
      <protection locked="0"/>
    </xf>
    <xf numFmtId="1" fontId="12" fillId="0" borderId="5" xfId="0" applyNumberFormat="1" applyFont="1" applyBorder="1" applyAlignment="1">
      <alignment horizontal="center" vertical="center"/>
    </xf>
    <xf numFmtId="166" fontId="0" fillId="0" borderId="0" xfId="0" applyNumberFormat="1" applyAlignment="1" applyProtection="1">
      <alignment vertical="top"/>
      <protection locked="0"/>
    </xf>
    <xf numFmtId="0" fontId="0" fillId="0" borderId="0" xfId="0" applyNumberFormat="1"/>
  </cellXfs>
  <cellStyles count="2">
    <cellStyle name="Normal" xfId="0" builtinId="0"/>
    <cellStyle name="Normal 2" xfId="1" xr:uid="{AF1BFEC9-A6C9-432A-A3B9-2B166BADE384}"/>
  </cellStyles>
  <dxfs count="181">
    <dxf>
      <numFmt numFmtId="1" formatCode="0"/>
    </dxf>
    <dxf>
      <numFmt numFmtId="1" formatCode="0"/>
    </dxf>
    <dxf>
      <numFmt numFmtId="168" formatCode="&quot;$&quot;#,##0"/>
    </dxf>
    <dxf>
      <numFmt numFmtId="168" formatCode="&quot;$&quot;#,##0"/>
    </dxf>
    <dxf>
      <numFmt numFmtId="168" formatCode="&quot;$&quot;#,##0"/>
    </dxf>
    <dxf>
      <numFmt numFmtId="1" formatCode="0"/>
    </dxf>
    <dxf>
      <numFmt numFmtId="1" formatCode="0"/>
    </dxf>
    <dxf>
      <numFmt numFmtId="168" formatCode="&quot;$&quot;#,##0"/>
    </dxf>
    <dxf>
      <numFmt numFmtId="168" formatCode="&quot;$&quot;#,##0"/>
    </dxf>
    <dxf>
      <numFmt numFmtId="168" formatCode="&quot;$&quot;#,##0"/>
    </dxf>
    <dxf>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164" formatCode="yyyy\-mm\-dd\ hh:mm:ss"/>
      <alignment horizontal="general" vertical="top" textRotation="0" wrapText="0"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165" formatCode="yyyy\-mm\-dd"/>
      <alignment horizontal="general" vertical="top" textRotation="0" wrapText="0" indent="0" justifyLastLine="0" shrinkToFit="0" readingOrder="0"/>
      <protection locked="0" hidden="0"/>
    </dxf>
    <dxf>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164" formatCode="yyyy\-mm\-dd\ hh:mm:ss"/>
      <alignment horizontal="general" vertical="top" textRotation="0" wrapText="0"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164" formatCode="yyyy\-mm\-dd\ hh:mm:ss"/>
      <alignment horizontal="general" vertical="top" textRotation="0" wrapText="0"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164" formatCode="yyyy\-mm\-dd\ hh:mm:ss"/>
      <alignment horizontal="general" vertical="top" textRotation="0" wrapText="0"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164" formatCode="yyyy\-mm\-dd\ hh:mm:ss"/>
      <alignment horizontal="general" vertical="top" textRotation="0" wrapText="0"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164" formatCode="yyyy\-mm\-dd\ hh:mm:ss"/>
      <alignment horizontal="general" vertical="top" textRotation="0" wrapText="0"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164" formatCode="yyyy\-mm\-dd\ hh:mm:ss"/>
      <alignment horizontal="general" vertical="top" textRotation="0" wrapText="0"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1" formatCode="0"/>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30" formatCode="@"/>
      <alignment horizontal="general" vertical="top" textRotation="0" wrapText="1" indent="0" justifyLastLine="0" shrinkToFit="0" readingOrder="0"/>
      <protection locked="0" hidden="0"/>
    </dxf>
    <dxf>
      <numFmt numFmtId="167" formatCode="m/d/yy;@"/>
      <alignment horizontal="general" vertical="top" textRotation="0" wrapText="0" indent="0" justifyLastLine="0" shrinkToFit="0" readingOrder="0"/>
      <protection locked="0" hidden="0"/>
    </dxf>
    <dxf>
      <numFmt numFmtId="166" formatCode="mmmm"/>
      <alignment horizontal="general" vertical="top" textRotation="0" wrapText="0" indent="0" justifyLastLine="0" shrinkToFit="0" readingOrder="0"/>
      <protection locked="0" hidden="0"/>
    </dxf>
    <dxf>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b/>
        <i val="0"/>
        <strike val="0"/>
        <condense val="0"/>
        <extend val="0"/>
        <outline val="0"/>
        <shadow val="0"/>
        <u val="none"/>
        <vertAlign val="baseline"/>
        <sz val="11"/>
        <color auto="1"/>
        <name val="Calibri"/>
        <scheme val="none"/>
      </font>
      <protection locked="0" hidden="0"/>
    </dxf>
    <dxf>
      <numFmt numFmtId="166" formatCode="mmmm"/>
      <alignment horizontal="general" vertical="top" textRotation="0" wrapText="0" indent="0" justifyLastLine="0" shrinkToFit="0" readingOrder="0"/>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169" formatCode="m/d/yyyy"/>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169" formatCode="m/d/yyyy"/>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168" formatCode="&quot;$&quot;#,##0"/>
      <protection locked="0" hidden="0"/>
    </dxf>
    <dxf>
      <numFmt numFmtId="169" formatCode="m/d/yyyy"/>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numFmt numFmtId="169" formatCode="m/d/yyyy"/>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169" formatCode="m/d/yyyy"/>
      <protection locked="0" hidden="0"/>
    </dxf>
    <dxf>
      <numFmt numFmtId="169" formatCode="m/d/yyyy"/>
      <protection locked="0" hidden="0"/>
    </dxf>
    <dxf>
      <numFmt numFmtId="0" formatCode="General"/>
      <protection locked="0" hidden="0"/>
    </dxf>
    <dxf>
      <protection locked="0" hidden="0"/>
    </dxf>
    <dxf>
      <protection locked="0" hidden="0"/>
    </dxf>
    <dxf>
      <numFmt numFmtId="1" formatCode="0"/>
    </dxf>
    <dxf>
      <numFmt numFmtId="1" formatCode="0"/>
    </dxf>
    <dxf>
      <numFmt numFmtId="168" formatCode="&quot;$&quot;#,##0"/>
    </dxf>
    <dxf>
      <numFmt numFmtId="168" formatCode="&quot;$&quot;#,##0"/>
    </dxf>
    <dxf>
      <numFmt numFmtId="168" formatCode="&quot;$&quot;#,##0"/>
    </dxf>
  </dxfs>
  <tableStyles count="0" defaultTableStyle="TableStyleMedium2" defaultPivotStyle="PivotStyleLight16"/>
  <colors>
    <mruColors>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1/relationships/timelineCache" Target="timelineCaches/timelineCache1.xml"/><Relationship Id="rId28" Type="http://schemas.openxmlformats.org/officeDocument/2006/relationships/powerPivotData" Target="model/item.data"/><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3.xml"/><Relationship Id="rId1" Type="http://schemas.microsoft.com/office/2011/relationships/chartStyle" Target="style13.xml"/><Relationship Id="rId4" Type="http://schemas.openxmlformats.org/officeDocument/2006/relationships/image" Target="../media/image1.jpg"/></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image" Target="../media/image1.jpg"/></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5.xml"/><Relationship Id="rId1" Type="http://schemas.microsoft.com/office/2011/relationships/chartStyle" Target="style15.xml"/><Relationship Id="rId4" Type="http://schemas.openxmlformats.org/officeDocument/2006/relationships/image" Target="../media/image1.jpg"/></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6.xml"/><Relationship Id="rId1" Type="http://schemas.microsoft.com/office/2011/relationships/chartStyle" Target="style16.xml"/><Relationship Id="rId4" Type="http://schemas.openxmlformats.org/officeDocument/2006/relationships/image" Target="../media/image1.jpg"/></Relationships>
</file>

<file path=xl/charts/_rels/chart17.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17.xml"/><Relationship Id="rId1" Type="http://schemas.microsoft.com/office/2011/relationships/chartStyle" Target="style17.xml"/><Relationship Id="rId4" Type="http://schemas.openxmlformats.org/officeDocument/2006/relationships/image" Target="../media/image1.jpg"/></Relationships>
</file>

<file path=xl/charts/_rels/chart18.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18.xml"/><Relationship Id="rId1" Type="http://schemas.microsoft.com/office/2011/relationships/chartStyle" Target="style18.xml"/><Relationship Id="rId4" Type="http://schemas.openxmlformats.org/officeDocument/2006/relationships/image" Target="../media/image1.jpg"/></Relationships>
</file>

<file path=xl/charts/_rels/chart19.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19.xml"/><Relationship Id="rId1" Type="http://schemas.microsoft.com/office/2011/relationships/chartStyle" Target="style19.xml"/><Relationship Id="rId4" Type="http://schemas.openxmlformats.org/officeDocument/2006/relationships/image" Target="../media/image1.jpg"/></Relationships>
</file>

<file path=xl/charts/_rels/chart20.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20.xml"/><Relationship Id="rId1" Type="http://schemas.microsoft.com/office/2011/relationships/chartStyle" Target="style20.xml"/><Relationship Id="rId4" Type="http://schemas.openxmlformats.org/officeDocument/2006/relationships/image" Target="../media/image1.jpg"/></Relationships>
</file>

<file path=xl/charts/_rels/chart21.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21.xml"/><Relationship Id="rId1" Type="http://schemas.microsoft.com/office/2011/relationships/chartStyle" Target="style21.xml"/><Relationship Id="rId4" Type="http://schemas.openxmlformats.org/officeDocument/2006/relationships/image" Target="../media/image1.jpg"/></Relationships>
</file>

<file path=xl/charts/_rels/chart22.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22.xml"/><Relationship Id="rId1" Type="http://schemas.microsoft.com/office/2011/relationships/chartStyle" Target="style22.xml"/><Relationship Id="rId4" Type="http://schemas.openxmlformats.org/officeDocument/2006/relationships/image" Target="../media/image1.jpg"/></Relationships>
</file>

<file path=xl/charts/_rels/chart23.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23.xml"/><Relationship Id="rId1" Type="http://schemas.microsoft.com/office/2011/relationships/chartStyle" Target="style23.xml"/><Relationship Id="rId4" Type="http://schemas.openxmlformats.org/officeDocument/2006/relationships/image" Target="../media/image1.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[Dashboard_Sample.xlsm]NCR BY STEP IN THE PROCESS!PivotTable4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NCRs by Step in the Process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'NCR BY STEP IN THE PROCESS'!$B$3</c:f>
              <c:strCache>
                <c:ptCount val="1"/>
                <c:pt idx="0">
                  <c:v>Count of Case ID</c:v>
                </c:pt>
              </c:strCache>
            </c:strRef>
          </c:tx>
          <c:spPr>
            <a:solidFill>
              <a:schemeClr val="accent1"/>
            </a:solidFill>
            <a:ln>
              <a:noFill/>
            </a:ln>
            <a:effectLst/>
          </c:spPr>
          <c:invertIfNegative val="0"/>
          <c:cat>
            <c:strRef>
              <c:f>'NCR BY STEP IN THE PROCESS'!$A$4:$A$27</c:f>
              <c:strCache>
                <c:ptCount val="23"/>
                <c:pt idx="0">
                  <c:v>G3 - Inspection</c:v>
                </c:pt>
                <c:pt idx="1">
                  <c:v>G3 - Assembly</c:v>
                </c:pt>
                <c:pt idx="2">
                  <c:v>G2 - OSS and Accumulation</c:v>
                </c:pt>
                <c:pt idx="3">
                  <c:v>G1 - Disassembly/OCI</c:v>
                </c:pt>
                <c:pt idx="4">
                  <c:v>Installation</c:v>
                </c:pt>
                <c:pt idx="5">
                  <c:v>Operation</c:v>
                </c:pt>
                <c:pt idx="6">
                  <c:v>G4 - Test</c:v>
                </c:pt>
                <c:pt idx="7">
                  <c:v>Inspection</c:v>
                </c:pt>
                <c:pt idx="8">
                  <c:v>G4 - Inspection</c:v>
                </c:pt>
                <c:pt idx="9">
                  <c:v>Outage</c:v>
                </c:pt>
                <c:pt idx="10">
                  <c:v>Repair</c:v>
                </c:pt>
                <c:pt idx="11">
                  <c:v>G1 - Module Inspection</c:v>
                </c:pt>
                <c:pt idx="12">
                  <c:v>G1 - Clean and Inspect</c:v>
                </c:pt>
                <c:pt idx="13">
                  <c:v>G1 - Incoming Inspection</c:v>
                </c:pt>
                <c:pt idx="14">
                  <c:v>Maintenance</c:v>
                </c:pt>
                <c:pt idx="15">
                  <c:v>Receiving</c:v>
                </c:pt>
                <c:pt idx="16">
                  <c:v>NU Commissioning</c:v>
                </c:pt>
                <c:pt idx="17">
                  <c:v>Planning</c:v>
                </c:pt>
                <c:pt idx="18">
                  <c:v>G4 - Field Core Inspection</c:v>
                </c:pt>
                <c:pt idx="19">
                  <c:v>NU Warranty Period</c:v>
                </c:pt>
                <c:pt idx="20">
                  <c:v>G0 - Induction</c:v>
                </c:pt>
                <c:pt idx="21">
                  <c:v>G3 - Field Core Inspection</c:v>
                </c:pt>
                <c:pt idx="22">
                  <c:v>Logistics</c:v>
                </c:pt>
              </c:strCache>
            </c:strRef>
          </c:cat>
          <c:val>
            <c:numRef>
              <c:f>'NCR BY STEP IN THE PROCESS'!$B$4:$B$27</c:f>
              <c:numCache>
                <c:formatCode>General</c:formatCode>
                <c:ptCount val="23"/>
                <c:pt idx="0">
                  <c:v>76</c:v>
                </c:pt>
                <c:pt idx="1">
                  <c:v>33</c:v>
                </c:pt>
                <c:pt idx="2">
                  <c:v>17</c:v>
                </c:pt>
                <c:pt idx="3">
                  <c:v>16</c:v>
                </c:pt>
                <c:pt idx="4">
                  <c:v>14</c:v>
                </c:pt>
                <c:pt idx="5">
                  <c:v>12</c:v>
                </c:pt>
                <c:pt idx="6">
                  <c:v>9</c:v>
                </c:pt>
                <c:pt idx="7">
                  <c:v>8</c:v>
                </c:pt>
                <c:pt idx="8">
                  <c:v>7</c:v>
                </c:pt>
                <c:pt idx="9">
                  <c:v>6</c:v>
                </c:pt>
                <c:pt idx="10">
                  <c:v>6</c:v>
                </c:pt>
                <c:pt idx="11">
                  <c:v>6</c:v>
                </c:pt>
                <c:pt idx="12">
                  <c:v>6</c:v>
                </c:pt>
                <c:pt idx="13">
                  <c:v>4</c:v>
                </c:pt>
                <c:pt idx="14">
                  <c:v>4</c:v>
                </c:pt>
                <c:pt idx="15">
                  <c:v>3</c:v>
                </c:pt>
                <c:pt idx="16">
                  <c:v>3</c:v>
                </c:pt>
                <c:pt idx="17">
                  <c:v>2</c:v>
                </c:pt>
                <c:pt idx="18">
                  <c:v>1</c:v>
                </c:pt>
                <c:pt idx="19">
                  <c:v>1</c:v>
                </c:pt>
                <c:pt idx="20">
                  <c:v>1</c:v>
                </c:pt>
                <c:pt idx="21">
                  <c:v>1</c:v>
                </c:pt>
                <c:pt idx="22">
                  <c:v>1</c:v>
                </c:pt>
              </c:numCache>
            </c:numRef>
          </c:val>
          <c:extLst>
            <c:ext xmlns:c16="http://schemas.microsoft.com/office/drawing/2014/chart" uri="{C3380CC4-5D6E-409C-BE32-E72D297353CC}">
              <c16:uniqueId val="{00000000-6FF7-4205-B3D4-31D0985DEFD0}"/>
            </c:ext>
          </c:extLst>
        </c:ser>
        <c:dLbls>
          <c:showLegendKey val="0"/>
          <c:showVal val="0"/>
          <c:showCatName val="0"/>
          <c:showSerName val="0"/>
          <c:showPercent val="0"/>
          <c:showBubbleSize val="0"/>
        </c:dLbls>
        <c:gapWidth val="219"/>
        <c:axId val="601326703"/>
        <c:axId val="601328143"/>
      </c:barChart>
      <c:lineChart>
        <c:grouping val="standard"/>
        <c:varyColors val="0"/>
        <c:ser>
          <c:idx val="1"/>
          <c:order val="1"/>
          <c:tx>
            <c:strRef>
              <c:f>'NCR BY STEP IN THE PROCESS'!$C$3</c:f>
              <c:strCache>
                <c:ptCount val="1"/>
                <c:pt idx="0">
                  <c:v>Count of Case ID2</c:v>
                </c:pt>
              </c:strCache>
            </c:strRef>
          </c:tx>
          <c:spPr>
            <a:ln w="28575" cap="rnd">
              <a:solidFill>
                <a:schemeClr val="accent2"/>
              </a:solidFill>
              <a:round/>
            </a:ln>
            <a:effectLst/>
          </c:spPr>
          <c:marker>
            <c:symbol val="none"/>
          </c:marker>
          <c:cat>
            <c:strRef>
              <c:f>'NCR BY STEP IN THE PROCESS'!$A$4:$A$27</c:f>
              <c:strCache>
                <c:ptCount val="23"/>
                <c:pt idx="0">
                  <c:v>G3 - Inspection</c:v>
                </c:pt>
                <c:pt idx="1">
                  <c:v>G3 - Assembly</c:v>
                </c:pt>
                <c:pt idx="2">
                  <c:v>G2 - OSS and Accumulation</c:v>
                </c:pt>
                <c:pt idx="3">
                  <c:v>G1 - Disassembly/OCI</c:v>
                </c:pt>
                <c:pt idx="4">
                  <c:v>Installation</c:v>
                </c:pt>
                <c:pt idx="5">
                  <c:v>Operation</c:v>
                </c:pt>
                <c:pt idx="6">
                  <c:v>G4 - Test</c:v>
                </c:pt>
                <c:pt idx="7">
                  <c:v>Inspection</c:v>
                </c:pt>
                <c:pt idx="8">
                  <c:v>G4 - Inspection</c:v>
                </c:pt>
                <c:pt idx="9">
                  <c:v>Outage</c:v>
                </c:pt>
                <c:pt idx="10">
                  <c:v>Repair</c:v>
                </c:pt>
                <c:pt idx="11">
                  <c:v>G1 - Module Inspection</c:v>
                </c:pt>
                <c:pt idx="12">
                  <c:v>G1 - Clean and Inspect</c:v>
                </c:pt>
                <c:pt idx="13">
                  <c:v>G1 - Incoming Inspection</c:v>
                </c:pt>
                <c:pt idx="14">
                  <c:v>Maintenance</c:v>
                </c:pt>
                <c:pt idx="15">
                  <c:v>Receiving</c:v>
                </c:pt>
                <c:pt idx="16">
                  <c:v>NU Commissioning</c:v>
                </c:pt>
                <c:pt idx="17">
                  <c:v>Planning</c:v>
                </c:pt>
                <c:pt idx="18">
                  <c:v>G4 - Field Core Inspection</c:v>
                </c:pt>
                <c:pt idx="19">
                  <c:v>NU Warranty Period</c:v>
                </c:pt>
                <c:pt idx="20">
                  <c:v>G0 - Induction</c:v>
                </c:pt>
                <c:pt idx="21">
                  <c:v>G3 - Field Core Inspection</c:v>
                </c:pt>
                <c:pt idx="22">
                  <c:v>Logistics</c:v>
                </c:pt>
              </c:strCache>
            </c:strRef>
          </c:cat>
          <c:val>
            <c:numRef>
              <c:f>'NCR BY STEP IN THE PROCESS'!$C$4:$C$27</c:f>
              <c:numCache>
                <c:formatCode>0.00%</c:formatCode>
                <c:ptCount val="23"/>
                <c:pt idx="0">
                  <c:v>0.32067510548523209</c:v>
                </c:pt>
                <c:pt idx="1">
                  <c:v>0.45991561181434598</c:v>
                </c:pt>
                <c:pt idx="2">
                  <c:v>0.53164556962025311</c:v>
                </c:pt>
                <c:pt idx="3">
                  <c:v>0.59915611814345993</c:v>
                </c:pt>
                <c:pt idx="4">
                  <c:v>0.65822784810126578</c:v>
                </c:pt>
                <c:pt idx="5">
                  <c:v>0.70886075949367089</c:v>
                </c:pt>
                <c:pt idx="6">
                  <c:v>0.74683544303797467</c:v>
                </c:pt>
                <c:pt idx="7">
                  <c:v>0.78059071729957807</c:v>
                </c:pt>
                <c:pt idx="8">
                  <c:v>0.810126582278481</c:v>
                </c:pt>
                <c:pt idx="9">
                  <c:v>0.83544303797468356</c:v>
                </c:pt>
                <c:pt idx="10">
                  <c:v>0.86075949367088611</c:v>
                </c:pt>
                <c:pt idx="11">
                  <c:v>0.88607594936708856</c:v>
                </c:pt>
                <c:pt idx="12">
                  <c:v>0.91139240506329111</c:v>
                </c:pt>
                <c:pt idx="13">
                  <c:v>0.92827004219409281</c:v>
                </c:pt>
                <c:pt idx="14">
                  <c:v>0.94514767932489452</c:v>
                </c:pt>
                <c:pt idx="15">
                  <c:v>0.95780590717299574</c:v>
                </c:pt>
                <c:pt idx="16">
                  <c:v>0.97046413502109707</c:v>
                </c:pt>
                <c:pt idx="17">
                  <c:v>0.97890295358649793</c:v>
                </c:pt>
                <c:pt idx="18">
                  <c:v>0.9831223628691983</c:v>
                </c:pt>
                <c:pt idx="19">
                  <c:v>0.98734177215189878</c:v>
                </c:pt>
                <c:pt idx="20">
                  <c:v>0.99156118143459915</c:v>
                </c:pt>
                <c:pt idx="21">
                  <c:v>0.99578059071729963</c:v>
                </c:pt>
                <c:pt idx="22">
                  <c:v>1</c:v>
                </c:pt>
              </c:numCache>
            </c:numRef>
          </c:val>
          <c:smooth val="0"/>
          <c:extLst>
            <c:ext xmlns:c16="http://schemas.microsoft.com/office/drawing/2014/chart" uri="{C3380CC4-5D6E-409C-BE32-E72D297353CC}">
              <c16:uniqueId val="{00000002-6FF7-4205-B3D4-31D0985DEFD0}"/>
            </c:ext>
          </c:extLst>
        </c:ser>
        <c:dLbls>
          <c:showLegendKey val="0"/>
          <c:showVal val="0"/>
          <c:showCatName val="0"/>
          <c:showSerName val="0"/>
          <c:showPercent val="0"/>
          <c:showBubbleSize val="0"/>
        </c:dLbls>
        <c:marker val="1"/>
        <c:smooth val="0"/>
        <c:axId val="601409503"/>
        <c:axId val="601407343"/>
      </c:lineChart>
      <c:catAx>
        <c:axId val="60132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328143"/>
        <c:crosses val="autoZero"/>
        <c:auto val="1"/>
        <c:lblAlgn val="ctr"/>
        <c:lblOffset val="100"/>
        <c:noMultiLvlLbl val="0"/>
      </c:catAx>
      <c:valAx>
        <c:axId val="601328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326703"/>
        <c:crosses val="autoZero"/>
        <c:crossBetween val="between"/>
      </c:valAx>
      <c:valAx>
        <c:axId val="601407343"/>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409503"/>
        <c:crosses val="max"/>
        <c:crossBetween val="between"/>
      </c:valAx>
      <c:catAx>
        <c:axId val="601409503"/>
        <c:scaling>
          <c:orientation val="minMax"/>
        </c:scaling>
        <c:delete val="1"/>
        <c:axPos val="b"/>
        <c:numFmt formatCode="General" sourceLinked="1"/>
        <c:majorTickMark val="out"/>
        <c:minorTickMark val="none"/>
        <c:tickLblPos val="nextTo"/>
        <c:crossAx val="60140734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[Dashboard_Sample.xlsm]NCR BY GATE!PivotTable7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NCRs</a:t>
            </a:r>
            <a:r>
              <a:rPr lang="en-US" baseline="0"/>
              <a:t> by Gate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'NCR BY GATE'!$B$3</c:f>
              <c:strCache>
                <c:ptCount val="1"/>
                <c:pt idx="0">
                  <c:v># of NCR</c:v>
                </c:pt>
              </c:strCache>
            </c:strRef>
          </c:tx>
          <c:spPr>
            <a:solidFill>
              <a:schemeClr val="accent1"/>
            </a:solidFill>
            <a:ln>
              <a:noFill/>
            </a:ln>
            <a:effectLst/>
          </c:spPr>
          <c:invertIfNegative val="0"/>
          <c:cat>
            <c:strRef>
              <c:f>'NCR BY GATE'!$A$4:$A$10</c:f>
              <c:strCache>
                <c:ptCount val="6"/>
                <c:pt idx="0">
                  <c:v>Operation</c:v>
                </c:pt>
                <c:pt idx="1">
                  <c:v>Gate 3</c:v>
                </c:pt>
                <c:pt idx="2">
                  <c:v>Gate 1</c:v>
                </c:pt>
                <c:pt idx="3">
                  <c:v>Gate 4</c:v>
                </c:pt>
                <c:pt idx="4">
                  <c:v>Gate 2</c:v>
                </c:pt>
                <c:pt idx="5">
                  <c:v>Gate 0</c:v>
                </c:pt>
              </c:strCache>
            </c:strRef>
          </c:cat>
          <c:val>
            <c:numRef>
              <c:f>'NCR BY GATE'!$B$4:$B$10</c:f>
              <c:numCache>
                <c:formatCode>General</c:formatCode>
                <c:ptCount val="6"/>
                <c:pt idx="0">
                  <c:v>96</c:v>
                </c:pt>
                <c:pt idx="1">
                  <c:v>76</c:v>
                </c:pt>
                <c:pt idx="2">
                  <c:v>32</c:v>
                </c:pt>
                <c:pt idx="3">
                  <c:v>20</c:v>
                </c:pt>
                <c:pt idx="4">
                  <c:v>7</c:v>
                </c:pt>
                <c:pt idx="5">
                  <c:v>6</c:v>
                </c:pt>
              </c:numCache>
            </c:numRef>
          </c:val>
          <c:extLst>
            <c:ext xmlns:c16="http://schemas.microsoft.com/office/drawing/2014/chart" uri="{C3380CC4-5D6E-409C-BE32-E72D297353CC}">
              <c16:uniqueId val="{00000000-ACF4-4FE0-A137-4A150DC04FED}"/>
            </c:ext>
          </c:extLst>
        </c:ser>
        <c:dLbls>
          <c:showLegendKey val="0"/>
          <c:showVal val="0"/>
          <c:showCatName val="0"/>
          <c:showSerName val="0"/>
          <c:showPercent val="0"/>
          <c:showBubbleSize val="0"/>
        </c:dLbls>
        <c:gapWidth val="219"/>
        <c:axId val="599904631"/>
        <c:axId val="599908951"/>
      </c:barChart>
      <c:lineChart>
        <c:grouping val="standard"/>
        <c:varyColors val="0"/>
        <c:ser>
          <c:idx val="1"/>
          <c:order val="1"/>
          <c:tx>
            <c:strRef>
              <c:f>'NCR BY GATE'!$C$3</c:f>
              <c:strCache>
                <c:ptCount val="1"/>
                <c:pt idx="0">
                  <c:v>Pareto</c:v>
                </c:pt>
              </c:strCache>
            </c:strRef>
          </c:tx>
          <c:spPr>
            <a:ln w="28575" cap="rnd">
              <a:solidFill>
                <a:schemeClr val="accent2"/>
              </a:solidFill>
              <a:round/>
            </a:ln>
            <a:effectLst/>
          </c:spPr>
          <c:marker>
            <c:symbol val="none"/>
          </c:marker>
          <c:cat>
            <c:strRef>
              <c:f>'NCR BY GATE'!$A$4:$A$10</c:f>
              <c:strCache>
                <c:ptCount val="6"/>
                <c:pt idx="0">
                  <c:v>Operation</c:v>
                </c:pt>
                <c:pt idx="1">
                  <c:v>Gate 3</c:v>
                </c:pt>
                <c:pt idx="2">
                  <c:v>Gate 1</c:v>
                </c:pt>
                <c:pt idx="3">
                  <c:v>Gate 4</c:v>
                </c:pt>
                <c:pt idx="4">
                  <c:v>Gate 2</c:v>
                </c:pt>
                <c:pt idx="5">
                  <c:v>Gate 0</c:v>
                </c:pt>
              </c:strCache>
            </c:strRef>
          </c:cat>
          <c:val>
            <c:numRef>
              <c:f>'NCR BY GATE'!$C$4:$C$10</c:f>
              <c:numCache>
                <c:formatCode>0.00%</c:formatCode>
                <c:ptCount val="6"/>
                <c:pt idx="0">
                  <c:v>0.4050632911392405</c:v>
                </c:pt>
                <c:pt idx="1">
                  <c:v>0.72573839662447259</c:v>
                </c:pt>
                <c:pt idx="2">
                  <c:v>0.86075949367088611</c:v>
                </c:pt>
                <c:pt idx="3">
                  <c:v>0.94514767932489452</c:v>
                </c:pt>
                <c:pt idx="4">
                  <c:v>0.97468354430379744</c:v>
                </c:pt>
                <c:pt idx="5">
                  <c:v>1</c:v>
                </c:pt>
              </c:numCache>
            </c:numRef>
          </c:val>
          <c:smooth val="0"/>
          <c:extLst>
            <c:ext xmlns:c16="http://schemas.microsoft.com/office/drawing/2014/chart" uri="{C3380CC4-5D6E-409C-BE32-E72D297353CC}">
              <c16:uniqueId val="{00000002-ACF4-4FE0-A137-4A150DC04FED}"/>
            </c:ext>
          </c:extLst>
        </c:ser>
        <c:dLbls>
          <c:showLegendKey val="0"/>
          <c:showVal val="0"/>
          <c:showCatName val="0"/>
          <c:showSerName val="0"/>
          <c:showPercent val="0"/>
          <c:showBubbleSize val="0"/>
        </c:dLbls>
        <c:marker val="1"/>
        <c:smooth val="0"/>
        <c:axId val="599949991"/>
        <c:axId val="599950351"/>
      </c:lineChart>
      <c:catAx>
        <c:axId val="599904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08951"/>
        <c:crosses val="autoZero"/>
        <c:auto val="1"/>
        <c:lblAlgn val="ctr"/>
        <c:lblOffset val="100"/>
        <c:noMultiLvlLbl val="0"/>
      </c:catAx>
      <c:valAx>
        <c:axId val="599908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04631"/>
        <c:crosses val="autoZero"/>
        <c:crossBetween val="between"/>
      </c:valAx>
      <c:valAx>
        <c:axId val="599950351"/>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49991"/>
        <c:crosses val="max"/>
        <c:crossBetween val="between"/>
      </c:valAx>
      <c:catAx>
        <c:axId val="599949991"/>
        <c:scaling>
          <c:orientation val="minMax"/>
        </c:scaling>
        <c:delete val="1"/>
        <c:axPos val="b"/>
        <c:numFmt formatCode="General" sourceLinked="1"/>
        <c:majorTickMark val="out"/>
        <c:minorTickMark val="none"/>
        <c:tickLblPos val="nextTo"/>
        <c:crossAx val="59995035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[Dashboard_Sample.xlsm]COPQ BY GATE!PivotTable8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COPQ by Gate Pareto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'COPQ BY GATE'!$B$3</c:f>
              <c:strCache>
                <c:ptCount val="1"/>
                <c:pt idx="0">
                  <c:v>COPQ Amount ($)</c:v>
                </c:pt>
              </c:strCache>
            </c:strRef>
          </c:tx>
          <c:spPr>
            <a:solidFill>
              <a:schemeClr val="accent1"/>
            </a:solidFill>
            <a:ln>
              <a:noFill/>
            </a:ln>
            <a:effectLst/>
          </c:spPr>
          <c:invertIfNegative val="0"/>
          <c:cat>
            <c:strRef>
              <c:f>'COPQ BY GATE'!$A$4:$A$10</c:f>
              <c:strCache>
                <c:ptCount val="6"/>
                <c:pt idx="0">
                  <c:v>Operation</c:v>
                </c:pt>
                <c:pt idx="1">
                  <c:v>Gate 3</c:v>
                </c:pt>
                <c:pt idx="2">
                  <c:v>Gate 1</c:v>
                </c:pt>
                <c:pt idx="3">
                  <c:v>Gate 4</c:v>
                </c:pt>
                <c:pt idx="4">
                  <c:v>Gate 2</c:v>
                </c:pt>
                <c:pt idx="5">
                  <c:v>Gate 0</c:v>
                </c:pt>
              </c:strCache>
            </c:strRef>
          </c:cat>
          <c:val>
            <c:numRef>
              <c:f>'COPQ BY GATE'!$B$4:$B$10</c:f>
              <c:numCache>
                <c:formatCode>"$"#,##0</c:formatCode>
                <c:ptCount val="6"/>
                <c:pt idx="0">
                  <c:v>4464487.1500000004</c:v>
                </c:pt>
                <c:pt idx="1">
                  <c:v>1231753.0900000001</c:v>
                </c:pt>
                <c:pt idx="2">
                  <c:v>737320.05</c:v>
                </c:pt>
                <c:pt idx="3">
                  <c:v>355055</c:v>
                </c:pt>
                <c:pt idx="4">
                  <c:v>28366</c:v>
                </c:pt>
                <c:pt idx="5">
                  <c:v>1</c:v>
                </c:pt>
              </c:numCache>
            </c:numRef>
          </c:val>
          <c:extLst>
            <c:ext xmlns:c16="http://schemas.microsoft.com/office/drawing/2014/chart" uri="{C3380CC4-5D6E-409C-BE32-E72D297353CC}">
              <c16:uniqueId val="{00000000-23CD-41F2-8472-736D3553542B}"/>
            </c:ext>
          </c:extLst>
        </c:ser>
        <c:dLbls>
          <c:showLegendKey val="0"/>
          <c:showVal val="0"/>
          <c:showCatName val="0"/>
          <c:showSerName val="0"/>
          <c:showPercent val="0"/>
          <c:showBubbleSize val="0"/>
        </c:dLbls>
        <c:gapWidth val="75"/>
        <c:overlap val="-25"/>
        <c:axId val="599976991"/>
        <c:axId val="599974831"/>
      </c:barChart>
      <c:lineChart>
        <c:grouping val="standard"/>
        <c:varyColors val="0"/>
        <c:ser>
          <c:idx val="1"/>
          <c:order val="1"/>
          <c:tx>
            <c:strRef>
              <c:f>'COPQ BY GATE'!$C$3</c:f>
              <c:strCache>
                <c:ptCount val="1"/>
                <c:pt idx="0">
                  <c:v>Sum of Cost of Poor Quality (COPQ) USD – Internal to GE2</c:v>
                </c:pt>
              </c:strCache>
            </c:strRef>
          </c:tx>
          <c:spPr>
            <a:ln w="28575" cap="rnd">
              <a:solidFill>
                <a:schemeClr val="accent2"/>
              </a:solidFill>
              <a:round/>
            </a:ln>
            <a:effectLst/>
          </c:spPr>
          <c:marker>
            <c:symbol val="none"/>
          </c:marker>
          <c:cat>
            <c:strRef>
              <c:f>'COPQ BY GATE'!$A$4:$A$10</c:f>
              <c:strCache>
                <c:ptCount val="6"/>
                <c:pt idx="0">
                  <c:v>Operation</c:v>
                </c:pt>
                <c:pt idx="1">
                  <c:v>Gate 3</c:v>
                </c:pt>
                <c:pt idx="2">
                  <c:v>Gate 1</c:v>
                </c:pt>
                <c:pt idx="3">
                  <c:v>Gate 4</c:v>
                </c:pt>
                <c:pt idx="4">
                  <c:v>Gate 2</c:v>
                </c:pt>
                <c:pt idx="5">
                  <c:v>Gate 0</c:v>
                </c:pt>
              </c:strCache>
            </c:strRef>
          </c:cat>
          <c:val>
            <c:numRef>
              <c:f>'COPQ BY GATE'!$C$4:$C$10</c:f>
              <c:numCache>
                <c:formatCode>0.00%</c:formatCode>
                <c:ptCount val="6"/>
                <c:pt idx="0">
                  <c:v>0.65490666692050326</c:v>
                </c:pt>
                <c:pt idx="1">
                  <c:v>0.83559557553141295</c:v>
                </c:pt>
                <c:pt idx="2">
                  <c:v>0.94375487808403846</c:v>
                </c:pt>
                <c:pt idx="3">
                  <c:v>0.9958387745789492</c:v>
                </c:pt>
                <c:pt idx="4">
                  <c:v>0.9999998533075255</c:v>
                </c:pt>
                <c:pt idx="5">
                  <c:v>0.99999999999999989</c:v>
                </c:pt>
              </c:numCache>
            </c:numRef>
          </c:val>
          <c:smooth val="0"/>
          <c:extLst>
            <c:ext xmlns:c16="http://schemas.microsoft.com/office/drawing/2014/chart" uri="{C3380CC4-5D6E-409C-BE32-E72D297353CC}">
              <c16:uniqueId val="{00000001-23CD-41F2-8472-736D3553542B}"/>
            </c:ext>
          </c:extLst>
        </c:ser>
        <c:dLbls>
          <c:showLegendKey val="0"/>
          <c:showVal val="0"/>
          <c:showCatName val="0"/>
          <c:showSerName val="0"/>
          <c:showPercent val="0"/>
          <c:showBubbleSize val="0"/>
        </c:dLbls>
        <c:marker val="1"/>
        <c:smooth val="0"/>
        <c:axId val="599863591"/>
        <c:axId val="599862511"/>
      </c:lineChart>
      <c:catAx>
        <c:axId val="599976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74831"/>
        <c:crosses val="autoZero"/>
        <c:auto val="1"/>
        <c:lblAlgn val="ctr"/>
        <c:lblOffset val="100"/>
        <c:noMultiLvlLbl val="0"/>
      </c:catAx>
      <c:valAx>
        <c:axId val="59997483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76991"/>
        <c:crosses val="autoZero"/>
        <c:crossBetween val="between"/>
      </c:valAx>
      <c:valAx>
        <c:axId val="599862511"/>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863591"/>
        <c:crosses val="max"/>
        <c:crossBetween val="between"/>
      </c:valAx>
      <c:catAx>
        <c:axId val="599863591"/>
        <c:scaling>
          <c:orientation val="minMax"/>
        </c:scaling>
        <c:delete val="1"/>
        <c:axPos val="b"/>
        <c:numFmt formatCode="General" sourceLinked="1"/>
        <c:majorTickMark val="out"/>
        <c:minorTickMark val="none"/>
        <c:tickLblPos val="nextTo"/>
        <c:crossAx val="599862511"/>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[Dashboard_Sample.xlsm]NCR BY MONTH!PivotTable9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NCR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'NCR BY MONTH'!$B$3</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'NCR BY MONTH'!$A$4:$A$12</c:f>
              <c:strCache>
                <c:ptCount val="8"/>
                <c:pt idx="0">
                  <c:v>January</c:v>
                </c:pt>
                <c:pt idx="1">
                  <c:v>February</c:v>
                </c:pt>
                <c:pt idx="2">
                  <c:v>March</c:v>
                </c:pt>
                <c:pt idx="3">
                  <c:v>April</c:v>
                </c:pt>
                <c:pt idx="4">
                  <c:v>May</c:v>
                </c:pt>
                <c:pt idx="5">
                  <c:v>June</c:v>
                </c:pt>
                <c:pt idx="6">
                  <c:v>July</c:v>
                </c:pt>
                <c:pt idx="7">
                  <c:v>August</c:v>
                </c:pt>
              </c:strCache>
            </c:strRef>
          </c:cat>
          <c:val>
            <c:numRef>
              <c:f>'NCR BY MONTH'!$B$4:$B$12</c:f>
              <c:numCache>
                <c:formatCode>General</c:formatCode>
                <c:ptCount val="8"/>
                <c:pt idx="0">
                  <c:v>29</c:v>
                </c:pt>
                <c:pt idx="1">
                  <c:v>23</c:v>
                </c:pt>
                <c:pt idx="2">
                  <c:v>30</c:v>
                </c:pt>
                <c:pt idx="3">
                  <c:v>24</c:v>
                </c:pt>
                <c:pt idx="4">
                  <c:v>32</c:v>
                </c:pt>
                <c:pt idx="5">
                  <c:v>28</c:v>
                </c:pt>
                <c:pt idx="6">
                  <c:v>45</c:v>
                </c:pt>
                <c:pt idx="7">
                  <c:v>26</c:v>
                </c:pt>
              </c:numCache>
            </c:numRef>
          </c:val>
          <c:extLst>
            <c:ext xmlns:c16="http://schemas.microsoft.com/office/drawing/2014/chart" uri="{C3380CC4-5D6E-409C-BE32-E72D297353CC}">
              <c16:uniqueId val="{00000000-2B36-4437-AF94-8576D034E738}"/>
            </c:ext>
          </c:extLst>
        </c:ser>
        <c:dLbls>
          <c:showLegendKey val="0"/>
          <c:showVal val="0"/>
          <c:showCatName val="0"/>
          <c:showSerName val="0"/>
          <c:showPercent val="0"/>
          <c:showBubbleSize val="0"/>
        </c:dLbls>
        <c:gapWidth val="223"/>
        <c:axId val="736411039"/>
        <c:axId val="736416799"/>
      </c:barChart>
      <c:catAx>
        <c:axId val="736411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416799"/>
        <c:crosses val="autoZero"/>
        <c:auto val="1"/>
        <c:lblAlgn val="ctr"/>
        <c:lblOffset val="100"/>
        <c:noMultiLvlLbl val="0"/>
      </c:catAx>
      <c:valAx>
        <c:axId val="7364167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4110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[Dashboard_Sample.xlsm]COPQ BY MODULE!PivotTable10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COPQ by Module</a:t>
            </a:r>
          </a:p>
        </c:rich>
      </c:tx>
      <c:layout>
        <c:manualLayout>
          <c:xMode val="edge"/>
          <c:yMode val="edge"/>
          <c:x val="0.82271515932631167"/>
          <c:y val="0.8194444444444444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'COPQ BY MODULE'!$B$3</c:f>
              <c:strCache>
                <c:ptCount val="1"/>
                <c:pt idx="0">
                  <c:v>Sum of Cost of Poor Quality (COPQ) USD – Internal to GE</c:v>
                </c:pt>
              </c:strCache>
            </c:strRef>
          </c:tx>
          <c:spPr>
            <a:solidFill>
              <a:schemeClr val="accent1"/>
            </a:solidFill>
            <a:ln>
              <a:noFill/>
            </a:ln>
            <a:effectLst/>
          </c:spPr>
          <c:invertIfNegative val="0"/>
          <c:cat>
            <c:strRef>
              <c:f>'COPQ BY MODULE'!$A$4:$A$36</c:f>
              <c:strCache>
                <c:ptCount val="32"/>
                <c:pt idx="0">
                  <c:v>LPT</c:v>
                </c:pt>
                <c:pt idx="1">
                  <c:v>Other</c:v>
                </c:pt>
                <c:pt idx="2">
                  <c:v>HPCR</c:v>
                </c:pt>
                <c:pt idx="3">
                  <c:v>ENG</c:v>
                </c:pt>
                <c:pt idx="4">
                  <c:v>COMBUSTOR</c:v>
                </c:pt>
                <c:pt idx="5">
                  <c:v>COMBUSTION</c:v>
                </c:pt>
                <c:pt idx="6">
                  <c:v>LUBE OIL SYSTEM</c:v>
                </c:pt>
                <c:pt idx="7">
                  <c:v>VIGV</c:v>
                </c:pt>
                <c:pt idx="8">
                  <c:v>HPT</c:v>
                </c:pt>
                <c:pt idx="9">
                  <c:v>HPTR</c:v>
                </c:pt>
                <c:pt idx="10">
                  <c:v>CRF</c:v>
                </c:pt>
                <c:pt idx="11">
                  <c:v>TMF</c:v>
                </c:pt>
                <c:pt idx="12">
                  <c:v>FA</c:v>
                </c:pt>
                <c:pt idx="13">
                  <c:v>LPTR</c:v>
                </c:pt>
                <c:pt idx="14">
                  <c:v>TAGB</c:v>
                </c:pt>
                <c:pt idx="15">
                  <c:v>VARIABLE GEOMETRY SYSTEM</c:v>
                </c:pt>
                <c:pt idx="16">
                  <c:v>S2N</c:v>
                </c:pt>
                <c:pt idx="17">
                  <c:v>HPCS</c:v>
                </c:pt>
                <c:pt idx="18">
                  <c:v>FRAMES / STRUCTURES</c:v>
                </c:pt>
                <c:pt idx="19">
                  <c:v>ACCESORY GEARBOX</c:v>
                </c:pt>
                <c:pt idx="20">
                  <c:v>TEST</c:v>
                </c:pt>
                <c:pt idx="21">
                  <c:v>ENCLOSURES</c:v>
                </c:pt>
                <c:pt idx="22">
                  <c:v>TRF</c:v>
                </c:pt>
                <c:pt idx="23">
                  <c:v>IGB</c:v>
                </c:pt>
                <c:pt idx="24">
                  <c:v>LPCS</c:v>
                </c:pt>
                <c:pt idx="25">
                  <c:v>CFF</c:v>
                </c:pt>
                <c:pt idx="26">
                  <c:v>LPS</c:v>
                </c:pt>
                <c:pt idx="27">
                  <c:v>PT</c:v>
                </c:pt>
                <c:pt idx="28">
                  <c:v>HPC</c:v>
                </c:pt>
                <c:pt idx="29">
                  <c:v>S1N</c:v>
                </c:pt>
                <c:pt idx="30">
                  <c:v>LPCR</c:v>
                </c:pt>
                <c:pt idx="31">
                  <c:v>IPT</c:v>
                </c:pt>
              </c:strCache>
            </c:strRef>
          </c:cat>
          <c:val>
            <c:numRef>
              <c:f>'COPQ BY MODULE'!$B$4:$B$36</c:f>
              <c:numCache>
                <c:formatCode>"$"#,##0</c:formatCode>
                <c:ptCount val="32"/>
                <c:pt idx="0">
                  <c:v>2528451</c:v>
                </c:pt>
                <c:pt idx="1">
                  <c:v>1095258.3500000001</c:v>
                </c:pt>
                <c:pt idx="2">
                  <c:v>697186</c:v>
                </c:pt>
                <c:pt idx="3">
                  <c:v>650000</c:v>
                </c:pt>
                <c:pt idx="4">
                  <c:v>577785</c:v>
                </c:pt>
                <c:pt idx="5">
                  <c:v>400001</c:v>
                </c:pt>
                <c:pt idx="6">
                  <c:v>304560.84999999998</c:v>
                </c:pt>
                <c:pt idx="7">
                  <c:v>152000</c:v>
                </c:pt>
                <c:pt idx="8">
                  <c:v>150000</c:v>
                </c:pt>
                <c:pt idx="9">
                  <c:v>114973.20999999999</c:v>
                </c:pt>
                <c:pt idx="10">
                  <c:v>55930</c:v>
                </c:pt>
                <c:pt idx="11">
                  <c:v>29700</c:v>
                </c:pt>
                <c:pt idx="12">
                  <c:v>20000</c:v>
                </c:pt>
                <c:pt idx="13">
                  <c:v>16959.879999999997</c:v>
                </c:pt>
                <c:pt idx="14">
                  <c:v>11300</c:v>
                </c:pt>
                <c:pt idx="15">
                  <c:v>10000</c:v>
                </c:pt>
                <c:pt idx="16">
                  <c:v>2700</c:v>
                </c:pt>
                <c:pt idx="17">
                  <c:v>100</c:v>
                </c:pt>
                <c:pt idx="18">
                  <c:v>62</c:v>
                </c:pt>
                <c:pt idx="19">
                  <c:v>15</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0-41A9-4DDD-B747-C10B3B321D1B}"/>
            </c:ext>
          </c:extLst>
        </c:ser>
        <c:dLbls>
          <c:showLegendKey val="0"/>
          <c:showVal val="0"/>
          <c:showCatName val="0"/>
          <c:showSerName val="0"/>
          <c:showPercent val="0"/>
          <c:showBubbleSize val="0"/>
        </c:dLbls>
        <c:gapWidth val="219"/>
        <c:axId val="599944951"/>
        <c:axId val="599946031"/>
      </c:barChart>
      <c:lineChart>
        <c:grouping val="standard"/>
        <c:varyColors val="0"/>
        <c:ser>
          <c:idx val="1"/>
          <c:order val="1"/>
          <c:tx>
            <c:strRef>
              <c:f>'COPQ BY MODULE'!$C$3</c:f>
              <c:strCache>
                <c:ptCount val="1"/>
                <c:pt idx="0">
                  <c:v>Sum of Cost of Poor Quality (COPQ) USD – Internal to GE2</c:v>
                </c:pt>
              </c:strCache>
            </c:strRef>
          </c:tx>
          <c:spPr>
            <a:ln w="28575" cap="rnd">
              <a:solidFill>
                <a:schemeClr val="accent2"/>
              </a:solidFill>
              <a:round/>
            </a:ln>
            <a:effectLst/>
          </c:spPr>
          <c:marker>
            <c:symbol val="none"/>
          </c:marker>
          <c:cat>
            <c:strRef>
              <c:f>'COPQ BY MODULE'!$A$4:$A$36</c:f>
              <c:strCache>
                <c:ptCount val="32"/>
                <c:pt idx="0">
                  <c:v>LPT</c:v>
                </c:pt>
                <c:pt idx="1">
                  <c:v>Other</c:v>
                </c:pt>
                <c:pt idx="2">
                  <c:v>HPCR</c:v>
                </c:pt>
                <c:pt idx="3">
                  <c:v>ENG</c:v>
                </c:pt>
                <c:pt idx="4">
                  <c:v>COMBUSTOR</c:v>
                </c:pt>
                <c:pt idx="5">
                  <c:v>COMBUSTION</c:v>
                </c:pt>
                <c:pt idx="6">
                  <c:v>LUBE OIL SYSTEM</c:v>
                </c:pt>
                <c:pt idx="7">
                  <c:v>VIGV</c:v>
                </c:pt>
                <c:pt idx="8">
                  <c:v>HPT</c:v>
                </c:pt>
                <c:pt idx="9">
                  <c:v>HPTR</c:v>
                </c:pt>
                <c:pt idx="10">
                  <c:v>CRF</c:v>
                </c:pt>
                <c:pt idx="11">
                  <c:v>TMF</c:v>
                </c:pt>
                <c:pt idx="12">
                  <c:v>FA</c:v>
                </c:pt>
                <c:pt idx="13">
                  <c:v>LPTR</c:v>
                </c:pt>
                <c:pt idx="14">
                  <c:v>TAGB</c:v>
                </c:pt>
                <c:pt idx="15">
                  <c:v>VARIABLE GEOMETRY SYSTEM</c:v>
                </c:pt>
                <c:pt idx="16">
                  <c:v>S2N</c:v>
                </c:pt>
                <c:pt idx="17">
                  <c:v>HPCS</c:v>
                </c:pt>
                <c:pt idx="18">
                  <c:v>FRAMES / STRUCTURES</c:v>
                </c:pt>
                <c:pt idx="19">
                  <c:v>ACCESORY GEARBOX</c:v>
                </c:pt>
                <c:pt idx="20">
                  <c:v>TEST</c:v>
                </c:pt>
                <c:pt idx="21">
                  <c:v>ENCLOSURES</c:v>
                </c:pt>
                <c:pt idx="22">
                  <c:v>TRF</c:v>
                </c:pt>
                <c:pt idx="23">
                  <c:v>IGB</c:v>
                </c:pt>
                <c:pt idx="24">
                  <c:v>LPCS</c:v>
                </c:pt>
                <c:pt idx="25">
                  <c:v>CFF</c:v>
                </c:pt>
                <c:pt idx="26">
                  <c:v>LPS</c:v>
                </c:pt>
                <c:pt idx="27">
                  <c:v>PT</c:v>
                </c:pt>
                <c:pt idx="28">
                  <c:v>HPC</c:v>
                </c:pt>
                <c:pt idx="29">
                  <c:v>S1N</c:v>
                </c:pt>
                <c:pt idx="30">
                  <c:v>LPCR</c:v>
                </c:pt>
                <c:pt idx="31">
                  <c:v>IPT</c:v>
                </c:pt>
              </c:strCache>
            </c:strRef>
          </c:cat>
          <c:val>
            <c:numRef>
              <c:f>'COPQ BY MODULE'!$C$4:$C$36</c:f>
              <c:numCache>
                <c:formatCode>0.00%</c:formatCode>
                <c:ptCount val="32"/>
                <c:pt idx="0">
                  <c:v>0.37090473356650017</c:v>
                </c:pt>
                <c:pt idx="1">
                  <c:v>0.53157089102544819</c:v>
                </c:pt>
                <c:pt idx="2">
                  <c:v>0.63384283047624002</c:v>
                </c:pt>
                <c:pt idx="3">
                  <c:v>0.72919293883041614</c:v>
                </c:pt>
                <c:pt idx="4">
                  <c:v>0.81394965014644338</c:v>
                </c:pt>
                <c:pt idx="5">
                  <c:v>0.87262678659533388</c:v>
                </c:pt>
                <c:pt idx="6">
                  <c:v>0.91730357128447226</c:v>
                </c:pt>
                <c:pt idx="7">
                  <c:v>0.93960082739191042</c:v>
                </c:pt>
                <c:pt idx="8">
                  <c:v>0.96160469855056641</c:v>
                </c:pt>
                <c:pt idx="9">
                  <c:v>0.97847040321414713</c:v>
                </c:pt>
                <c:pt idx="10">
                  <c:v>0.98667491330683799</c:v>
                </c:pt>
                <c:pt idx="11">
                  <c:v>0.99103167979625195</c:v>
                </c:pt>
                <c:pt idx="12">
                  <c:v>0.99396552928407267</c:v>
                </c:pt>
                <c:pt idx="13">
                  <c:v>0.99645341604664783</c:v>
                </c:pt>
                <c:pt idx="14">
                  <c:v>0.99811104100726655</c:v>
                </c:pt>
                <c:pt idx="15">
                  <c:v>0.99957796575117697</c:v>
                </c:pt>
                <c:pt idx="16">
                  <c:v>0.99997403543203278</c:v>
                </c:pt>
                <c:pt idx="17">
                  <c:v>0.99998870467947187</c:v>
                </c:pt>
                <c:pt idx="18">
                  <c:v>0.99999779961288415</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smooth val="0"/>
          <c:extLst>
            <c:ext xmlns:c16="http://schemas.microsoft.com/office/drawing/2014/chart" uri="{C3380CC4-5D6E-409C-BE32-E72D297353CC}">
              <c16:uniqueId val="{00000002-41A9-4DDD-B747-C10B3B321D1B}"/>
            </c:ext>
          </c:extLst>
        </c:ser>
        <c:dLbls>
          <c:showLegendKey val="0"/>
          <c:showVal val="0"/>
          <c:showCatName val="0"/>
          <c:showSerName val="0"/>
          <c:showPercent val="0"/>
          <c:showBubbleSize val="0"/>
        </c:dLbls>
        <c:marker val="1"/>
        <c:smooth val="0"/>
        <c:axId val="736391959"/>
        <c:axId val="736388719"/>
      </c:lineChart>
      <c:catAx>
        <c:axId val="599944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46031"/>
        <c:crosses val="autoZero"/>
        <c:auto val="1"/>
        <c:lblAlgn val="ctr"/>
        <c:lblOffset val="100"/>
        <c:noMultiLvlLbl val="0"/>
      </c:catAx>
      <c:valAx>
        <c:axId val="59994603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44951"/>
        <c:crosses val="autoZero"/>
        <c:crossBetween val="between"/>
      </c:valAx>
      <c:valAx>
        <c:axId val="736388719"/>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391959"/>
        <c:crosses val="max"/>
        <c:crossBetween val="between"/>
      </c:valAx>
      <c:catAx>
        <c:axId val="736391959"/>
        <c:scaling>
          <c:orientation val="minMax"/>
        </c:scaling>
        <c:delete val="1"/>
        <c:axPos val="b"/>
        <c:numFmt formatCode="General" sourceLinked="1"/>
        <c:majorTickMark val="out"/>
        <c:minorTickMark val="none"/>
        <c:tickLblPos val="nextTo"/>
        <c:crossAx val="73638871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[Dashboard_Sample.xlsm]COPQ BY MODULE!PivotTable10</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COPQ</a:t>
            </a:r>
            <a:r>
              <a:rPr lang="en-US" baseline="0"/>
              <a:t> by Module Top 10</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'COPQ BY MODULE'!$B$3</c:f>
              <c:strCache>
                <c:ptCount val="1"/>
                <c:pt idx="0">
                  <c:v>Sum of Cost of Poor Quality (COPQ) USD – Internal to GE</c:v>
                </c:pt>
              </c:strCache>
            </c:strRef>
          </c:tx>
          <c:spPr>
            <a:solidFill>
              <a:schemeClr val="accent1"/>
            </a:solidFill>
            <a:ln>
              <a:noFill/>
            </a:ln>
            <a:effectLst/>
          </c:spPr>
          <c:invertIfNegative val="0"/>
          <c:cat>
            <c:strRef>
              <c:f>'COPQ BY MODULE'!$A$4:$A$36</c:f>
              <c:strCache>
                <c:ptCount val="32"/>
                <c:pt idx="0">
                  <c:v>LPT</c:v>
                </c:pt>
                <c:pt idx="1">
                  <c:v>Other</c:v>
                </c:pt>
                <c:pt idx="2">
                  <c:v>HPCR</c:v>
                </c:pt>
                <c:pt idx="3">
                  <c:v>ENG</c:v>
                </c:pt>
                <c:pt idx="4">
                  <c:v>COMBUSTOR</c:v>
                </c:pt>
                <c:pt idx="5">
                  <c:v>COMBUSTION</c:v>
                </c:pt>
                <c:pt idx="6">
                  <c:v>LUBE OIL SYSTEM</c:v>
                </c:pt>
                <c:pt idx="7">
                  <c:v>VIGV</c:v>
                </c:pt>
                <c:pt idx="8">
                  <c:v>HPT</c:v>
                </c:pt>
                <c:pt idx="9">
                  <c:v>HPTR</c:v>
                </c:pt>
                <c:pt idx="10">
                  <c:v>CRF</c:v>
                </c:pt>
                <c:pt idx="11">
                  <c:v>TMF</c:v>
                </c:pt>
                <c:pt idx="12">
                  <c:v>FA</c:v>
                </c:pt>
                <c:pt idx="13">
                  <c:v>LPTR</c:v>
                </c:pt>
                <c:pt idx="14">
                  <c:v>TAGB</c:v>
                </c:pt>
                <c:pt idx="15">
                  <c:v>VARIABLE GEOMETRY SYSTEM</c:v>
                </c:pt>
                <c:pt idx="16">
                  <c:v>S2N</c:v>
                </c:pt>
                <c:pt idx="17">
                  <c:v>HPCS</c:v>
                </c:pt>
                <c:pt idx="18">
                  <c:v>FRAMES / STRUCTURES</c:v>
                </c:pt>
                <c:pt idx="19">
                  <c:v>ACCESORY GEARBOX</c:v>
                </c:pt>
                <c:pt idx="20">
                  <c:v>TEST</c:v>
                </c:pt>
                <c:pt idx="21">
                  <c:v>ENCLOSURES</c:v>
                </c:pt>
                <c:pt idx="22">
                  <c:v>TRF</c:v>
                </c:pt>
                <c:pt idx="23">
                  <c:v>IGB</c:v>
                </c:pt>
                <c:pt idx="24">
                  <c:v>LPCS</c:v>
                </c:pt>
                <c:pt idx="25">
                  <c:v>CFF</c:v>
                </c:pt>
                <c:pt idx="26">
                  <c:v>LPS</c:v>
                </c:pt>
                <c:pt idx="27">
                  <c:v>PT</c:v>
                </c:pt>
                <c:pt idx="28">
                  <c:v>HPC</c:v>
                </c:pt>
                <c:pt idx="29">
                  <c:v>S1N</c:v>
                </c:pt>
                <c:pt idx="30">
                  <c:v>LPCR</c:v>
                </c:pt>
                <c:pt idx="31">
                  <c:v>IPT</c:v>
                </c:pt>
              </c:strCache>
            </c:strRef>
          </c:cat>
          <c:val>
            <c:numRef>
              <c:f>'COPQ BY MODULE'!$B$4:$B$36</c:f>
              <c:numCache>
                <c:formatCode>"$"#,##0</c:formatCode>
                <c:ptCount val="32"/>
                <c:pt idx="0">
                  <c:v>2528451</c:v>
                </c:pt>
                <c:pt idx="1">
                  <c:v>1095258.3500000001</c:v>
                </c:pt>
                <c:pt idx="2">
                  <c:v>697186</c:v>
                </c:pt>
                <c:pt idx="3">
                  <c:v>650000</c:v>
                </c:pt>
                <c:pt idx="4">
                  <c:v>577785</c:v>
                </c:pt>
                <c:pt idx="5">
                  <c:v>400001</c:v>
                </c:pt>
                <c:pt idx="6">
                  <c:v>304560.84999999998</c:v>
                </c:pt>
                <c:pt idx="7">
                  <c:v>152000</c:v>
                </c:pt>
                <c:pt idx="8">
                  <c:v>150000</c:v>
                </c:pt>
                <c:pt idx="9">
                  <c:v>114973.20999999999</c:v>
                </c:pt>
                <c:pt idx="10">
                  <c:v>55930</c:v>
                </c:pt>
                <c:pt idx="11">
                  <c:v>29700</c:v>
                </c:pt>
                <c:pt idx="12">
                  <c:v>20000</c:v>
                </c:pt>
                <c:pt idx="13">
                  <c:v>16959.879999999997</c:v>
                </c:pt>
                <c:pt idx="14">
                  <c:v>11300</c:v>
                </c:pt>
                <c:pt idx="15">
                  <c:v>10000</c:v>
                </c:pt>
                <c:pt idx="16">
                  <c:v>2700</c:v>
                </c:pt>
                <c:pt idx="17">
                  <c:v>100</c:v>
                </c:pt>
                <c:pt idx="18">
                  <c:v>62</c:v>
                </c:pt>
                <c:pt idx="19">
                  <c:v>15</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0-075D-4DAE-B056-117BD4546502}"/>
            </c:ext>
          </c:extLst>
        </c:ser>
        <c:dLbls>
          <c:showLegendKey val="0"/>
          <c:showVal val="0"/>
          <c:showCatName val="0"/>
          <c:showSerName val="0"/>
          <c:showPercent val="0"/>
          <c:showBubbleSize val="0"/>
        </c:dLbls>
        <c:gapWidth val="219"/>
        <c:overlap val="-27"/>
        <c:axId val="786280575"/>
        <c:axId val="786277335"/>
      </c:barChart>
      <c:lineChart>
        <c:grouping val="standard"/>
        <c:varyColors val="0"/>
        <c:ser>
          <c:idx val="1"/>
          <c:order val="1"/>
          <c:tx>
            <c:strRef>
              <c:f>'COPQ BY MODULE'!$C$3</c:f>
              <c:strCache>
                <c:ptCount val="1"/>
                <c:pt idx="0">
                  <c:v>Sum of Cost of Poor Quality (COPQ) USD – Internal to GE2</c:v>
                </c:pt>
              </c:strCache>
            </c:strRef>
          </c:tx>
          <c:spPr>
            <a:ln w="28575" cap="rnd">
              <a:solidFill>
                <a:schemeClr val="accent2"/>
              </a:solidFill>
              <a:round/>
            </a:ln>
            <a:effectLst/>
          </c:spPr>
          <c:marker>
            <c:symbol val="none"/>
          </c:marker>
          <c:cat>
            <c:strRef>
              <c:f>'COPQ BY MODULE'!$A$4:$A$36</c:f>
              <c:strCache>
                <c:ptCount val="32"/>
                <c:pt idx="0">
                  <c:v>LPT</c:v>
                </c:pt>
                <c:pt idx="1">
                  <c:v>Other</c:v>
                </c:pt>
                <c:pt idx="2">
                  <c:v>HPCR</c:v>
                </c:pt>
                <c:pt idx="3">
                  <c:v>ENG</c:v>
                </c:pt>
                <c:pt idx="4">
                  <c:v>COMBUSTOR</c:v>
                </c:pt>
                <c:pt idx="5">
                  <c:v>COMBUSTION</c:v>
                </c:pt>
                <c:pt idx="6">
                  <c:v>LUBE OIL SYSTEM</c:v>
                </c:pt>
                <c:pt idx="7">
                  <c:v>VIGV</c:v>
                </c:pt>
                <c:pt idx="8">
                  <c:v>HPT</c:v>
                </c:pt>
                <c:pt idx="9">
                  <c:v>HPTR</c:v>
                </c:pt>
                <c:pt idx="10">
                  <c:v>CRF</c:v>
                </c:pt>
                <c:pt idx="11">
                  <c:v>TMF</c:v>
                </c:pt>
                <c:pt idx="12">
                  <c:v>FA</c:v>
                </c:pt>
                <c:pt idx="13">
                  <c:v>LPTR</c:v>
                </c:pt>
                <c:pt idx="14">
                  <c:v>TAGB</c:v>
                </c:pt>
                <c:pt idx="15">
                  <c:v>VARIABLE GEOMETRY SYSTEM</c:v>
                </c:pt>
                <c:pt idx="16">
                  <c:v>S2N</c:v>
                </c:pt>
                <c:pt idx="17">
                  <c:v>HPCS</c:v>
                </c:pt>
                <c:pt idx="18">
                  <c:v>FRAMES / STRUCTURES</c:v>
                </c:pt>
                <c:pt idx="19">
                  <c:v>ACCESORY GEARBOX</c:v>
                </c:pt>
                <c:pt idx="20">
                  <c:v>TEST</c:v>
                </c:pt>
                <c:pt idx="21">
                  <c:v>ENCLOSURES</c:v>
                </c:pt>
                <c:pt idx="22">
                  <c:v>TRF</c:v>
                </c:pt>
                <c:pt idx="23">
                  <c:v>IGB</c:v>
                </c:pt>
                <c:pt idx="24">
                  <c:v>LPCS</c:v>
                </c:pt>
                <c:pt idx="25">
                  <c:v>CFF</c:v>
                </c:pt>
                <c:pt idx="26">
                  <c:v>LPS</c:v>
                </c:pt>
                <c:pt idx="27">
                  <c:v>PT</c:v>
                </c:pt>
                <c:pt idx="28">
                  <c:v>HPC</c:v>
                </c:pt>
                <c:pt idx="29">
                  <c:v>S1N</c:v>
                </c:pt>
                <c:pt idx="30">
                  <c:v>LPCR</c:v>
                </c:pt>
                <c:pt idx="31">
                  <c:v>IPT</c:v>
                </c:pt>
              </c:strCache>
            </c:strRef>
          </c:cat>
          <c:val>
            <c:numRef>
              <c:f>'COPQ BY MODULE'!$C$4:$C$36</c:f>
              <c:numCache>
                <c:formatCode>0.00%</c:formatCode>
                <c:ptCount val="32"/>
                <c:pt idx="0">
                  <c:v>0.37090473356650017</c:v>
                </c:pt>
                <c:pt idx="1">
                  <c:v>0.53157089102544819</c:v>
                </c:pt>
                <c:pt idx="2">
                  <c:v>0.63384283047624002</c:v>
                </c:pt>
                <c:pt idx="3">
                  <c:v>0.72919293883041614</c:v>
                </c:pt>
                <c:pt idx="4">
                  <c:v>0.81394965014644338</c:v>
                </c:pt>
                <c:pt idx="5">
                  <c:v>0.87262678659533388</c:v>
                </c:pt>
                <c:pt idx="6">
                  <c:v>0.91730357128447226</c:v>
                </c:pt>
                <c:pt idx="7">
                  <c:v>0.93960082739191042</c:v>
                </c:pt>
                <c:pt idx="8">
                  <c:v>0.96160469855056641</c:v>
                </c:pt>
                <c:pt idx="9">
                  <c:v>0.97847040321414713</c:v>
                </c:pt>
                <c:pt idx="10">
                  <c:v>0.98667491330683799</c:v>
                </c:pt>
                <c:pt idx="11">
                  <c:v>0.99103167979625195</c:v>
                </c:pt>
                <c:pt idx="12">
                  <c:v>0.99396552928407267</c:v>
                </c:pt>
                <c:pt idx="13">
                  <c:v>0.99645341604664783</c:v>
                </c:pt>
                <c:pt idx="14">
                  <c:v>0.99811104100726655</c:v>
                </c:pt>
                <c:pt idx="15">
                  <c:v>0.99957796575117697</c:v>
                </c:pt>
                <c:pt idx="16">
                  <c:v>0.99997403543203278</c:v>
                </c:pt>
                <c:pt idx="17">
                  <c:v>0.99998870467947187</c:v>
                </c:pt>
                <c:pt idx="18">
                  <c:v>0.99999779961288415</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smooth val="0"/>
          <c:extLst>
            <c:ext xmlns:c16="http://schemas.microsoft.com/office/drawing/2014/chart" uri="{C3380CC4-5D6E-409C-BE32-E72D297353CC}">
              <c16:uniqueId val="{00000001-075D-4DAE-B056-117BD4546502}"/>
            </c:ext>
          </c:extLst>
        </c:ser>
        <c:dLbls>
          <c:showLegendKey val="0"/>
          <c:showVal val="0"/>
          <c:showCatName val="0"/>
          <c:showSerName val="0"/>
          <c:showPercent val="0"/>
          <c:showBubbleSize val="0"/>
        </c:dLbls>
        <c:marker val="1"/>
        <c:smooth val="0"/>
        <c:axId val="786288495"/>
        <c:axId val="786291735"/>
      </c:lineChart>
      <c:catAx>
        <c:axId val="78628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6277335"/>
        <c:crosses val="autoZero"/>
        <c:auto val="1"/>
        <c:lblAlgn val="ctr"/>
        <c:lblOffset val="100"/>
        <c:noMultiLvlLbl val="0"/>
      </c:catAx>
      <c:valAx>
        <c:axId val="78627733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6280575"/>
        <c:crosses val="autoZero"/>
        <c:crossBetween val="between"/>
      </c:valAx>
      <c:valAx>
        <c:axId val="786291735"/>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6288495"/>
        <c:crosses val="max"/>
        <c:crossBetween val="between"/>
      </c:valAx>
      <c:catAx>
        <c:axId val="786288495"/>
        <c:scaling>
          <c:orientation val="minMax"/>
        </c:scaling>
        <c:delete val="1"/>
        <c:axPos val="b"/>
        <c:numFmt formatCode="General" sourceLinked="1"/>
        <c:majorTickMark val="out"/>
        <c:minorTickMark val="none"/>
        <c:tickLblPos val="nextTo"/>
        <c:crossAx val="78629173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[Dashboard_Sample.xlsm]COPQ BY MONTH LINE CHART!PivotTable12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COPQ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'COPQ BY MONTH LINE CHART'!$B$3</c:f>
              <c:strCache>
                <c:ptCount val="1"/>
                <c:pt idx="0">
                  <c:v>Total</c:v>
                </c:pt>
              </c:strCache>
            </c:strRef>
          </c:tx>
          <c:spPr>
            <a:ln w="28575" cap="rnd">
              <a:solidFill>
                <a:schemeClr val="accent1"/>
              </a:solidFill>
              <a:round/>
            </a:ln>
            <a:effectLst/>
          </c:spPr>
          <c:marker>
            <c:symbol val="none"/>
          </c:marker>
          <c:cat>
            <c:strRef>
              <c:f>'COPQ BY MONTH LINE CHART'!$A$4:$A$12</c:f>
              <c:strCache>
                <c:ptCount val="8"/>
                <c:pt idx="0">
                  <c:v>January</c:v>
                </c:pt>
                <c:pt idx="1">
                  <c:v>February</c:v>
                </c:pt>
                <c:pt idx="2">
                  <c:v>March</c:v>
                </c:pt>
                <c:pt idx="3">
                  <c:v>April</c:v>
                </c:pt>
                <c:pt idx="4">
                  <c:v>May</c:v>
                </c:pt>
                <c:pt idx="5">
                  <c:v>June</c:v>
                </c:pt>
                <c:pt idx="6">
                  <c:v>July</c:v>
                </c:pt>
                <c:pt idx="7">
                  <c:v>August</c:v>
                </c:pt>
              </c:strCache>
            </c:strRef>
          </c:cat>
          <c:val>
            <c:numRef>
              <c:f>'COPQ BY MONTH LINE CHART'!$B$4:$B$12</c:f>
              <c:numCache>
                <c:formatCode>"$"#,##0</c:formatCode>
                <c:ptCount val="8"/>
                <c:pt idx="0">
                  <c:v>1217718.26</c:v>
                </c:pt>
                <c:pt idx="1">
                  <c:v>1267818.26</c:v>
                </c:pt>
                <c:pt idx="2">
                  <c:v>2508855.56</c:v>
                </c:pt>
                <c:pt idx="3">
                  <c:v>3955845.44</c:v>
                </c:pt>
                <c:pt idx="4">
                  <c:v>4615450.4399999995</c:v>
                </c:pt>
                <c:pt idx="5">
                  <c:v>4840011.2899999991</c:v>
                </c:pt>
                <c:pt idx="6">
                  <c:v>6516982.2899999991</c:v>
                </c:pt>
                <c:pt idx="7">
                  <c:v>6816982.2899999991</c:v>
                </c:pt>
              </c:numCache>
            </c:numRef>
          </c:val>
          <c:smooth val="0"/>
          <c:extLst>
            <c:ext xmlns:c16="http://schemas.microsoft.com/office/drawing/2014/chart" uri="{C3380CC4-5D6E-409C-BE32-E72D297353CC}">
              <c16:uniqueId val="{00000000-4BC2-4AA0-8E83-02C91C03F58D}"/>
            </c:ext>
          </c:extLst>
        </c:ser>
        <c:dLbls>
          <c:showLegendKey val="0"/>
          <c:showVal val="0"/>
          <c:showCatName val="0"/>
          <c:showSerName val="0"/>
          <c:showPercent val="0"/>
          <c:showBubbleSize val="0"/>
        </c:dLbls>
        <c:smooth val="0"/>
        <c:axId val="1187597576"/>
        <c:axId val="1187600096"/>
      </c:lineChart>
      <c:catAx>
        <c:axId val="1187597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600096"/>
        <c:crosses val="autoZero"/>
        <c:auto val="1"/>
        <c:lblAlgn val="ctr"/>
        <c:lblOffset val="100"/>
        <c:noMultiLvlLbl val="0"/>
      </c:catAx>
      <c:valAx>
        <c:axId val="1187600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597576"/>
        <c:crosses val="autoZero"/>
        <c:crossBetween val="between"/>
      </c:val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[Dashboard_Sample.xlsm]NCR BY DEFECT TYPE!PivotTable13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NCRs by Defect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'NCR BY DEFECT TYPE'!$B$3</c:f>
              <c:strCache>
                <c:ptCount val="1"/>
                <c:pt idx="0">
                  <c:v>Count of Case ID</c:v>
                </c:pt>
              </c:strCache>
            </c:strRef>
          </c:tx>
          <c:spPr>
            <a:solidFill>
              <a:schemeClr val="accent1"/>
            </a:solidFill>
            <a:ln>
              <a:noFill/>
            </a:ln>
            <a:effectLst/>
          </c:spPr>
          <c:invertIfNegative val="0"/>
          <c:cat>
            <c:strRef>
              <c:f>'NCR BY DEFECT TYPE'!$A$4:$A$35</c:f>
              <c:strCache>
                <c:ptCount val="31"/>
                <c:pt idx="1">
                  <c:v>Incomplete Operation</c:v>
                </c:pt>
                <c:pt idx="2">
                  <c:v>Damage Part</c:v>
                </c:pt>
                <c:pt idx="3">
                  <c:v>Other (Free Text)</c:v>
                </c:pt>
                <c:pt idx="4">
                  <c:v>Missed Operation</c:v>
                </c:pt>
                <c:pt idx="5">
                  <c:v>Incorrect Operation</c:v>
                </c:pt>
                <c:pt idx="6">
                  <c:v>Incomplete Information</c:v>
                </c:pt>
                <c:pt idx="7">
                  <c:v>Missing Defect</c:v>
                </c:pt>
                <c:pt idx="8">
                  <c:v>Missing</c:v>
                </c:pt>
                <c:pt idx="9">
                  <c:v>Submitted an Incomplete job</c:v>
                </c:pt>
                <c:pt idx="10">
                  <c:v>Wrong Scope</c:v>
                </c:pt>
                <c:pt idx="11">
                  <c:v>Wrong Document/Information</c:v>
                </c:pt>
                <c:pt idx="12">
                  <c:v>Missed Scope</c:v>
                </c:pt>
                <c:pt idx="13">
                  <c:v>Handling</c:v>
                </c:pt>
                <c:pt idx="14">
                  <c:v>Out of Specs/Dimensions</c:v>
                </c:pt>
                <c:pt idx="15">
                  <c:v>Wrong</c:v>
                </c:pt>
                <c:pt idx="16">
                  <c:v>Dimensional Issue</c:v>
                </c:pt>
                <c:pt idx="17">
                  <c:v>Improper Packaging</c:v>
                </c:pt>
                <c:pt idx="18">
                  <c:v>Damaged Part</c:v>
                </c:pt>
                <c:pt idx="19">
                  <c:v>Not Shipped</c:v>
                </c:pt>
                <c:pt idx="20">
                  <c:v>Damaged Shipment</c:v>
                </c:pt>
                <c:pt idx="21">
                  <c:v>Product Failed before Guaranteed Lifetime</c:v>
                </c:pt>
                <c:pt idx="22">
                  <c:v>Damaged</c:v>
                </c:pt>
                <c:pt idx="23">
                  <c:v>Wrong Identification / Labelling</c:v>
                </c:pt>
                <c:pt idx="24">
                  <c:v>3rd Party Vendor Error</c:v>
                </c:pt>
                <c:pt idx="25">
                  <c:v>Other Operating/Run Defect</c:v>
                </c:pt>
                <c:pt idx="26">
                  <c:v>Different than Ordered/Wrong</c:v>
                </c:pt>
                <c:pt idx="27">
                  <c:v>Out of Specification</c:v>
                </c:pt>
                <c:pt idx="28">
                  <c:v>Insufficient</c:v>
                </c:pt>
                <c:pt idx="29">
                  <c:v>Damaged Material</c:v>
                </c:pt>
                <c:pt idx="30">
                  <c:v>Not Competent</c:v>
                </c:pt>
              </c:strCache>
            </c:strRef>
          </c:cat>
          <c:val>
            <c:numRef>
              <c:f>'NCR BY DEFECT TYPE'!$B$4:$B$35</c:f>
              <c:numCache>
                <c:formatCode>General</c:formatCode>
                <c:ptCount val="31"/>
                <c:pt idx="0">
                  <c:v>87</c:v>
                </c:pt>
                <c:pt idx="1">
                  <c:v>18</c:v>
                </c:pt>
                <c:pt idx="2">
                  <c:v>17</c:v>
                </c:pt>
                <c:pt idx="3">
                  <c:v>15</c:v>
                </c:pt>
                <c:pt idx="4">
                  <c:v>15</c:v>
                </c:pt>
                <c:pt idx="5">
                  <c:v>13</c:v>
                </c:pt>
                <c:pt idx="6">
                  <c:v>11</c:v>
                </c:pt>
                <c:pt idx="7">
                  <c:v>10</c:v>
                </c:pt>
                <c:pt idx="8">
                  <c:v>7</c:v>
                </c:pt>
                <c:pt idx="9">
                  <c:v>4</c:v>
                </c:pt>
                <c:pt idx="10">
                  <c:v>4</c:v>
                </c:pt>
                <c:pt idx="11">
                  <c:v>4</c:v>
                </c:pt>
                <c:pt idx="12">
                  <c:v>4</c:v>
                </c:pt>
                <c:pt idx="13">
                  <c:v>4</c:v>
                </c:pt>
                <c:pt idx="14">
                  <c:v>3</c:v>
                </c:pt>
                <c:pt idx="15">
                  <c:v>2</c:v>
                </c:pt>
                <c:pt idx="16">
                  <c:v>2</c:v>
                </c:pt>
                <c:pt idx="17">
                  <c:v>2</c:v>
                </c:pt>
                <c:pt idx="18">
                  <c:v>2</c:v>
                </c:pt>
                <c:pt idx="19">
                  <c:v>2</c:v>
                </c:pt>
                <c:pt idx="20">
                  <c:v>1</c:v>
                </c:pt>
                <c:pt idx="21">
                  <c:v>1</c:v>
                </c:pt>
                <c:pt idx="22">
                  <c:v>1</c:v>
                </c:pt>
                <c:pt idx="23">
                  <c:v>1</c:v>
                </c:pt>
                <c:pt idx="24">
                  <c:v>1</c:v>
                </c:pt>
                <c:pt idx="25">
                  <c:v>1</c:v>
                </c:pt>
                <c:pt idx="26">
                  <c:v>1</c:v>
                </c:pt>
                <c:pt idx="27">
                  <c:v>1</c:v>
                </c:pt>
                <c:pt idx="28">
                  <c:v>1</c:v>
                </c:pt>
                <c:pt idx="29">
                  <c:v>1</c:v>
                </c:pt>
                <c:pt idx="30">
                  <c:v>1</c:v>
                </c:pt>
              </c:numCache>
            </c:numRef>
          </c:val>
          <c:extLst>
            <c:ext xmlns:c16="http://schemas.microsoft.com/office/drawing/2014/chart" uri="{C3380CC4-5D6E-409C-BE32-E72D297353CC}">
              <c16:uniqueId val="{00000000-A0BC-4D32-9FCF-D6A35628A43A}"/>
            </c:ext>
          </c:extLst>
        </c:ser>
        <c:dLbls>
          <c:showLegendKey val="0"/>
          <c:showVal val="0"/>
          <c:showCatName val="0"/>
          <c:showSerName val="0"/>
          <c:showPercent val="0"/>
          <c:showBubbleSize val="0"/>
        </c:dLbls>
        <c:gapWidth val="219"/>
        <c:axId val="1178586592"/>
        <c:axId val="1178587312"/>
      </c:barChart>
      <c:lineChart>
        <c:grouping val="standard"/>
        <c:varyColors val="0"/>
        <c:ser>
          <c:idx val="1"/>
          <c:order val="1"/>
          <c:tx>
            <c:strRef>
              <c:f>'NCR BY DEFECT TYPE'!$C$3</c:f>
              <c:strCache>
                <c:ptCount val="1"/>
                <c:pt idx="0">
                  <c:v>Count of Case ID2</c:v>
                </c:pt>
              </c:strCache>
            </c:strRef>
          </c:tx>
          <c:spPr>
            <a:ln w="28575" cap="rnd">
              <a:solidFill>
                <a:schemeClr val="accent2"/>
              </a:solidFill>
              <a:round/>
            </a:ln>
            <a:effectLst/>
          </c:spPr>
          <c:marker>
            <c:symbol val="none"/>
          </c:marker>
          <c:cat>
            <c:strRef>
              <c:f>'NCR BY DEFECT TYPE'!$A$4:$A$35</c:f>
              <c:strCache>
                <c:ptCount val="31"/>
                <c:pt idx="1">
                  <c:v>Incomplete Operation</c:v>
                </c:pt>
                <c:pt idx="2">
                  <c:v>Damage Part</c:v>
                </c:pt>
                <c:pt idx="3">
                  <c:v>Other (Free Text)</c:v>
                </c:pt>
                <c:pt idx="4">
                  <c:v>Missed Operation</c:v>
                </c:pt>
                <c:pt idx="5">
                  <c:v>Incorrect Operation</c:v>
                </c:pt>
                <c:pt idx="6">
                  <c:v>Incomplete Information</c:v>
                </c:pt>
                <c:pt idx="7">
                  <c:v>Missing Defect</c:v>
                </c:pt>
                <c:pt idx="8">
                  <c:v>Missing</c:v>
                </c:pt>
                <c:pt idx="9">
                  <c:v>Submitted an Incomplete job</c:v>
                </c:pt>
                <c:pt idx="10">
                  <c:v>Wrong Scope</c:v>
                </c:pt>
                <c:pt idx="11">
                  <c:v>Wrong Document/Information</c:v>
                </c:pt>
                <c:pt idx="12">
                  <c:v>Missed Scope</c:v>
                </c:pt>
                <c:pt idx="13">
                  <c:v>Handling</c:v>
                </c:pt>
                <c:pt idx="14">
                  <c:v>Out of Specs/Dimensions</c:v>
                </c:pt>
                <c:pt idx="15">
                  <c:v>Wrong</c:v>
                </c:pt>
                <c:pt idx="16">
                  <c:v>Dimensional Issue</c:v>
                </c:pt>
                <c:pt idx="17">
                  <c:v>Improper Packaging</c:v>
                </c:pt>
                <c:pt idx="18">
                  <c:v>Damaged Part</c:v>
                </c:pt>
                <c:pt idx="19">
                  <c:v>Not Shipped</c:v>
                </c:pt>
                <c:pt idx="20">
                  <c:v>Damaged Shipment</c:v>
                </c:pt>
                <c:pt idx="21">
                  <c:v>Product Failed before Guaranteed Lifetime</c:v>
                </c:pt>
                <c:pt idx="22">
                  <c:v>Damaged</c:v>
                </c:pt>
                <c:pt idx="23">
                  <c:v>Wrong Identification / Labelling</c:v>
                </c:pt>
                <c:pt idx="24">
                  <c:v>3rd Party Vendor Error</c:v>
                </c:pt>
                <c:pt idx="25">
                  <c:v>Other Operating/Run Defect</c:v>
                </c:pt>
                <c:pt idx="26">
                  <c:v>Different than Ordered/Wrong</c:v>
                </c:pt>
                <c:pt idx="27">
                  <c:v>Out of Specification</c:v>
                </c:pt>
                <c:pt idx="28">
                  <c:v>Insufficient</c:v>
                </c:pt>
                <c:pt idx="29">
                  <c:v>Damaged Material</c:v>
                </c:pt>
                <c:pt idx="30">
                  <c:v>Not Competent</c:v>
                </c:pt>
              </c:strCache>
            </c:strRef>
          </c:cat>
          <c:val>
            <c:numRef>
              <c:f>'NCR BY DEFECT TYPE'!$C$4:$C$35</c:f>
              <c:numCache>
                <c:formatCode>0.00%</c:formatCode>
                <c:ptCount val="31"/>
                <c:pt idx="0">
                  <c:v>0.36708860759493672</c:v>
                </c:pt>
                <c:pt idx="1">
                  <c:v>0.44303797468354428</c:v>
                </c:pt>
                <c:pt idx="2">
                  <c:v>0.51476793248945152</c:v>
                </c:pt>
                <c:pt idx="3">
                  <c:v>0.57805907172995785</c:v>
                </c:pt>
                <c:pt idx="4">
                  <c:v>0.64135021097046419</c:v>
                </c:pt>
                <c:pt idx="5">
                  <c:v>0.69620253164556967</c:v>
                </c:pt>
                <c:pt idx="6">
                  <c:v>0.7426160337552743</c:v>
                </c:pt>
                <c:pt idx="7">
                  <c:v>0.78481012658227844</c:v>
                </c:pt>
                <c:pt idx="8">
                  <c:v>0.81434599156118148</c:v>
                </c:pt>
                <c:pt idx="9">
                  <c:v>0.83122362869198307</c:v>
                </c:pt>
                <c:pt idx="10">
                  <c:v>0.84810126582278478</c:v>
                </c:pt>
                <c:pt idx="11">
                  <c:v>0.86497890295358648</c:v>
                </c:pt>
                <c:pt idx="12">
                  <c:v>0.88185654008438819</c:v>
                </c:pt>
                <c:pt idx="13">
                  <c:v>0.89873417721518989</c:v>
                </c:pt>
                <c:pt idx="14">
                  <c:v>0.91139240506329111</c:v>
                </c:pt>
                <c:pt idx="15">
                  <c:v>0.91983122362869196</c:v>
                </c:pt>
                <c:pt idx="16">
                  <c:v>0.92827004219409281</c:v>
                </c:pt>
                <c:pt idx="17">
                  <c:v>0.93670886075949367</c:v>
                </c:pt>
                <c:pt idx="18">
                  <c:v>0.94514767932489452</c:v>
                </c:pt>
                <c:pt idx="19">
                  <c:v>0.95358649789029537</c:v>
                </c:pt>
                <c:pt idx="20">
                  <c:v>0.95780590717299574</c:v>
                </c:pt>
                <c:pt idx="21">
                  <c:v>0.96202531645569622</c:v>
                </c:pt>
                <c:pt idx="22">
                  <c:v>0.96624472573839659</c:v>
                </c:pt>
                <c:pt idx="23">
                  <c:v>0.97046413502109707</c:v>
                </c:pt>
                <c:pt idx="24">
                  <c:v>0.97468354430379744</c:v>
                </c:pt>
                <c:pt idx="25">
                  <c:v>0.97890295358649793</c:v>
                </c:pt>
                <c:pt idx="26">
                  <c:v>0.9831223628691983</c:v>
                </c:pt>
                <c:pt idx="27">
                  <c:v>0.98734177215189878</c:v>
                </c:pt>
                <c:pt idx="28">
                  <c:v>0.99156118143459915</c:v>
                </c:pt>
                <c:pt idx="29">
                  <c:v>0.99578059071729963</c:v>
                </c:pt>
                <c:pt idx="30">
                  <c:v>1</c:v>
                </c:pt>
              </c:numCache>
            </c:numRef>
          </c:val>
          <c:smooth val="0"/>
          <c:extLst>
            <c:ext xmlns:c16="http://schemas.microsoft.com/office/drawing/2014/chart" uri="{C3380CC4-5D6E-409C-BE32-E72D297353CC}">
              <c16:uniqueId val="{00000000-31E2-4959-87C5-FBD89A733C09}"/>
            </c:ext>
          </c:extLst>
        </c:ser>
        <c:dLbls>
          <c:showLegendKey val="0"/>
          <c:showVal val="0"/>
          <c:showCatName val="0"/>
          <c:showSerName val="0"/>
          <c:showPercent val="0"/>
          <c:showBubbleSize val="0"/>
        </c:dLbls>
        <c:marker val="1"/>
        <c:smooth val="0"/>
        <c:axId val="2130863768"/>
        <c:axId val="2130860168"/>
      </c:lineChart>
      <c:catAx>
        <c:axId val="1178586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8587312"/>
        <c:crosses val="autoZero"/>
        <c:auto val="1"/>
        <c:lblAlgn val="ctr"/>
        <c:lblOffset val="100"/>
        <c:noMultiLvlLbl val="0"/>
      </c:catAx>
      <c:valAx>
        <c:axId val="1178587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8586592"/>
        <c:crosses val="autoZero"/>
        <c:crossBetween val="between"/>
      </c:valAx>
      <c:valAx>
        <c:axId val="2130860168"/>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863768"/>
        <c:crosses val="max"/>
        <c:crossBetween val="between"/>
      </c:valAx>
      <c:catAx>
        <c:axId val="2130863768"/>
        <c:scaling>
          <c:orientation val="minMax"/>
        </c:scaling>
        <c:delete val="1"/>
        <c:axPos val="b"/>
        <c:numFmt formatCode="General" sourceLinked="1"/>
        <c:majorTickMark val="out"/>
        <c:minorTickMark val="none"/>
        <c:tickLblPos val="nextTo"/>
        <c:crossAx val="21308601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[Dashboard_Sample.xlsm]ESCAPE NCR!PivotTable14</c:name>
    <c:fmtId val="0"/>
  </c:pivotSource>
  <c:chart>
    <c:title>
      <c:tx>
        <c:rich>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r>
              <a:rPr lang="en-US"/>
              <a:t>NCR Escape/Internal</a:t>
            </a:r>
          </a:p>
        </c:rich>
      </c:tx>
      <c:layout>
        <c:manualLayout>
          <c:xMode val="edge"/>
          <c:yMode val="edge"/>
          <c:x val="0.35802777777777772"/>
          <c:y val="4.3062200956937802E-2"/>
        </c:manualLayout>
      </c:layout>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pivotFmt>
      <c:pivotFmt>
        <c:idx val="2"/>
        <c:spPr>
          <a:solidFill>
            <a:schemeClr val="accent1"/>
          </a:solidFill>
          <a:ln>
            <a:noFill/>
          </a:ln>
          <a:effectLst/>
        </c:spPr>
        <c:dLbl>
          <c:idx val="0"/>
          <c:layout>
            <c:manualLayout>
              <c:x val="3.0555555555555555E-2"/>
              <c:y val="3.349319971367215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7.0897856517935259E-2"/>
                  <c:h val="0.17313378291828357"/>
                </c:manualLayout>
              </c15:layout>
            </c:ext>
          </c:extLst>
        </c:dLbl>
      </c:pivotFmt>
      <c:pivotFmt>
        <c:idx val="3"/>
        <c:spPr>
          <a:solidFill>
            <a:schemeClr val="accent1"/>
          </a:solidFill>
          <a:ln>
            <a:noFill/>
          </a:ln>
          <a:effectLst/>
        </c:spPr>
      </c:pivotFmt>
      <c:pivotFmt>
        <c:idx val="4"/>
        <c:spPr>
          <a:solidFill>
            <a:schemeClr val="accent1"/>
          </a:solidFill>
          <a:ln>
            <a:noFill/>
          </a:ln>
          <a:effectLst/>
        </c:spPr>
      </c:pivotFmt>
    </c:pivotFmts>
    <c:plotArea>
      <c:layout>
        <c:manualLayout>
          <c:layoutTarget val="inner"/>
          <c:xMode val="edge"/>
          <c:yMode val="edge"/>
          <c:x val="0.33326902887139109"/>
          <c:y val="0.22737708623742611"/>
          <c:w val="0.38346216097987751"/>
          <c:h val="0.66050898541988468"/>
        </c:manualLayout>
      </c:layout>
      <c:pieChart>
        <c:varyColors val="1"/>
        <c:ser>
          <c:idx val="0"/>
          <c:order val="0"/>
          <c:tx>
            <c:strRef>
              <c:f>'ESCAPE NCR'!$B$3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03A-42F7-AD73-EBEC3CF49A91}"/>
              </c:ext>
            </c:extLst>
          </c:dPt>
          <c:dPt>
            <c:idx val="1"/>
            <c:bubble3D val="0"/>
            <c:spPr>
              <a:solidFill>
                <a:schemeClr val="accent2"/>
              </a:solidFill>
              <a:ln>
                <a:noFill/>
              </a:ln>
              <a:effectLst/>
            </c:spPr>
            <c:extLst>
              <c:ext xmlns:c16="http://schemas.microsoft.com/office/drawing/2014/chart" uri="{C3380CC4-5D6E-409C-BE32-E72D297353CC}">
                <c16:uniqueId val="{00000003-20EE-4248-86DC-9C8EA5C45A70}"/>
              </c:ext>
            </c:extLst>
          </c:dPt>
          <c:dPt>
            <c:idx val="2"/>
            <c:bubble3D val="0"/>
            <c:spPr>
              <a:solidFill>
                <a:schemeClr val="accent3"/>
              </a:solidFill>
              <a:ln>
                <a:noFill/>
              </a:ln>
              <a:effectLst/>
            </c:spPr>
            <c:extLst>
              <c:ext xmlns:c16="http://schemas.microsoft.com/office/drawing/2014/chart" uri="{C3380CC4-5D6E-409C-BE32-E72D297353CC}">
                <c16:uniqueId val="{00000000-C03A-42F7-AD73-EBEC3CF49A91}"/>
              </c:ext>
            </c:extLst>
          </c:dPt>
          <c:dPt>
            <c:idx val="3"/>
            <c:bubble3D val="0"/>
            <c:spPr>
              <a:solidFill>
                <a:schemeClr val="accent4"/>
              </a:solidFill>
              <a:ln>
                <a:noFill/>
              </a:ln>
              <a:effectLst/>
            </c:spPr>
            <c:extLst>
              <c:ext xmlns:c16="http://schemas.microsoft.com/office/drawing/2014/chart" uri="{C3380CC4-5D6E-409C-BE32-E72D297353CC}">
                <c16:uniqueId val="{00000007-20EE-4248-86DC-9C8EA5C45A70}"/>
              </c:ext>
            </c:extLst>
          </c:dPt>
          <c:dLbls>
            <c:dLbl>
              <c:idx val="0"/>
              <c:layout>
                <c:manualLayout>
                  <c:x val="3.0555555555555555E-2"/>
                  <c:y val="3.3493199713672157E-2"/>
                </c:manualLayout>
              </c:layout>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7.0897856517935259E-2"/>
                      <c:h val="0.17313378291828357"/>
                    </c:manualLayout>
                  </c15:layout>
                </c:ext>
                <c:ext xmlns:c16="http://schemas.microsoft.com/office/drawing/2014/chart" uri="{C3380CC4-5D6E-409C-BE32-E72D297353CC}">
                  <c16:uniqueId val="{00000001-C03A-42F7-AD73-EBEC3CF49A9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'ESCAPE NCR'!$A$4:$A$8</c:f>
              <c:strCache>
                <c:ptCount val="4"/>
                <c:pt idx="1">
                  <c:v>Escaping Defect</c:v>
                </c:pt>
                <c:pt idx="2">
                  <c:v>Internal Defect</c:v>
                </c:pt>
                <c:pt idx="3">
                  <c:v>Quality Concern</c:v>
                </c:pt>
              </c:strCache>
            </c:strRef>
          </c:cat>
          <c:val>
            <c:numRef>
              <c:f>'ESCAPE NCR'!$B$4:$B$8</c:f>
              <c:numCache>
                <c:formatCode>General</c:formatCode>
                <c:ptCount val="4"/>
                <c:pt idx="0">
                  <c:v>26</c:v>
                </c:pt>
                <c:pt idx="1">
                  <c:v>35</c:v>
                </c:pt>
                <c:pt idx="2">
                  <c:v>134</c:v>
                </c:pt>
                <c:pt idx="3">
                  <c:v>42</c:v>
                </c:pt>
              </c:numCache>
            </c:numRef>
          </c:val>
          <c:extLst>
            <c:ext xmlns:c16="http://schemas.microsoft.com/office/drawing/2014/chart" uri="{C3380CC4-5D6E-409C-BE32-E72D297353CC}">
              <c16:uniqueId val="{00000000-4041-4FBF-94ED-DA30B2BB6CD4}"/>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[Dashboard_Sample.xlsm]NCRs BY IMPACT!PivotTable3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NCRs by Impact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'NCRs BY IMPACT'!$B$3</c:f>
              <c:strCache>
                <c:ptCount val="1"/>
                <c:pt idx="0">
                  <c:v>Total</c:v>
                </c:pt>
              </c:strCache>
            </c:strRef>
          </c:tx>
          <c:spPr>
            <a:solidFill>
              <a:schemeClr val="accent1"/>
            </a:solidFill>
            <a:ln>
              <a:noFill/>
            </a:ln>
            <a:effectLst/>
          </c:spPr>
          <c:invertIfNegative val="0"/>
          <c:cat>
            <c:strRef>
              <c:f>'NCRs BY IMPACT'!$A$4:$A$7</c:f>
              <c:strCache>
                <c:ptCount val="3"/>
                <c:pt idx="0">
                  <c:v>1 - High</c:v>
                </c:pt>
                <c:pt idx="1">
                  <c:v>2 - Medium</c:v>
                </c:pt>
                <c:pt idx="2">
                  <c:v>3 - Low</c:v>
                </c:pt>
              </c:strCache>
            </c:strRef>
          </c:cat>
          <c:val>
            <c:numRef>
              <c:f>'NCRs BY IMPACT'!$B$4:$B$7</c:f>
              <c:numCache>
                <c:formatCode>General</c:formatCode>
                <c:ptCount val="3"/>
                <c:pt idx="0">
                  <c:v>20</c:v>
                </c:pt>
                <c:pt idx="1">
                  <c:v>59</c:v>
                </c:pt>
                <c:pt idx="2">
                  <c:v>158</c:v>
                </c:pt>
              </c:numCache>
            </c:numRef>
          </c:val>
          <c:extLst>
            <c:ext xmlns:c16="http://schemas.microsoft.com/office/drawing/2014/chart" uri="{C3380CC4-5D6E-409C-BE32-E72D297353CC}">
              <c16:uniqueId val="{00000000-1F63-4AB5-99AB-2A6F90D1275D}"/>
            </c:ext>
          </c:extLst>
        </c:ser>
        <c:dLbls>
          <c:showLegendKey val="0"/>
          <c:showVal val="0"/>
          <c:showCatName val="0"/>
          <c:showSerName val="0"/>
          <c:showPercent val="0"/>
          <c:showBubbleSize val="0"/>
        </c:dLbls>
        <c:gapWidth val="219"/>
        <c:axId val="1217406584"/>
        <c:axId val="1217406224"/>
      </c:barChart>
      <c:catAx>
        <c:axId val="1217406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406224"/>
        <c:crosses val="autoZero"/>
        <c:auto val="1"/>
        <c:lblAlgn val="ctr"/>
        <c:lblOffset val="100"/>
        <c:noMultiLvlLbl val="0"/>
      </c:catAx>
      <c:valAx>
        <c:axId val="12174062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406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[Dashboard_Sample.xlsm]NCR BY ASSIGNED TO!PivotTable4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NCR by Assigned 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'NCR BY ASSIGNED TO'!$B$3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'NCR BY ASSIGNED TO'!$A$4:$A$11</c:f>
              <c:strCache>
                <c:ptCount val="7"/>
                <c:pt idx="0">
                  <c:v>Trevino, Juan (204042842)</c:v>
                </c:pt>
                <c:pt idx="1">
                  <c:v>Atencio Urrutia, Jorge (212649290)</c:v>
                </c:pt>
                <c:pt idx="2">
                  <c:v>Rajib, Md (212790912)</c:v>
                </c:pt>
                <c:pt idx="3">
                  <c:v>Hwang, Jimmy (212663550)</c:v>
                </c:pt>
                <c:pt idx="4">
                  <c:v>Joseph, Vincent (212788012)</c:v>
                </c:pt>
                <c:pt idx="5">
                  <c:v>Coleman, Adrian (212787374)</c:v>
                </c:pt>
                <c:pt idx="6">
                  <c:v>Nguyen, Thien (223038740)</c:v>
                </c:pt>
              </c:strCache>
            </c:strRef>
          </c:cat>
          <c:val>
            <c:numRef>
              <c:f>'NCR BY ASSIGNED TO'!$B$4:$B$11</c:f>
              <c:numCache>
                <c:formatCode>General</c:formatCode>
                <c:ptCount val="7"/>
                <c:pt idx="0">
                  <c:v>9</c:v>
                </c:pt>
                <c:pt idx="1">
                  <c:v>9</c:v>
                </c:pt>
                <c:pt idx="2">
                  <c:v>14</c:v>
                </c:pt>
                <c:pt idx="3">
                  <c:v>27</c:v>
                </c:pt>
                <c:pt idx="4">
                  <c:v>38</c:v>
                </c:pt>
                <c:pt idx="5">
                  <c:v>42</c:v>
                </c:pt>
                <c:pt idx="6">
                  <c:v>98</c:v>
                </c:pt>
              </c:numCache>
            </c:numRef>
          </c:val>
          <c:extLst>
            <c:ext xmlns:c16="http://schemas.microsoft.com/office/drawing/2014/chart" uri="{C3380CC4-5D6E-409C-BE32-E72D297353CC}">
              <c16:uniqueId val="{00000000-09E1-4E25-AED4-29F1E1B5D064}"/>
            </c:ext>
          </c:extLst>
        </c:ser>
        <c:dLbls>
          <c:dLblPos val="outEnd"/>
          <c:showLegendKey val="0"/>
          <c:showVal val="1"/>
          <c:showCatName val="0"/>
          <c:showSerName val="0"/>
          <c:showPercent val="0"/>
          <c:showBubbleSize val="0"/>
        </c:dLbls>
        <c:gapWidth val="182"/>
        <c:axId val="1217399384"/>
        <c:axId val="1217400824"/>
      </c:barChart>
      <c:catAx>
        <c:axId val="12173993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400824"/>
        <c:crosses val="autoZero"/>
        <c:auto val="1"/>
        <c:lblAlgn val="ctr"/>
        <c:lblOffset val="100"/>
        <c:noMultiLvlLbl val="0"/>
      </c:catAx>
      <c:valAx>
        <c:axId val="12174008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399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[Dashboard_Sample.xlsm]AVERAGE DAYS NCR OPEN!PivotTable6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Days NCR is Open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'AVERAGE DAYS NCR OPEN'!$B$3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'AVERAGE DAYS NCR OPEN'!$A$4:$A$22</c:f>
              <c:strCache>
                <c:ptCount val="18"/>
                <c:pt idx="0">
                  <c:v>G1 - Clean and Inspect</c:v>
                </c:pt>
                <c:pt idx="1">
                  <c:v>G1 - Disassembly/OCI</c:v>
                </c:pt>
                <c:pt idx="2">
                  <c:v>G1 - Incoming Inspection</c:v>
                </c:pt>
                <c:pt idx="3">
                  <c:v>G1 - Module Inspection</c:v>
                </c:pt>
                <c:pt idx="4">
                  <c:v>G2 - OSS and Accumulation</c:v>
                </c:pt>
                <c:pt idx="5">
                  <c:v>G3 - Assembly</c:v>
                </c:pt>
                <c:pt idx="6">
                  <c:v>G3 - Inspection</c:v>
                </c:pt>
                <c:pt idx="7">
                  <c:v>G4 - Inspection</c:v>
                </c:pt>
                <c:pt idx="8">
                  <c:v>G4 - Test</c:v>
                </c:pt>
                <c:pt idx="9">
                  <c:v>Inspection</c:v>
                </c:pt>
                <c:pt idx="10">
                  <c:v>Installation</c:v>
                </c:pt>
                <c:pt idx="11">
                  <c:v>Logistics</c:v>
                </c:pt>
                <c:pt idx="12">
                  <c:v>Maintenance</c:v>
                </c:pt>
                <c:pt idx="13">
                  <c:v>NU Commissioning</c:v>
                </c:pt>
                <c:pt idx="14">
                  <c:v>Operation</c:v>
                </c:pt>
                <c:pt idx="15">
                  <c:v>Outage</c:v>
                </c:pt>
                <c:pt idx="16">
                  <c:v>Planning</c:v>
                </c:pt>
                <c:pt idx="17">
                  <c:v>Repair</c:v>
                </c:pt>
              </c:strCache>
            </c:strRef>
          </c:cat>
          <c:val>
            <c:numRef>
              <c:f>'AVERAGE DAYS NCR OPEN'!$B$4:$B$22</c:f>
              <c:numCache>
                <c:formatCode>0</c:formatCode>
                <c:ptCount val="18"/>
                <c:pt idx="0">
                  <c:v>59</c:v>
                </c:pt>
                <c:pt idx="1">
                  <c:v>34.9</c:v>
                </c:pt>
                <c:pt idx="2">
                  <c:v>17.5</c:v>
                </c:pt>
                <c:pt idx="3">
                  <c:v>14.8</c:v>
                </c:pt>
                <c:pt idx="4">
                  <c:v>85</c:v>
                </c:pt>
                <c:pt idx="5">
                  <c:v>51.454545454545453</c:v>
                </c:pt>
                <c:pt idx="6">
                  <c:v>45.294117647058826</c:v>
                </c:pt>
                <c:pt idx="7">
                  <c:v>40</c:v>
                </c:pt>
                <c:pt idx="8">
                  <c:v>38.857142857142854</c:v>
                </c:pt>
                <c:pt idx="9">
                  <c:v>45.333333333333336</c:v>
                </c:pt>
                <c:pt idx="10">
                  <c:v>84.4</c:v>
                </c:pt>
                <c:pt idx="11">
                  <c:v>16</c:v>
                </c:pt>
                <c:pt idx="12">
                  <c:v>77.333333333333329</c:v>
                </c:pt>
                <c:pt idx="13">
                  <c:v>4</c:v>
                </c:pt>
                <c:pt idx="14">
                  <c:v>48.5</c:v>
                </c:pt>
                <c:pt idx="15">
                  <c:v>57.6</c:v>
                </c:pt>
                <c:pt idx="16">
                  <c:v>46</c:v>
                </c:pt>
                <c:pt idx="17">
                  <c:v>23.666666666666668</c:v>
                </c:pt>
              </c:numCache>
            </c:numRef>
          </c:val>
          <c:extLst>
            <c:ext xmlns:c16="http://schemas.microsoft.com/office/drawing/2014/chart" uri="{C3380CC4-5D6E-409C-BE32-E72D297353CC}">
              <c16:uniqueId val="{00000000-B69D-4A02-8C16-8DC39D88679F}"/>
            </c:ext>
          </c:extLst>
        </c:ser>
        <c:dLbls>
          <c:dLblPos val="outEnd"/>
          <c:showLegendKey val="0"/>
          <c:showVal val="1"/>
          <c:showCatName val="0"/>
          <c:showSerName val="0"/>
          <c:showPercent val="0"/>
          <c:showBubbleSize val="0"/>
        </c:dLbls>
        <c:gapWidth val="219"/>
        <c:overlap val="-27"/>
        <c:axId val="1192868720"/>
        <c:axId val="1192870520"/>
      </c:barChart>
      <c:catAx>
        <c:axId val="1192868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870520"/>
        <c:crosses val="autoZero"/>
        <c:auto val="1"/>
        <c:lblAlgn val="ctr"/>
        <c:lblOffset val="100"/>
        <c:noMultiLvlLbl val="0"/>
      </c:catAx>
      <c:valAx>
        <c:axId val="11928705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868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[Dashboard_Sample.xlsm]NCR BY STEP IN THE PROCESS!PivotTable4</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NCRs by Step in the Process</a:t>
            </a:r>
          </a:p>
        </c:rich>
      </c:tx>
      <c:layout>
        <c:manualLayout>
          <c:xMode val="edge"/>
          <c:yMode val="edge"/>
          <c:x val="0.38621297381954522"/>
          <c:y val="2.15845113285755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'NCR BY STEP IN THE PROCESS'!$B$3</c:f>
              <c:strCache>
                <c:ptCount val="1"/>
                <c:pt idx="0">
                  <c:v>Count of Case ID</c:v>
                </c:pt>
              </c:strCache>
            </c:strRef>
          </c:tx>
          <c:spPr>
            <a:solidFill>
              <a:schemeClr val="accent1"/>
            </a:solidFill>
            <a:ln>
              <a:noFill/>
            </a:ln>
            <a:effectLst/>
          </c:spPr>
          <c:invertIfNegative val="0"/>
          <c:cat>
            <c:strRef>
              <c:f>'NCR BY STEP IN THE PROCESS'!$A$4:$A$27</c:f>
              <c:strCache>
                <c:ptCount val="23"/>
                <c:pt idx="0">
                  <c:v>G3 - Inspection</c:v>
                </c:pt>
                <c:pt idx="1">
                  <c:v>G3 - Assembly</c:v>
                </c:pt>
                <c:pt idx="2">
                  <c:v>G2 - OSS and Accumulation</c:v>
                </c:pt>
                <c:pt idx="3">
                  <c:v>G1 - Disassembly/OCI</c:v>
                </c:pt>
                <c:pt idx="4">
                  <c:v>Installation</c:v>
                </c:pt>
                <c:pt idx="5">
                  <c:v>Operation</c:v>
                </c:pt>
                <c:pt idx="6">
                  <c:v>G4 - Test</c:v>
                </c:pt>
                <c:pt idx="7">
                  <c:v>Inspection</c:v>
                </c:pt>
                <c:pt idx="8">
                  <c:v>G4 - Inspection</c:v>
                </c:pt>
                <c:pt idx="9">
                  <c:v>Outage</c:v>
                </c:pt>
                <c:pt idx="10">
                  <c:v>Repair</c:v>
                </c:pt>
                <c:pt idx="11">
                  <c:v>G1 - Module Inspection</c:v>
                </c:pt>
                <c:pt idx="12">
                  <c:v>G1 - Clean and Inspect</c:v>
                </c:pt>
                <c:pt idx="13">
                  <c:v>G1 - Incoming Inspection</c:v>
                </c:pt>
                <c:pt idx="14">
                  <c:v>Maintenance</c:v>
                </c:pt>
                <c:pt idx="15">
                  <c:v>Receiving</c:v>
                </c:pt>
                <c:pt idx="16">
                  <c:v>NU Commissioning</c:v>
                </c:pt>
                <c:pt idx="17">
                  <c:v>Planning</c:v>
                </c:pt>
                <c:pt idx="18">
                  <c:v>G4 - Field Core Inspection</c:v>
                </c:pt>
                <c:pt idx="19">
                  <c:v>NU Warranty Period</c:v>
                </c:pt>
                <c:pt idx="20">
                  <c:v>G0 - Induction</c:v>
                </c:pt>
                <c:pt idx="21">
                  <c:v>G3 - Field Core Inspection</c:v>
                </c:pt>
                <c:pt idx="22">
                  <c:v>Logistics</c:v>
                </c:pt>
              </c:strCache>
            </c:strRef>
          </c:cat>
          <c:val>
            <c:numRef>
              <c:f>'NCR BY STEP IN THE PROCESS'!$B$4:$B$27</c:f>
              <c:numCache>
                <c:formatCode>General</c:formatCode>
                <c:ptCount val="23"/>
                <c:pt idx="0">
                  <c:v>76</c:v>
                </c:pt>
                <c:pt idx="1">
                  <c:v>33</c:v>
                </c:pt>
                <c:pt idx="2">
                  <c:v>17</c:v>
                </c:pt>
                <c:pt idx="3">
                  <c:v>16</c:v>
                </c:pt>
                <c:pt idx="4">
                  <c:v>14</c:v>
                </c:pt>
                <c:pt idx="5">
                  <c:v>12</c:v>
                </c:pt>
                <c:pt idx="6">
                  <c:v>9</c:v>
                </c:pt>
                <c:pt idx="7">
                  <c:v>8</c:v>
                </c:pt>
                <c:pt idx="8">
                  <c:v>7</c:v>
                </c:pt>
                <c:pt idx="9">
                  <c:v>6</c:v>
                </c:pt>
                <c:pt idx="10">
                  <c:v>6</c:v>
                </c:pt>
                <c:pt idx="11">
                  <c:v>6</c:v>
                </c:pt>
                <c:pt idx="12">
                  <c:v>6</c:v>
                </c:pt>
                <c:pt idx="13">
                  <c:v>4</c:v>
                </c:pt>
                <c:pt idx="14">
                  <c:v>4</c:v>
                </c:pt>
                <c:pt idx="15">
                  <c:v>3</c:v>
                </c:pt>
                <c:pt idx="16">
                  <c:v>3</c:v>
                </c:pt>
                <c:pt idx="17">
                  <c:v>2</c:v>
                </c:pt>
                <c:pt idx="18">
                  <c:v>1</c:v>
                </c:pt>
                <c:pt idx="19">
                  <c:v>1</c:v>
                </c:pt>
                <c:pt idx="20">
                  <c:v>1</c:v>
                </c:pt>
                <c:pt idx="21">
                  <c:v>1</c:v>
                </c:pt>
                <c:pt idx="22">
                  <c:v>1</c:v>
                </c:pt>
              </c:numCache>
            </c:numRef>
          </c:val>
          <c:extLst>
            <c:ext xmlns:c16="http://schemas.microsoft.com/office/drawing/2014/chart" uri="{C3380CC4-5D6E-409C-BE32-E72D297353CC}">
              <c16:uniqueId val="{00000000-0A5B-443B-B1EF-5C0799479182}"/>
            </c:ext>
          </c:extLst>
        </c:ser>
        <c:dLbls>
          <c:showLegendKey val="0"/>
          <c:showVal val="0"/>
          <c:showCatName val="0"/>
          <c:showSerName val="0"/>
          <c:showPercent val="0"/>
          <c:showBubbleSize val="0"/>
        </c:dLbls>
        <c:gapWidth val="219"/>
        <c:axId val="601326703"/>
        <c:axId val="601328143"/>
      </c:barChart>
      <c:lineChart>
        <c:grouping val="standard"/>
        <c:varyColors val="0"/>
        <c:ser>
          <c:idx val="1"/>
          <c:order val="1"/>
          <c:tx>
            <c:strRef>
              <c:f>'NCR BY STEP IN THE PROCESS'!$C$3</c:f>
              <c:strCache>
                <c:ptCount val="1"/>
                <c:pt idx="0">
                  <c:v>Count of Case ID2</c:v>
                </c:pt>
              </c:strCache>
            </c:strRef>
          </c:tx>
          <c:spPr>
            <a:ln w="28575" cap="rnd">
              <a:solidFill>
                <a:schemeClr val="accent2"/>
              </a:solidFill>
              <a:round/>
            </a:ln>
            <a:effectLst/>
          </c:spPr>
          <c:marker>
            <c:symbol val="none"/>
          </c:marker>
          <c:cat>
            <c:strRef>
              <c:f>'NCR BY STEP IN THE PROCESS'!$A$4:$A$27</c:f>
              <c:strCache>
                <c:ptCount val="23"/>
                <c:pt idx="0">
                  <c:v>G3 - Inspection</c:v>
                </c:pt>
                <c:pt idx="1">
                  <c:v>G3 - Assembly</c:v>
                </c:pt>
                <c:pt idx="2">
                  <c:v>G2 - OSS and Accumulation</c:v>
                </c:pt>
                <c:pt idx="3">
                  <c:v>G1 - Disassembly/OCI</c:v>
                </c:pt>
                <c:pt idx="4">
                  <c:v>Installation</c:v>
                </c:pt>
                <c:pt idx="5">
                  <c:v>Operation</c:v>
                </c:pt>
                <c:pt idx="6">
                  <c:v>G4 - Test</c:v>
                </c:pt>
                <c:pt idx="7">
                  <c:v>Inspection</c:v>
                </c:pt>
                <c:pt idx="8">
                  <c:v>G4 - Inspection</c:v>
                </c:pt>
                <c:pt idx="9">
                  <c:v>Outage</c:v>
                </c:pt>
                <c:pt idx="10">
                  <c:v>Repair</c:v>
                </c:pt>
                <c:pt idx="11">
                  <c:v>G1 - Module Inspection</c:v>
                </c:pt>
                <c:pt idx="12">
                  <c:v>G1 - Clean and Inspect</c:v>
                </c:pt>
                <c:pt idx="13">
                  <c:v>G1 - Incoming Inspection</c:v>
                </c:pt>
                <c:pt idx="14">
                  <c:v>Maintenance</c:v>
                </c:pt>
                <c:pt idx="15">
                  <c:v>Receiving</c:v>
                </c:pt>
                <c:pt idx="16">
                  <c:v>NU Commissioning</c:v>
                </c:pt>
                <c:pt idx="17">
                  <c:v>Planning</c:v>
                </c:pt>
                <c:pt idx="18">
                  <c:v>G4 - Field Core Inspection</c:v>
                </c:pt>
                <c:pt idx="19">
                  <c:v>NU Warranty Period</c:v>
                </c:pt>
                <c:pt idx="20">
                  <c:v>G0 - Induction</c:v>
                </c:pt>
                <c:pt idx="21">
                  <c:v>G3 - Field Core Inspection</c:v>
                </c:pt>
                <c:pt idx="22">
                  <c:v>Logistics</c:v>
                </c:pt>
              </c:strCache>
            </c:strRef>
          </c:cat>
          <c:val>
            <c:numRef>
              <c:f>'NCR BY STEP IN THE PROCESS'!$C$4:$C$27</c:f>
              <c:numCache>
                <c:formatCode>0.00%</c:formatCode>
                <c:ptCount val="23"/>
                <c:pt idx="0">
                  <c:v>0.32067510548523209</c:v>
                </c:pt>
                <c:pt idx="1">
                  <c:v>0.45991561181434598</c:v>
                </c:pt>
                <c:pt idx="2">
                  <c:v>0.53164556962025311</c:v>
                </c:pt>
                <c:pt idx="3">
                  <c:v>0.59915611814345993</c:v>
                </c:pt>
                <c:pt idx="4">
                  <c:v>0.65822784810126578</c:v>
                </c:pt>
                <c:pt idx="5">
                  <c:v>0.70886075949367089</c:v>
                </c:pt>
                <c:pt idx="6">
                  <c:v>0.74683544303797467</c:v>
                </c:pt>
                <c:pt idx="7">
                  <c:v>0.78059071729957807</c:v>
                </c:pt>
                <c:pt idx="8">
                  <c:v>0.810126582278481</c:v>
                </c:pt>
                <c:pt idx="9">
                  <c:v>0.83544303797468356</c:v>
                </c:pt>
                <c:pt idx="10">
                  <c:v>0.86075949367088611</c:v>
                </c:pt>
                <c:pt idx="11">
                  <c:v>0.88607594936708856</c:v>
                </c:pt>
                <c:pt idx="12">
                  <c:v>0.91139240506329111</c:v>
                </c:pt>
                <c:pt idx="13">
                  <c:v>0.92827004219409281</c:v>
                </c:pt>
                <c:pt idx="14">
                  <c:v>0.94514767932489452</c:v>
                </c:pt>
                <c:pt idx="15">
                  <c:v>0.95780590717299574</c:v>
                </c:pt>
                <c:pt idx="16">
                  <c:v>0.97046413502109707</c:v>
                </c:pt>
                <c:pt idx="17">
                  <c:v>0.97890295358649793</c:v>
                </c:pt>
                <c:pt idx="18">
                  <c:v>0.9831223628691983</c:v>
                </c:pt>
                <c:pt idx="19">
                  <c:v>0.98734177215189878</c:v>
                </c:pt>
                <c:pt idx="20">
                  <c:v>0.99156118143459915</c:v>
                </c:pt>
                <c:pt idx="21">
                  <c:v>0.99578059071729963</c:v>
                </c:pt>
                <c:pt idx="22">
                  <c:v>1</c:v>
                </c:pt>
              </c:numCache>
            </c:numRef>
          </c:val>
          <c:smooth val="0"/>
          <c:extLst>
            <c:ext xmlns:c16="http://schemas.microsoft.com/office/drawing/2014/chart" uri="{C3380CC4-5D6E-409C-BE32-E72D297353CC}">
              <c16:uniqueId val="{00000001-0A5B-443B-B1EF-5C0799479182}"/>
            </c:ext>
          </c:extLst>
        </c:ser>
        <c:dLbls>
          <c:showLegendKey val="0"/>
          <c:showVal val="0"/>
          <c:showCatName val="0"/>
          <c:showSerName val="0"/>
          <c:showPercent val="0"/>
          <c:showBubbleSize val="0"/>
        </c:dLbls>
        <c:marker val="1"/>
        <c:smooth val="0"/>
        <c:axId val="601409503"/>
        <c:axId val="601407343"/>
      </c:lineChart>
      <c:catAx>
        <c:axId val="60132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328143"/>
        <c:crosses val="autoZero"/>
        <c:auto val="1"/>
        <c:lblAlgn val="ctr"/>
        <c:lblOffset val="100"/>
        <c:noMultiLvlLbl val="0"/>
      </c:catAx>
      <c:valAx>
        <c:axId val="601328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326703"/>
        <c:crosses val="autoZero"/>
        <c:crossBetween val="between"/>
      </c:valAx>
      <c:valAx>
        <c:axId val="601407343"/>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409503"/>
        <c:crosses val="max"/>
        <c:crossBetween val="between"/>
      </c:valAx>
      <c:catAx>
        <c:axId val="601409503"/>
        <c:scaling>
          <c:orientation val="minMax"/>
        </c:scaling>
        <c:delete val="1"/>
        <c:axPos val="b"/>
        <c:numFmt formatCode="General" sourceLinked="1"/>
        <c:majorTickMark val="out"/>
        <c:minorTickMark val="none"/>
        <c:tickLblPos val="nextTo"/>
        <c:crossAx val="60140734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4">
        <a:alphaModFix amt="9000"/>
      </a:blip>
      <a:stretch>
        <a:fillRect/>
      </a:stretch>
    </a:blip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[Dashboard_Sample.xlsm]COPQ BY GATE!PivotTable8</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COPQ by Gate Pareto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'COPQ BY GATE'!$B$3</c:f>
              <c:strCache>
                <c:ptCount val="1"/>
                <c:pt idx="0">
                  <c:v>COPQ Amount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'COPQ BY GATE'!$A$4:$A$10</c:f>
              <c:strCache>
                <c:ptCount val="6"/>
                <c:pt idx="0">
                  <c:v>Operation</c:v>
                </c:pt>
                <c:pt idx="1">
                  <c:v>Gate 3</c:v>
                </c:pt>
                <c:pt idx="2">
                  <c:v>Gate 1</c:v>
                </c:pt>
                <c:pt idx="3">
                  <c:v>Gate 4</c:v>
                </c:pt>
                <c:pt idx="4">
                  <c:v>Gate 2</c:v>
                </c:pt>
                <c:pt idx="5">
                  <c:v>Gate 0</c:v>
                </c:pt>
              </c:strCache>
            </c:strRef>
          </c:cat>
          <c:val>
            <c:numRef>
              <c:f>'COPQ BY GATE'!$B$4:$B$10</c:f>
              <c:numCache>
                <c:formatCode>"$"#,##0</c:formatCode>
                <c:ptCount val="6"/>
                <c:pt idx="0">
                  <c:v>4464487.1500000004</c:v>
                </c:pt>
                <c:pt idx="1">
                  <c:v>1231753.0900000001</c:v>
                </c:pt>
                <c:pt idx="2">
                  <c:v>737320.05</c:v>
                </c:pt>
                <c:pt idx="3">
                  <c:v>355055</c:v>
                </c:pt>
                <c:pt idx="4">
                  <c:v>28366</c:v>
                </c:pt>
                <c:pt idx="5">
                  <c:v>1</c:v>
                </c:pt>
              </c:numCache>
            </c:numRef>
          </c:val>
          <c:extLst>
            <c:ext xmlns:c16="http://schemas.microsoft.com/office/drawing/2014/chart" uri="{C3380CC4-5D6E-409C-BE32-E72D297353CC}">
              <c16:uniqueId val="{00000000-9843-494A-B716-248D9AAD70DE}"/>
            </c:ext>
          </c:extLst>
        </c:ser>
        <c:dLbls>
          <c:dLblPos val="outEnd"/>
          <c:showLegendKey val="0"/>
          <c:showVal val="1"/>
          <c:showCatName val="0"/>
          <c:showSerName val="0"/>
          <c:showPercent val="0"/>
          <c:showBubbleSize val="0"/>
        </c:dLbls>
        <c:gapWidth val="75"/>
        <c:overlap val="-25"/>
        <c:axId val="599976991"/>
        <c:axId val="599974831"/>
      </c:barChart>
      <c:lineChart>
        <c:grouping val="standard"/>
        <c:varyColors val="0"/>
        <c:ser>
          <c:idx val="1"/>
          <c:order val="1"/>
          <c:tx>
            <c:strRef>
              <c:f>'COPQ BY GATE'!$C$3</c:f>
              <c:strCache>
                <c:ptCount val="1"/>
                <c:pt idx="0">
                  <c:v>Sum of Cost of Poor Quality (COPQ) USD – Internal to GE2</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'COPQ BY GATE'!$A$4:$A$10</c:f>
              <c:strCache>
                <c:ptCount val="6"/>
                <c:pt idx="0">
                  <c:v>Operation</c:v>
                </c:pt>
                <c:pt idx="1">
                  <c:v>Gate 3</c:v>
                </c:pt>
                <c:pt idx="2">
                  <c:v>Gate 1</c:v>
                </c:pt>
                <c:pt idx="3">
                  <c:v>Gate 4</c:v>
                </c:pt>
                <c:pt idx="4">
                  <c:v>Gate 2</c:v>
                </c:pt>
                <c:pt idx="5">
                  <c:v>Gate 0</c:v>
                </c:pt>
              </c:strCache>
            </c:strRef>
          </c:cat>
          <c:val>
            <c:numRef>
              <c:f>'COPQ BY GATE'!$C$4:$C$10</c:f>
              <c:numCache>
                <c:formatCode>0.00%</c:formatCode>
                <c:ptCount val="6"/>
                <c:pt idx="0">
                  <c:v>0.65490666692050326</c:v>
                </c:pt>
                <c:pt idx="1">
                  <c:v>0.83559557553141295</c:v>
                </c:pt>
                <c:pt idx="2">
                  <c:v>0.94375487808403846</c:v>
                </c:pt>
                <c:pt idx="3">
                  <c:v>0.9958387745789492</c:v>
                </c:pt>
                <c:pt idx="4">
                  <c:v>0.9999998533075255</c:v>
                </c:pt>
                <c:pt idx="5">
                  <c:v>0.99999999999999989</c:v>
                </c:pt>
              </c:numCache>
            </c:numRef>
          </c:val>
          <c:smooth val="0"/>
          <c:extLst>
            <c:ext xmlns:c16="http://schemas.microsoft.com/office/drawing/2014/chart" uri="{C3380CC4-5D6E-409C-BE32-E72D297353CC}">
              <c16:uniqueId val="{00000001-9843-494A-B716-248D9AAD70DE}"/>
            </c:ext>
          </c:extLst>
        </c:ser>
        <c:dLbls>
          <c:showLegendKey val="0"/>
          <c:showVal val="1"/>
          <c:showCatName val="0"/>
          <c:showSerName val="0"/>
          <c:showPercent val="0"/>
          <c:showBubbleSize val="0"/>
        </c:dLbls>
        <c:marker val="1"/>
        <c:smooth val="0"/>
        <c:axId val="599863591"/>
        <c:axId val="599862511"/>
      </c:lineChart>
      <c:catAx>
        <c:axId val="599976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74831"/>
        <c:crosses val="autoZero"/>
        <c:auto val="1"/>
        <c:lblAlgn val="ctr"/>
        <c:lblOffset val="100"/>
        <c:noMultiLvlLbl val="0"/>
      </c:catAx>
      <c:valAx>
        <c:axId val="59997483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76991"/>
        <c:crosses val="autoZero"/>
        <c:crossBetween val="between"/>
      </c:valAx>
      <c:valAx>
        <c:axId val="599862511"/>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863591"/>
        <c:crosses val="max"/>
        <c:crossBetween val="between"/>
      </c:valAx>
      <c:catAx>
        <c:axId val="599863591"/>
        <c:scaling>
          <c:orientation val="minMax"/>
        </c:scaling>
        <c:delete val="1"/>
        <c:axPos val="b"/>
        <c:numFmt formatCode="General" sourceLinked="1"/>
        <c:majorTickMark val="out"/>
        <c:minorTickMark val="none"/>
        <c:tickLblPos val="nextTo"/>
        <c:crossAx val="59986251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4">
        <a:alphaModFix amt="9000"/>
      </a:blip>
      <a:stretch>
        <a:fillRect/>
      </a:stretch>
    </a:blip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[Dashboard_Sample.xlsm]NCR BY MONTH!PivotTable9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NCR by Month</a:t>
            </a:r>
          </a:p>
        </c:rich>
      </c:tx>
      <c:layout>
        <c:manualLayout>
          <c:xMode val="edge"/>
          <c:yMode val="edge"/>
          <c:x val="0.40148200818211283"/>
          <c:y val="1.50893479500665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'NCR BY MONTH'!$B$3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'NCR BY MONTH'!$A$4:$A$12</c:f>
              <c:strCache>
                <c:ptCount val="8"/>
                <c:pt idx="0">
                  <c:v>January</c:v>
                </c:pt>
                <c:pt idx="1">
                  <c:v>February</c:v>
                </c:pt>
                <c:pt idx="2">
                  <c:v>March</c:v>
                </c:pt>
                <c:pt idx="3">
                  <c:v>April</c:v>
                </c:pt>
                <c:pt idx="4">
                  <c:v>May</c:v>
                </c:pt>
                <c:pt idx="5">
                  <c:v>June</c:v>
                </c:pt>
                <c:pt idx="6">
                  <c:v>July</c:v>
                </c:pt>
                <c:pt idx="7">
                  <c:v>August</c:v>
                </c:pt>
              </c:strCache>
            </c:strRef>
          </c:cat>
          <c:val>
            <c:numRef>
              <c:f>'NCR BY MONTH'!$B$4:$B$12</c:f>
              <c:numCache>
                <c:formatCode>General</c:formatCode>
                <c:ptCount val="8"/>
                <c:pt idx="0">
                  <c:v>29</c:v>
                </c:pt>
                <c:pt idx="1">
                  <c:v>23</c:v>
                </c:pt>
                <c:pt idx="2">
                  <c:v>30</c:v>
                </c:pt>
                <c:pt idx="3">
                  <c:v>24</c:v>
                </c:pt>
                <c:pt idx="4">
                  <c:v>32</c:v>
                </c:pt>
                <c:pt idx="5">
                  <c:v>28</c:v>
                </c:pt>
                <c:pt idx="6">
                  <c:v>45</c:v>
                </c:pt>
                <c:pt idx="7">
                  <c:v>26</c:v>
                </c:pt>
              </c:numCache>
            </c:numRef>
          </c:val>
          <c:extLst>
            <c:ext xmlns:c16="http://schemas.microsoft.com/office/drawing/2014/chart" uri="{C3380CC4-5D6E-409C-BE32-E72D297353CC}">
              <c16:uniqueId val="{00000000-0379-4D7A-8BDD-0A6776E66438}"/>
            </c:ext>
          </c:extLst>
        </c:ser>
        <c:dLbls>
          <c:showLegendKey val="0"/>
          <c:showVal val="0"/>
          <c:showCatName val="0"/>
          <c:showSerName val="0"/>
          <c:showPercent val="0"/>
          <c:showBubbleSize val="0"/>
        </c:dLbls>
        <c:gapWidth val="219"/>
        <c:axId val="736411039"/>
        <c:axId val="736416799"/>
      </c:barChart>
      <c:catAx>
        <c:axId val="736411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416799"/>
        <c:crosses val="autoZero"/>
        <c:auto val="1"/>
        <c:lblAlgn val="ctr"/>
        <c:lblOffset val="100"/>
        <c:noMultiLvlLbl val="0"/>
      </c:catAx>
      <c:valAx>
        <c:axId val="7364167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4110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4">
        <a:alphaModFix amt="9000"/>
      </a:blip>
      <a:srcRect/>
      <a:stretch>
        <a:fillRect/>
      </a:stretch>
    </a:blipFill>
    <a:ln w="9525" cap="rnd"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[Dashboard_Sample.xlsm]COPQ BY MONTH LINE CHART!PivotTable12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COPQ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'COPQ BY MONTH LINE CHART'!$B$3</c:f>
              <c:strCache>
                <c:ptCount val="1"/>
                <c:pt idx="0">
                  <c:v>Total</c:v>
                </c:pt>
              </c:strCache>
            </c:strRef>
          </c:tx>
          <c:spPr>
            <a:ln w="28575" cap="rnd">
              <a:solidFill>
                <a:schemeClr val="accent1"/>
              </a:solidFill>
              <a:round/>
            </a:ln>
            <a:effectLst/>
          </c:spPr>
          <c:marker>
            <c:symbol val="none"/>
          </c:marker>
          <c:cat>
            <c:strRef>
              <c:f>'COPQ BY MONTH LINE CHART'!$A$4:$A$12</c:f>
              <c:strCache>
                <c:ptCount val="8"/>
                <c:pt idx="0">
                  <c:v>January</c:v>
                </c:pt>
                <c:pt idx="1">
                  <c:v>February</c:v>
                </c:pt>
                <c:pt idx="2">
                  <c:v>March</c:v>
                </c:pt>
                <c:pt idx="3">
                  <c:v>April</c:v>
                </c:pt>
                <c:pt idx="4">
                  <c:v>May</c:v>
                </c:pt>
                <c:pt idx="5">
                  <c:v>June</c:v>
                </c:pt>
                <c:pt idx="6">
                  <c:v>July</c:v>
                </c:pt>
                <c:pt idx="7">
                  <c:v>August</c:v>
                </c:pt>
              </c:strCache>
            </c:strRef>
          </c:cat>
          <c:val>
            <c:numRef>
              <c:f>'COPQ BY MONTH LINE CHART'!$B$4:$B$12</c:f>
              <c:numCache>
                <c:formatCode>"$"#,##0</c:formatCode>
                <c:ptCount val="8"/>
                <c:pt idx="0">
                  <c:v>1217718.26</c:v>
                </c:pt>
                <c:pt idx="1">
                  <c:v>1267818.26</c:v>
                </c:pt>
                <c:pt idx="2">
                  <c:v>2508855.56</c:v>
                </c:pt>
                <c:pt idx="3">
                  <c:v>3955845.44</c:v>
                </c:pt>
                <c:pt idx="4">
                  <c:v>4615450.4399999995</c:v>
                </c:pt>
                <c:pt idx="5">
                  <c:v>4840011.2899999991</c:v>
                </c:pt>
                <c:pt idx="6">
                  <c:v>6516982.2899999991</c:v>
                </c:pt>
                <c:pt idx="7">
                  <c:v>6816982.2899999991</c:v>
                </c:pt>
              </c:numCache>
            </c:numRef>
          </c:val>
          <c:smooth val="0"/>
          <c:extLst>
            <c:ext xmlns:c16="http://schemas.microsoft.com/office/drawing/2014/chart" uri="{C3380CC4-5D6E-409C-BE32-E72D297353CC}">
              <c16:uniqueId val="{00000000-FB27-47FC-A2F9-3E1A9AAE6EB2}"/>
            </c:ext>
          </c:extLst>
        </c:ser>
        <c:dLbls>
          <c:showLegendKey val="0"/>
          <c:showVal val="0"/>
          <c:showCatName val="0"/>
          <c:showSerName val="0"/>
          <c:showPercent val="0"/>
          <c:showBubbleSize val="0"/>
        </c:dLbls>
        <c:smooth val="0"/>
        <c:axId val="1187597576"/>
        <c:axId val="1187600096"/>
      </c:lineChart>
      <c:catAx>
        <c:axId val="1187597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600096"/>
        <c:crosses val="autoZero"/>
        <c:auto val="1"/>
        <c:lblAlgn val="ctr"/>
        <c:lblOffset val="100"/>
        <c:noMultiLvlLbl val="0"/>
      </c:catAx>
      <c:valAx>
        <c:axId val="1187600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597576"/>
        <c:crosses val="autoZero"/>
        <c:crossBetween val="between"/>
      </c:val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4">
        <a:alphaModFix amt="9000"/>
      </a:blip>
      <a:srcRect/>
      <a:stretch>
        <a:fillRect/>
      </a:stretch>
    </a:blip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[Dashboard_Sample.xlsm]COPQ BY MODULE!PivotTable10</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COPQ</a:t>
            </a:r>
            <a:r>
              <a:rPr lang="en-US" baseline="0"/>
              <a:t> by Module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'COPQ BY MODULE'!$B$3</c:f>
              <c:strCache>
                <c:ptCount val="1"/>
                <c:pt idx="0">
                  <c:v>Sum of Cost of Poor Quality (COPQ) USD – Internal to GE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'COPQ BY MODULE'!$A$4:$A$36</c:f>
              <c:strCache>
                <c:ptCount val="32"/>
                <c:pt idx="0">
                  <c:v>LPT</c:v>
                </c:pt>
                <c:pt idx="1">
                  <c:v>Other</c:v>
                </c:pt>
                <c:pt idx="2">
                  <c:v>HPCR</c:v>
                </c:pt>
                <c:pt idx="3">
                  <c:v>ENG</c:v>
                </c:pt>
                <c:pt idx="4">
                  <c:v>COMBUSTOR</c:v>
                </c:pt>
                <c:pt idx="5">
                  <c:v>COMBUSTION</c:v>
                </c:pt>
                <c:pt idx="6">
                  <c:v>LUBE OIL SYSTEM</c:v>
                </c:pt>
                <c:pt idx="7">
                  <c:v>VIGV</c:v>
                </c:pt>
                <c:pt idx="8">
                  <c:v>HPT</c:v>
                </c:pt>
                <c:pt idx="9">
                  <c:v>HPTR</c:v>
                </c:pt>
                <c:pt idx="10">
                  <c:v>CRF</c:v>
                </c:pt>
                <c:pt idx="11">
                  <c:v>TMF</c:v>
                </c:pt>
                <c:pt idx="12">
                  <c:v>FA</c:v>
                </c:pt>
                <c:pt idx="13">
                  <c:v>LPTR</c:v>
                </c:pt>
                <c:pt idx="14">
                  <c:v>TAGB</c:v>
                </c:pt>
                <c:pt idx="15">
                  <c:v>VARIABLE GEOMETRY SYSTEM</c:v>
                </c:pt>
                <c:pt idx="16">
                  <c:v>S2N</c:v>
                </c:pt>
                <c:pt idx="17">
                  <c:v>HPCS</c:v>
                </c:pt>
                <c:pt idx="18">
                  <c:v>FRAMES / STRUCTURES</c:v>
                </c:pt>
                <c:pt idx="19">
                  <c:v>ACCESORY GEARBOX</c:v>
                </c:pt>
                <c:pt idx="20">
                  <c:v>TEST</c:v>
                </c:pt>
                <c:pt idx="21">
                  <c:v>ENCLOSURES</c:v>
                </c:pt>
                <c:pt idx="22">
                  <c:v>TRF</c:v>
                </c:pt>
                <c:pt idx="23">
                  <c:v>IGB</c:v>
                </c:pt>
                <c:pt idx="24">
                  <c:v>LPCS</c:v>
                </c:pt>
                <c:pt idx="25">
                  <c:v>CFF</c:v>
                </c:pt>
                <c:pt idx="26">
                  <c:v>LPS</c:v>
                </c:pt>
                <c:pt idx="27">
                  <c:v>PT</c:v>
                </c:pt>
                <c:pt idx="28">
                  <c:v>HPC</c:v>
                </c:pt>
                <c:pt idx="29">
                  <c:v>S1N</c:v>
                </c:pt>
                <c:pt idx="30">
                  <c:v>LPCR</c:v>
                </c:pt>
                <c:pt idx="31">
                  <c:v>IPT</c:v>
                </c:pt>
              </c:strCache>
            </c:strRef>
          </c:cat>
          <c:val>
            <c:numRef>
              <c:f>'COPQ BY MODULE'!$B$4:$B$36</c:f>
              <c:numCache>
                <c:formatCode>"$"#,##0</c:formatCode>
                <c:ptCount val="32"/>
                <c:pt idx="0">
                  <c:v>2528451</c:v>
                </c:pt>
                <c:pt idx="1">
                  <c:v>1095258.3500000001</c:v>
                </c:pt>
                <c:pt idx="2">
                  <c:v>697186</c:v>
                </c:pt>
                <c:pt idx="3">
                  <c:v>650000</c:v>
                </c:pt>
                <c:pt idx="4">
                  <c:v>577785</c:v>
                </c:pt>
                <c:pt idx="5">
                  <c:v>400001</c:v>
                </c:pt>
                <c:pt idx="6">
                  <c:v>304560.84999999998</c:v>
                </c:pt>
                <c:pt idx="7">
                  <c:v>152000</c:v>
                </c:pt>
                <c:pt idx="8">
                  <c:v>150000</c:v>
                </c:pt>
                <c:pt idx="9">
                  <c:v>114973.20999999999</c:v>
                </c:pt>
                <c:pt idx="10">
                  <c:v>55930</c:v>
                </c:pt>
                <c:pt idx="11">
                  <c:v>29700</c:v>
                </c:pt>
                <c:pt idx="12">
                  <c:v>20000</c:v>
                </c:pt>
                <c:pt idx="13">
                  <c:v>16959.879999999997</c:v>
                </c:pt>
                <c:pt idx="14">
                  <c:v>11300</c:v>
                </c:pt>
                <c:pt idx="15">
                  <c:v>10000</c:v>
                </c:pt>
                <c:pt idx="16">
                  <c:v>2700</c:v>
                </c:pt>
                <c:pt idx="17">
                  <c:v>100</c:v>
                </c:pt>
                <c:pt idx="18">
                  <c:v>62</c:v>
                </c:pt>
                <c:pt idx="19">
                  <c:v>15</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0-FA49-4E04-964E-EE9DAACAD632}"/>
            </c:ext>
          </c:extLst>
        </c:ser>
        <c:dLbls>
          <c:dLblPos val="outEnd"/>
          <c:showLegendKey val="0"/>
          <c:showVal val="1"/>
          <c:showCatName val="0"/>
          <c:showSerName val="0"/>
          <c:showPercent val="0"/>
          <c:showBubbleSize val="0"/>
        </c:dLbls>
        <c:gapWidth val="219"/>
        <c:overlap val="-27"/>
        <c:axId val="786280575"/>
        <c:axId val="786277335"/>
      </c:barChart>
      <c:lineChart>
        <c:grouping val="standard"/>
        <c:varyColors val="0"/>
        <c:ser>
          <c:idx val="1"/>
          <c:order val="1"/>
          <c:tx>
            <c:strRef>
              <c:f>'COPQ BY MODULE'!$C$3</c:f>
              <c:strCache>
                <c:ptCount val="1"/>
                <c:pt idx="0">
                  <c:v>Sum of Cost of Poor Quality (COPQ) USD – Internal to GE2</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'COPQ BY MODULE'!$A$4:$A$36</c:f>
              <c:strCache>
                <c:ptCount val="32"/>
                <c:pt idx="0">
                  <c:v>LPT</c:v>
                </c:pt>
                <c:pt idx="1">
                  <c:v>Other</c:v>
                </c:pt>
                <c:pt idx="2">
                  <c:v>HPCR</c:v>
                </c:pt>
                <c:pt idx="3">
                  <c:v>ENG</c:v>
                </c:pt>
                <c:pt idx="4">
                  <c:v>COMBUSTOR</c:v>
                </c:pt>
                <c:pt idx="5">
                  <c:v>COMBUSTION</c:v>
                </c:pt>
                <c:pt idx="6">
                  <c:v>LUBE OIL SYSTEM</c:v>
                </c:pt>
                <c:pt idx="7">
                  <c:v>VIGV</c:v>
                </c:pt>
                <c:pt idx="8">
                  <c:v>HPT</c:v>
                </c:pt>
                <c:pt idx="9">
                  <c:v>HPTR</c:v>
                </c:pt>
                <c:pt idx="10">
                  <c:v>CRF</c:v>
                </c:pt>
                <c:pt idx="11">
                  <c:v>TMF</c:v>
                </c:pt>
                <c:pt idx="12">
                  <c:v>FA</c:v>
                </c:pt>
                <c:pt idx="13">
                  <c:v>LPTR</c:v>
                </c:pt>
                <c:pt idx="14">
                  <c:v>TAGB</c:v>
                </c:pt>
                <c:pt idx="15">
                  <c:v>VARIABLE GEOMETRY SYSTEM</c:v>
                </c:pt>
                <c:pt idx="16">
                  <c:v>S2N</c:v>
                </c:pt>
                <c:pt idx="17">
                  <c:v>HPCS</c:v>
                </c:pt>
                <c:pt idx="18">
                  <c:v>FRAMES / STRUCTURES</c:v>
                </c:pt>
                <c:pt idx="19">
                  <c:v>ACCESORY GEARBOX</c:v>
                </c:pt>
                <c:pt idx="20">
                  <c:v>TEST</c:v>
                </c:pt>
                <c:pt idx="21">
                  <c:v>ENCLOSURES</c:v>
                </c:pt>
                <c:pt idx="22">
                  <c:v>TRF</c:v>
                </c:pt>
                <c:pt idx="23">
                  <c:v>IGB</c:v>
                </c:pt>
                <c:pt idx="24">
                  <c:v>LPCS</c:v>
                </c:pt>
                <c:pt idx="25">
                  <c:v>CFF</c:v>
                </c:pt>
                <c:pt idx="26">
                  <c:v>LPS</c:v>
                </c:pt>
                <c:pt idx="27">
                  <c:v>PT</c:v>
                </c:pt>
                <c:pt idx="28">
                  <c:v>HPC</c:v>
                </c:pt>
                <c:pt idx="29">
                  <c:v>S1N</c:v>
                </c:pt>
                <c:pt idx="30">
                  <c:v>LPCR</c:v>
                </c:pt>
                <c:pt idx="31">
                  <c:v>IPT</c:v>
                </c:pt>
              </c:strCache>
            </c:strRef>
          </c:cat>
          <c:val>
            <c:numRef>
              <c:f>'COPQ BY MODULE'!$C$4:$C$36</c:f>
              <c:numCache>
                <c:formatCode>0.00%</c:formatCode>
                <c:ptCount val="32"/>
                <c:pt idx="0">
                  <c:v>0.37090473356650017</c:v>
                </c:pt>
                <c:pt idx="1">
                  <c:v>0.53157089102544819</c:v>
                </c:pt>
                <c:pt idx="2">
                  <c:v>0.63384283047624002</c:v>
                </c:pt>
                <c:pt idx="3">
                  <c:v>0.72919293883041614</c:v>
                </c:pt>
                <c:pt idx="4">
                  <c:v>0.81394965014644338</c:v>
                </c:pt>
                <c:pt idx="5">
                  <c:v>0.87262678659533388</c:v>
                </c:pt>
                <c:pt idx="6">
                  <c:v>0.91730357128447226</c:v>
                </c:pt>
                <c:pt idx="7">
                  <c:v>0.93960082739191042</c:v>
                </c:pt>
                <c:pt idx="8">
                  <c:v>0.96160469855056641</c:v>
                </c:pt>
                <c:pt idx="9">
                  <c:v>0.97847040321414713</c:v>
                </c:pt>
                <c:pt idx="10">
                  <c:v>0.98667491330683799</c:v>
                </c:pt>
                <c:pt idx="11">
                  <c:v>0.99103167979625195</c:v>
                </c:pt>
                <c:pt idx="12">
                  <c:v>0.99396552928407267</c:v>
                </c:pt>
                <c:pt idx="13">
                  <c:v>0.99645341604664783</c:v>
                </c:pt>
                <c:pt idx="14">
                  <c:v>0.99811104100726655</c:v>
                </c:pt>
                <c:pt idx="15">
                  <c:v>0.99957796575117697</c:v>
                </c:pt>
                <c:pt idx="16">
                  <c:v>0.99997403543203278</c:v>
                </c:pt>
                <c:pt idx="17">
                  <c:v>0.99998870467947187</c:v>
                </c:pt>
                <c:pt idx="18">
                  <c:v>0.99999779961288415</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smooth val="0"/>
          <c:extLst>
            <c:ext xmlns:c16="http://schemas.microsoft.com/office/drawing/2014/chart" uri="{C3380CC4-5D6E-409C-BE32-E72D297353CC}">
              <c16:uniqueId val="{00000001-FA49-4E04-964E-EE9DAACAD632}"/>
            </c:ext>
          </c:extLst>
        </c:ser>
        <c:dLbls>
          <c:showLegendKey val="0"/>
          <c:showVal val="1"/>
          <c:showCatName val="0"/>
          <c:showSerName val="0"/>
          <c:showPercent val="0"/>
          <c:showBubbleSize val="0"/>
        </c:dLbls>
        <c:marker val="1"/>
        <c:smooth val="0"/>
        <c:axId val="786288495"/>
        <c:axId val="786291735"/>
      </c:lineChart>
      <c:catAx>
        <c:axId val="78628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6277335"/>
        <c:crosses val="autoZero"/>
        <c:auto val="1"/>
        <c:lblAlgn val="ctr"/>
        <c:lblOffset val="100"/>
        <c:noMultiLvlLbl val="0"/>
      </c:catAx>
      <c:valAx>
        <c:axId val="78627733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6280575"/>
        <c:crosses val="autoZero"/>
        <c:crossBetween val="between"/>
      </c:valAx>
      <c:valAx>
        <c:axId val="786291735"/>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6288495"/>
        <c:crosses val="max"/>
        <c:crossBetween val="between"/>
      </c:valAx>
      <c:catAx>
        <c:axId val="786288495"/>
        <c:scaling>
          <c:orientation val="minMax"/>
        </c:scaling>
        <c:delete val="1"/>
        <c:axPos val="b"/>
        <c:numFmt formatCode="General" sourceLinked="1"/>
        <c:majorTickMark val="out"/>
        <c:minorTickMark val="none"/>
        <c:tickLblPos val="nextTo"/>
        <c:crossAx val="78629173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4">
        <a:alphaModFix amt="9000"/>
      </a:blip>
      <a:stretch>
        <a:fillRect/>
      </a:stretch>
    </a:blip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[Dashboard_Sample.xlsm]NCR BY DEFECT TYPE!PivotTable13</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NCRs by Defect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'NCR BY DEFECT TYPE'!$B$3</c:f>
              <c:strCache>
                <c:ptCount val="1"/>
                <c:pt idx="0">
                  <c:v>Count of Case ID</c:v>
                </c:pt>
              </c:strCache>
            </c:strRef>
          </c:tx>
          <c:spPr>
            <a:solidFill>
              <a:schemeClr val="accent1"/>
            </a:solidFill>
            <a:ln>
              <a:noFill/>
            </a:ln>
            <a:effectLst/>
          </c:spPr>
          <c:invertIfNegative val="0"/>
          <c:cat>
            <c:strRef>
              <c:f>'NCR BY DEFECT TYPE'!$A$4:$A$35</c:f>
              <c:strCache>
                <c:ptCount val="31"/>
                <c:pt idx="1">
                  <c:v>Incomplete Operation</c:v>
                </c:pt>
                <c:pt idx="2">
                  <c:v>Damage Part</c:v>
                </c:pt>
                <c:pt idx="3">
                  <c:v>Other (Free Text)</c:v>
                </c:pt>
                <c:pt idx="4">
                  <c:v>Missed Operation</c:v>
                </c:pt>
                <c:pt idx="5">
                  <c:v>Incorrect Operation</c:v>
                </c:pt>
                <c:pt idx="6">
                  <c:v>Incomplete Information</c:v>
                </c:pt>
                <c:pt idx="7">
                  <c:v>Missing Defect</c:v>
                </c:pt>
                <c:pt idx="8">
                  <c:v>Missing</c:v>
                </c:pt>
                <c:pt idx="9">
                  <c:v>Submitted an Incomplete job</c:v>
                </c:pt>
                <c:pt idx="10">
                  <c:v>Wrong Scope</c:v>
                </c:pt>
                <c:pt idx="11">
                  <c:v>Wrong Document/Information</c:v>
                </c:pt>
                <c:pt idx="12">
                  <c:v>Missed Scope</c:v>
                </c:pt>
                <c:pt idx="13">
                  <c:v>Handling</c:v>
                </c:pt>
                <c:pt idx="14">
                  <c:v>Out of Specs/Dimensions</c:v>
                </c:pt>
                <c:pt idx="15">
                  <c:v>Wrong</c:v>
                </c:pt>
                <c:pt idx="16">
                  <c:v>Dimensional Issue</c:v>
                </c:pt>
                <c:pt idx="17">
                  <c:v>Improper Packaging</c:v>
                </c:pt>
                <c:pt idx="18">
                  <c:v>Damaged Part</c:v>
                </c:pt>
                <c:pt idx="19">
                  <c:v>Not Shipped</c:v>
                </c:pt>
                <c:pt idx="20">
                  <c:v>Damaged Shipment</c:v>
                </c:pt>
                <c:pt idx="21">
                  <c:v>Product Failed before Guaranteed Lifetime</c:v>
                </c:pt>
                <c:pt idx="22">
                  <c:v>Damaged</c:v>
                </c:pt>
                <c:pt idx="23">
                  <c:v>Wrong Identification / Labelling</c:v>
                </c:pt>
                <c:pt idx="24">
                  <c:v>3rd Party Vendor Error</c:v>
                </c:pt>
                <c:pt idx="25">
                  <c:v>Other Operating/Run Defect</c:v>
                </c:pt>
                <c:pt idx="26">
                  <c:v>Different than Ordered/Wrong</c:v>
                </c:pt>
                <c:pt idx="27">
                  <c:v>Out of Specification</c:v>
                </c:pt>
                <c:pt idx="28">
                  <c:v>Insufficient</c:v>
                </c:pt>
                <c:pt idx="29">
                  <c:v>Damaged Material</c:v>
                </c:pt>
                <c:pt idx="30">
                  <c:v>Not Competent</c:v>
                </c:pt>
              </c:strCache>
            </c:strRef>
          </c:cat>
          <c:val>
            <c:numRef>
              <c:f>'NCR BY DEFECT TYPE'!$B$4:$B$35</c:f>
              <c:numCache>
                <c:formatCode>General</c:formatCode>
                <c:ptCount val="31"/>
                <c:pt idx="0">
                  <c:v>87</c:v>
                </c:pt>
                <c:pt idx="1">
                  <c:v>18</c:v>
                </c:pt>
                <c:pt idx="2">
                  <c:v>17</c:v>
                </c:pt>
                <c:pt idx="3">
                  <c:v>15</c:v>
                </c:pt>
                <c:pt idx="4">
                  <c:v>15</c:v>
                </c:pt>
                <c:pt idx="5">
                  <c:v>13</c:v>
                </c:pt>
                <c:pt idx="6">
                  <c:v>11</c:v>
                </c:pt>
                <c:pt idx="7">
                  <c:v>10</c:v>
                </c:pt>
                <c:pt idx="8">
                  <c:v>7</c:v>
                </c:pt>
                <c:pt idx="9">
                  <c:v>4</c:v>
                </c:pt>
                <c:pt idx="10">
                  <c:v>4</c:v>
                </c:pt>
                <c:pt idx="11">
                  <c:v>4</c:v>
                </c:pt>
                <c:pt idx="12">
                  <c:v>4</c:v>
                </c:pt>
                <c:pt idx="13">
                  <c:v>4</c:v>
                </c:pt>
                <c:pt idx="14">
                  <c:v>3</c:v>
                </c:pt>
                <c:pt idx="15">
                  <c:v>2</c:v>
                </c:pt>
                <c:pt idx="16">
                  <c:v>2</c:v>
                </c:pt>
                <c:pt idx="17">
                  <c:v>2</c:v>
                </c:pt>
                <c:pt idx="18">
                  <c:v>2</c:v>
                </c:pt>
                <c:pt idx="19">
                  <c:v>2</c:v>
                </c:pt>
                <c:pt idx="20">
                  <c:v>1</c:v>
                </c:pt>
                <c:pt idx="21">
                  <c:v>1</c:v>
                </c:pt>
                <c:pt idx="22">
                  <c:v>1</c:v>
                </c:pt>
                <c:pt idx="23">
                  <c:v>1</c:v>
                </c:pt>
                <c:pt idx="24">
                  <c:v>1</c:v>
                </c:pt>
                <c:pt idx="25">
                  <c:v>1</c:v>
                </c:pt>
                <c:pt idx="26">
                  <c:v>1</c:v>
                </c:pt>
                <c:pt idx="27">
                  <c:v>1</c:v>
                </c:pt>
                <c:pt idx="28">
                  <c:v>1</c:v>
                </c:pt>
                <c:pt idx="29">
                  <c:v>1</c:v>
                </c:pt>
                <c:pt idx="30">
                  <c:v>1</c:v>
                </c:pt>
              </c:numCache>
            </c:numRef>
          </c:val>
          <c:extLst>
            <c:ext xmlns:c16="http://schemas.microsoft.com/office/drawing/2014/chart" uri="{C3380CC4-5D6E-409C-BE32-E72D297353CC}">
              <c16:uniqueId val="{00000000-6E83-4D68-91B3-67E9752DAB53}"/>
            </c:ext>
          </c:extLst>
        </c:ser>
        <c:dLbls>
          <c:showLegendKey val="0"/>
          <c:showVal val="0"/>
          <c:showCatName val="0"/>
          <c:showSerName val="0"/>
          <c:showPercent val="0"/>
          <c:showBubbleSize val="0"/>
        </c:dLbls>
        <c:gapWidth val="219"/>
        <c:axId val="1178586592"/>
        <c:axId val="1178587312"/>
      </c:barChart>
      <c:lineChart>
        <c:grouping val="standard"/>
        <c:varyColors val="0"/>
        <c:ser>
          <c:idx val="1"/>
          <c:order val="1"/>
          <c:tx>
            <c:strRef>
              <c:f>'NCR BY DEFECT TYPE'!$C$3</c:f>
              <c:strCache>
                <c:ptCount val="1"/>
                <c:pt idx="0">
                  <c:v>Count of Case ID2</c:v>
                </c:pt>
              </c:strCache>
            </c:strRef>
          </c:tx>
          <c:spPr>
            <a:ln w="28575" cap="rnd">
              <a:solidFill>
                <a:schemeClr val="accent2"/>
              </a:solidFill>
              <a:round/>
            </a:ln>
            <a:effectLst/>
          </c:spPr>
          <c:marker>
            <c:symbol val="none"/>
          </c:marker>
          <c:cat>
            <c:strRef>
              <c:f>'NCR BY DEFECT TYPE'!$A$4:$A$35</c:f>
              <c:strCache>
                <c:ptCount val="31"/>
                <c:pt idx="1">
                  <c:v>Incomplete Operation</c:v>
                </c:pt>
                <c:pt idx="2">
                  <c:v>Damage Part</c:v>
                </c:pt>
                <c:pt idx="3">
                  <c:v>Other (Free Text)</c:v>
                </c:pt>
                <c:pt idx="4">
                  <c:v>Missed Operation</c:v>
                </c:pt>
                <c:pt idx="5">
                  <c:v>Incorrect Operation</c:v>
                </c:pt>
                <c:pt idx="6">
                  <c:v>Incomplete Information</c:v>
                </c:pt>
                <c:pt idx="7">
                  <c:v>Missing Defect</c:v>
                </c:pt>
                <c:pt idx="8">
                  <c:v>Missing</c:v>
                </c:pt>
                <c:pt idx="9">
                  <c:v>Submitted an Incomplete job</c:v>
                </c:pt>
                <c:pt idx="10">
                  <c:v>Wrong Scope</c:v>
                </c:pt>
                <c:pt idx="11">
                  <c:v>Wrong Document/Information</c:v>
                </c:pt>
                <c:pt idx="12">
                  <c:v>Missed Scope</c:v>
                </c:pt>
                <c:pt idx="13">
                  <c:v>Handling</c:v>
                </c:pt>
                <c:pt idx="14">
                  <c:v>Out of Specs/Dimensions</c:v>
                </c:pt>
                <c:pt idx="15">
                  <c:v>Wrong</c:v>
                </c:pt>
                <c:pt idx="16">
                  <c:v>Dimensional Issue</c:v>
                </c:pt>
                <c:pt idx="17">
                  <c:v>Improper Packaging</c:v>
                </c:pt>
                <c:pt idx="18">
                  <c:v>Damaged Part</c:v>
                </c:pt>
                <c:pt idx="19">
                  <c:v>Not Shipped</c:v>
                </c:pt>
                <c:pt idx="20">
                  <c:v>Damaged Shipment</c:v>
                </c:pt>
                <c:pt idx="21">
                  <c:v>Product Failed before Guaranteed Lifetime</c:v>
                </c:pt>
                <c:pt idx="22">
                  <c:v>Damaged</c:v>
                </c:pt>
                <c:pt idx="23">
                  <c:v>Wrong Identification / Labelling</c:v>
                </c:pt>
                <c:pt idx="24">
                  <c:v>3rd Party Vendor Error</c:v>
                </c:pt>
                <c:pt idx="25">
                  <c:v>Other Operating/Run Defect</c:v>
                </c:pt>
                <c:pt idx="26">
                  <c:v>Different than Ordered/Wrong</c:v>
                </c:pt>
                <c:pt idx="27">
                  <c:v>Out of Specification</c:v>
                </c:pt>
                <c:pt idx="28">
                  <c:v>Insufficient</c:v>
                </c:pt>
                <c:pt idx="29">
                  <c:v>Damaged Material</c:v>
                </c:pt>
                <c:pt idx="30">
                  <c:v>Not Competent</c:v>
                </c:pt>
              </c:strCache>
            </c:strRef>
          </c:cat>
          <c:val>
            <c:numRef>
              <c:f>'NCR BY DEFECT TYPE'!$C$4:$C$35</c:f>
              <c:numCache>
                <c:formatCode>0.00%</c:formatCode>
                <c:ptCount val="31"/>
                <c:pt idx="0">
                  <c:v>0.36708860759493672</c:v>
                </c:pt>
                <c:pt idx="1">
                  <c:v>0.44303797468354428</c:v>
                </c:pt>
                <c:pt idx="2">
                  <c:v>0.51476793248945152</c:v>
                </c:pt>
                <c:pt idx="3">
                  <c:v>0.57805907172995785</c:v>
                </c:pt>
                <c:pt idx="4">
                  <c:v>0.64135021097046419</c:v>
                </c:pt>
                <c:pt idx="5">
                  <c:v>0.69620253164556967</c:v>
                </c:pt>
                <c:pt idx="6">
                  <c:v>0.7426160337552743</c:v>
                </c:pt>
                <c:pt idx="7">
                  <c:v>0.78481012658227844</c:v>
                </c:pt>
                <c:pt idx="8">
                  <c:v>0.81434599156118148</c:v>
                </c:pt>
                <c:pt idx="9">
                  <c:v>0.83122362869198307</c:v>
                </c:pt>
                <c:pt idx="10">
                  <c:v>0.84810126582278478</c:v>
                </c:pt>
                <c:pt idx="11">
                  <c:v>0.86497890295358648</c:v>
                </c:pt>
                <c:pt idx="12">
                  <c:v>0.88185654008438819</c:v>
                </c:pt>
                <c:pt idx="13">
                  <c:v>0.89873417721518989</c:v>
                </c:pt>
                <c:pt idx="14">
                  <c:v>0.91139240506329111</c:v>
                </c:pt>
                <c:pt idx="15">
                  <c:v>0.91983122362869196</c:v>
                </c:pt>
                <c:pt idx="16">
                  <c:v>0.92827004219409281</c:v>
                </c:pt>
                <c:pt idx="17">
                  <c:v>0.93670886075949367</c:v>
                </c:pt>
                <c:pt idx="18">
                  <c:v>0.94514767932489452</c:v>
                </c:pt>
                <c:pt idx="19">
                  <c:v>0.95358649789029537</c:v>
                </c:pt>
                <c:pt idx="20">
                  <c:v>0.95780590717299574</c:v>
                </c:pt>
                <c:pt idx="21">
                  <c:v>0.96202531645569622</c:v>
                </c:pt>
                <c:pt idx="22">
                  <c:v>0.96624472573839659</c:v>
                </c:pt>
                <c:pt idx="23">
                  <c:v>0.97046413502109707</c:v>
                </c:pt>
                <c:pt idx="24">
                  <c:v>0.97468354430379744</c:v>
                </c:pt>
                <c:pt idx="25">
                  <c:v>0.97890295358649793</c:v>
                </c:pt>
                <c:pt idx="26">
                  <c:v>0.9831223628691983</c:v>
                </c:pt>
                <c:pt idx="27">
                  <c:v>0.98734177215189878</c:v>
                </c:pt>
                <c:pt idx="28">
                  <c:v>0.99156118143459915</c:v>
                </c:pt>
                <c:pt idx="29">
                  <c:v>0.99578059071729963</c:v>
                </c:pt>
                <c:pt idx="30">
                  <c:v>1</c:v>
                </c:pt>
              </c:numCache>
            </c:numRef>
          </c:val>
          <c:smooth val="0"/>
          <c:extLst>
            <c:ext xmlns:c16="http://schemas.microsoft.com/office/drawing/2014/chart" uri="{C3380CC4-5D6E-409C-BE32-E72D297353CC}">
              <c16:uniqueId val="{00000001-6E83-4D68-91B3-67E9752DAB53}"/>
            </c:ext>
          </c:extLst>
        </c:ser>
        <c:dLbls>
          <c:showLegendKey val="0"/>
          <c:showVal val="0"/>
          <c:showCatName val="0"/>
          <c:showSerName val="0"/>
          <c:showPercent val="0"/>
          <c:showBubbleSize val="0"/>
        </c:dLbls>
        <c:marker val="1"/>
        <c:smooth val="0"/>
        <c:axId val="2130863768"/>
        <c:axId val="2130860168"/>
      </c:lineChart>
      <c:catAx>
        <c:axId val="1178586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8587312"/>
        <c:crosses val="autoZero"/>
        <c:auto val="1"/>
        <c:lblAlgn val="ctr"/>
        <c:lblOffset val="100"/>
        <c:noMultiLvlLbl val="0"/>
      </c:catAx>
      <c:valAx>
        <c:axId val="1178587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8586592"/>
        <c:crosses val="autoZero"/>
        <c:crossBetween val="between"/>
      </c:valAx>
      <c:valAx>
        <c:axId val="2130860168"/>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863768"/>
        <c:crosses val="max"/>
        <c:crossBetween val="between"/>
      </c:valAx>
      <c:catAx>
        <c:axId val="2130863768"/>
        <c:scaling>
          <c:orientation val="minMax"/>
        </c:scaling>
        <c:delete val="1"/>
        <c:axPos val="b"/>
        <c:numFmt formatCode="General" sourceLinked="1"/>
        <c:majorTickMark val="out"/>
        <c:minorTickMark val="none"/>
        <c:tickLblPos val="nextTo"/>
        <c:crossAx val="21308601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4">
        <a:alphaModFix amt="9000"/>
      </a:blip>
      <a:stretch>
        <a:fillRect/>
      </a:stretch>
    </a:blip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[Dashboard_Sample.xlsm]NCRs BY IMPACT!PivotTable3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NCRs by Impact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'NCRs BY IMPACT'!$B$3</c:f>
              <c:strCache>
                <c:ptCount val="1"/>
                <c:pt idx="0">
                  <c:v>Total</c:v>
                </c:pt>
              </c:strCache>
            </c:strRef>
          </c:tx>
          <c:spPr>
            <a:solidFill>
              <a:schemeClr val="accent1"/>
            </a:solidFill>
            <a:ln>
              <a:noFill/>
            </a:ln>
            <a:effectLst/>
          </c:spPr>
          <c:invertIfNegative val="0"/>
          <c:cat>
            <c:strRef>
              <c:f>'NCRs BY IMPACT'!$A$4:$A$7</c:f>
              <c:strCache>
                <c:ptCount val="3"/>
                <c:pt idx="0">
                  <c:v>1 - High</c:v>
                </c:pt>
                <c:pt idx="1">
                  <c:v>2 - Medium</c:v>
                </c:pt>
                <c:pt idx="2">
                  <c:v>3 - Low</c:v>
                </c:pt>
              </c:strCache>
            </c:strRef>
          </c:cat>
          <c:val>
            <c:numRef>
              <c:f>'NCRs BY IMPACT'!$B$4:$B$7</c:f>
              <c:numCache>
                <c:formatCode>General</c:formatCode>
                <c:ptCount val="3"/>
                <c:pt idx="0">
                  <c:v>20</c:v>
                </c:pt>
                <c:pt idx="1">
                  <c:v>59</c:v>
                </c:pt>
                <c:pt idx="2">
                  <c:v>158</c:v>
                </c:pt>
              </c:numCache>
            </c:numRef>
          </c:val>
          <c:extLst>
            <c:ext xmlns:c16="http://schemas.microsoft.com/office/drawing/2014/chart" uri="{C3380CC4-5D6E-409C-BE32-E72D297353CC}">
              <c16:uniqueId val="{00000000-73CC-4918-B47E-58CC917CBD8E}"/>
            </c:ext>
          </c:extLst>
        </c:ser>
        <c:dLbls>
          <c:showLegendKey val="0"/>
          <c:showVal val="0"/>
          <c:showCatName val="0"/>
          <c:showSerName val="0"/>
          <c:showPercent val="0"/>
          <c:showBubbleSize val="0"/>
        </c:dLbls>
        <c:gapWidth val="219"/>
        <c:axId val="1217406584"/>
        <c:axId val="1217406224"/>
      </c:barChart>
      <c:catAx>
        <c:axId val="1217406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406224"/>
        <c:crosses val="autoZero"/>
        <c:auto val="1"/>
        <c:lblAlgn val="ctr"/>
        <c:lblOffset val="100"/>
        <c:noMultiLvlLbl val="0"/>
      </c:catAx>
      <c:valAx>
        <c:axId val="12174062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406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4">
        <a:alphaModFix amt="9000"/>
      </a:blip>
      <a:stretch>
        <a:fillRect/>
      </a:stretch>
    </a:blip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[Dashboard_Sample.xlsm]NCR BY ASSIGNED TO!PivotTable4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NCR by Assigned 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'NCR BY ASSIGNED TO'!$B$3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'NCR BY ASSIGNED TO'!$A$4:$A$11</c:f>
              <c:strCache>
                <c:ptCount val="7"/>
                <c:pt idx="0">
                  <c:v>Trevino, Juan (204042842)</c:v>
                </c:pt>
                <c:pt idx="1">
                  <c:v>Atencio Urrutia, Jorge (212649290)</c:v>
                </c:pt>
                <c:pt idx="2">
                  <c:v>Rajib, Md (212790912)</c:v>
                </c:pt>
                <c:pt idx="3">
                  <c:v>Hwang, Jimmy (212663550)</c:v>
                </c:pt>
                <c:pt idx="4">
                  <c:v>Joseph, Vincent (212788012)</c:v>
                </c:pt>
                <c:pt idx="5">
                  <c:v>Coleman, Adrian (212787374)</c:v>
                </c:pt>
                <c:pt idx="6">
                  <c:v>Nguyen, Thien (223038740)</c:v>
                </c:pt>
              </c:strCache>
            </c:strRef>
          </c:cat>
          <c:val>
            <c:numRef>
              <c:f>'NCR BY ASSIGNED TO'!$B$4:$B$11</c:f>
              <c:numCache>
                <c:formatCode>General</c:formatCode>
                <c:ptCount val="7"/>
                <c:pt idx="0">
                  <c:v>9</c:v>
                </c:pt>
                <c:pt idx="1">
                  <c:v>9</c:v>
                </c:pt>
                <c:pt idx="2">
                  <c:v>14</c:v>
                </c:pt>
                <c:pt idx="3">
                  <c:v>27</c:v>
                </c:pt>
                <c:pt idx="4">
                  <c:v>38</c:v>
                </c:pt>
                <c:pt idx="5">
                  <c:v>42</c:v>
                </c:pt>
                <c:pt idx="6">
                  <c:v>98</c:v>
                </c:pt>
              </c:numCache>
            </c:numRef>
          </c:val>
          <c:extLst>
            <c:ext xmlns:c16="http://schemas.microsoft.com/office/drawing/2014/chart" uri="{C3380CC4-5D6E-409C-BE32-E72D297353CC}">
              <c16:uniqueId val="{00000000-3D9C-4CA7-8F22-9674BF3744D7}"/>
            </c:ext>
          </c:extLst>
        </c:ser>
        <c:dLbls>
          <c:dLblPos val="outEnd"/>
          <c:showLegendKey val="0"/>
          <c:showVal val="1"/>
          <c:showCatName val="0"/>
          <c:showSerName val="0"/>
          <c:showPercent val="0"/>
          <c:showBubbleSize val="0"/>
        </c:dLbls>
        <c:gapWidth val="182"/>
        <c:axId val="1217399384"/>
        <c:axId val="1217400824"/>
      </c:barChart>
      <c:catAx>
        <c:axId val="12173993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400824"/>
        <c:crosses val="autoZero"/>
        <c:auto val="1"/>
        <c:lblAlgn val="ctr"/>
        <c:lblOffset val="100"/>
        <c:noMultiLvlLbl val="0"/>
      </c:catAx>
      <c:valAx>
        <c:axId val="12174008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399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4">
        <a:alphaModFix amt="9000"/>
      </a:blip>
      <a:stretch>
        <a:fillRect/>
      </a:stretch>
    </a:blip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[Dashboard_Sample.xlsm]AVERAGE DAYS NCR OPEN!PivotTable6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Days NCR is Open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'AVERAGE DAYS NCR OPEN'!$B$3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'AVERAGE DAYS NCR OPEN'!$A$4:$A$22</c:f>
              <c:strCache>
                <c:ptCount val="18"/>
                <c:pt idx="0">
                  <c:v>G1 - Clean and Inspect</c:v>
                </c:pt>
                <c:pt idx="1">
                  <c:v>G1 - Disassembly/OCI</c:v>
                </c:pt>
                <c:pt idx="2">
                  <c:v>G1 - Incoming Inspection</c:v>
                </c:pt>
                <c:pt idx="3">
                  <c:v>G1 - Module Inspection</c:v>
                </c:pt>
                <c:pt idx="4">
                  <c:v>G2 - OSS and Accumulation</c:v>
                </c:pt>
                <c:pt idx="5">
                  <c:v>G3 - Assembly</c:v>
                </c:pt>
                <c:pt idx="6">
                  <c:v>G3 - Inspection</c:v>
                </c:pt>
                <c:pt idx="7">
                  <c:v>G4 - Inspection</c:v>
                </c:pt>
                <c:pt idx="8">
                  <c:v>G4 - Test</c:v>
                </c:pt>
                <c:pt idx="9">
                  <c:v>Inspection</c:v>
                </c:pt>
                <c:pt idx="10">
                  <c:v>Installation</c:v>
                </c:pt>
                <c:pt idx="11">
                  <c:v>Logistics</c:v>
                </c:pt>
                <c:pt idx="12">
                  <c:v>Maintenance</c:v>
                </c:pt>
                <c:pt idx="13">
                  <c:v>NU Commissioning</c:v>
                </c:pt>
                <c:pt idx="14">
                  <c:v>Operation</c:v>
                </c:pt>
                <c:pt idx="15">
                  <c:v>Outage</c:v>
                </c:pt>
                <c:pt idx="16">
                  <c:v>Planning</c:v>
                </c:pt>
                <c:pt idx="17">
                  <c:v>Repair</c:v>
                </c:pt>
              </c:strCache>
            </c:strRef>
          </c:cat>
          <c:val>
            <c:numRef>
              <c:f>'AVERAGE DAYS NCR OPEN'!$B$4:$B$22</c:f>
              <c:numCache>
                <c:formatCode>0</c:formatCode>
                <c:ptCount val="18"/>
                <c:pt idx="0">
                  <c:v>59</c:v>
                </c:pt>
                <c:pt idx="1">
                  <c:v>34.9</c:v>
                </c:pt>
                <c:pt idx="2">
                  <c:v>17.5</c:v>
                </c:pt>
                <c:pt idx="3">
                  <c:v>14.8</c:v>
                </c:pt>
                <c:pt idx="4">
                  <c:v>85</c:v>
                </c:pt>
                <c:pt idx="5">
                  <c:v>51.454545454545453</c:v>
                </c:pt>
                <c:pt idx="6">
                  <c:v>45.294117647058826</c:v>
                </c:pt>
                <c:pt idx="7">
                  <c:v>40</c:v>
                </c:pt>
                <c:pt idx="8">
                  <c:v>38.857142857142854</c:v>
                </c:pt>
                <c:pt idx="9">
                  <c:v>45.333333333333336</c:v>
                </c:pt>
                <c:pt idx="10">
                  <c:v>84.4</c:v>
                </c:pt>
                <c:pt idx="11">
                  <c:v>16</c:v>
                </c:pt>
                <c:pt idx="12">
                  <c:v>77.333333333333329</c:v>
                </c:pt>
                <c:pt idx="13">
                  <c:v>4</c:v>
                </c:pt>
                <c:pt idx="14">
                  <c:v>48.5</c:v>
                </c:pt>
                <c:pt idx="15">
                  <c:v>57.6</c:v>
                </c:pt>
                <c:pt idx="16">
                  <c:v>46</c:v>
                </c:pt>
                <c:pt idx="17">
                  <c:v>23.666666666666668</c:v>
                </c:pt>
              </c:numCache>
            </c:numRef>
          </c:val>
          <c:extLst>
            <c:ext xmlns:c16="http://schemas.microsoft.com/office/drawing/2014/chart" uri="{C3380CC4-5D6E-409C-BE32-E72D297353CC}">
              <c16:uniqueId val="{00000000-2CB1-4BE7-905E-04913DAD33DA}"/>
            </c:ext>
          </c:extLst>
        </c:ser>
        <c:dLbls>
          <c:dLblPos val="outEnd"/>
          <c:showLegendKey val="0"/>
          <c:showVal val="1"/>
          <c:showCatName val="0"/>
          <c:showSerName val="0"/>
          <c:showPercent val="0"/>
          <c:showBubbleSize val="0"/>
        </c:dLbls>
        <c:gapWidth val="219"/>
        <c:overlap val="-27"/>
        <c:axId val="1192868720"/>
        <c:axId val="1192870520"/>
      </c:barChart>
      <c:catAx>
        <c:axId val="1192868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870520"/>
        <c:crosses val="autoZero"/>
        <c:auto val="1"/>
        <c:lblAlgn val="ctr"/>
        <c:lblOffset val="100"/>
        <c:noMultiLvlLbl val="0"/>
      </c:catAx>
      <c:valAx>
        <c:axId val="11928705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868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4">
        <a:alphaModFix amt="9000"/>
      </a:blip>
      <a:stretch>
        <a:fillRect/>
      </a:stretch>
    </a:blip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[Dashboard_Sample.xlsm]NCR BY GATE!PivotTable7</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NCRs</a:t>
            </a:r>
            <a:r>
              <a:rPr lang="en-US" baseline="0"/>
              <a:t> by Gate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'NCR BY GATE'!$B$3</c:f>
              <c:strCache>
                <c:ptCount val="1"/>
                <c:pt idx="0">
                  <c:v># of NCR</c:v>
                </c:pt>
              </c:strCache>
            </c:strRef>
          </c:tx>
          <c:spPr>
            <a:solidFill>
              <a:schemeClr val="accent1"/>
            </a:solidFill>
            <a:ln>
              <a:noFill/>
            </a:ln>
            <a:effectLst/>
          </c:spPr>
          <c:invertIfNegative val="0"/>
          <c:cat>
            <c:strRef>
              <c:f>'NCR BY GATE'!$A$4:$A$10</c:f>
              <c:strCache>
                <c:ptCount val="6"/>
                <c:pt idx="0">
                  <c:v>Operation</c:v>
                </c:pt>
                <c:pt idx="1">
                  <c:v>Gate 3</c:v>
                </c:pt>
                <c:pt idx="2">
                  <c:v>Gate 1</c:v>
                </c:pt>
                <c:pt idx="3">
                  <c:v>Gate 4</c:v>
                </c:pt>
                <c:pt idx="4">
                  <c:v>Gate 2</c:v>
                </c:pt>
                <c:pt idx="5">
                  <c:v>Gate 0</c:v>
                </c:pt>
              </c:strCache>
            </c:strRef>
          </c:cat>
          <c:val>
            <c:numRef>
              <c:f>'NCR BY GATE'!$B$4:$B$10</c:f>
              <c:numCache>
                <c:formatCode>General</c:formatCode>
                <c:ptCount val="6"/>
                <c:pt idx="0">
                  <c:v>96</c:v>
                </c:pt>
                <c:pt idx="1">
                  <c:v>76</c:v>
                </c:pt>
                <c:pt idx="2">
                  <c:v>32</c:v>
                </c:pt>
                <c:pt idx="3">
                  <c:v>20</c:v>
                </c:pt>
                <c:pt idx="4">
                  <c:v>7</c:v>
                </c:pt>
                <c:pt idx="5">
                  <c:v>6</c:v>
                </c:pt>
              </c:numCache>
            </c:numRef>
          </c:val>
          <c:extLst>
            <c:ext xmlns:c16="http://schemas.microsoft.com/office/drawing/2014/chart" uri="{C3380CC4-5D6E-409C-BE32-E72D297353CC}">
              <c16:uniqueId val="{00000000-9825-4322-8E48-F54C10987A80}"/>
            </c:ext>
          </c:extLst>
        </c:ser>
        <c:dLbls>
          <c:showLegendKey val="0"/>
          <c:showVal val="0"/>
          <c:showCatName val="0"/>
          <c:showSerName val="0"/>
          <c:showPercent val="0"/>
          <c:showBubbleSize val="0"/>
        </c:dLbls>
        <c:gapWidth val="219"/>
        <c:axId val="599904631"/>
        <c:axId val="599908951"/>
      </c:barChart>
      <c:lineChart>
        <c:grouping val="standard"/>
        <c:varyColors val="0"/>
        <c:ser>
          <c:idx val="1"/>
          <c:order val="1"/>
          <c:tx>
            <c:strRef>
              <c:f>'NCR BY GATE'!$C$3</c:f>
              <c:strCache>
                <c:ptCount val="1"/>
                <c:pt idx="0">
                  <c:v>Pareto</c:v>
                </c:pt>
              </c:strCache>
            </c:strRef>
          </c:tx>
          <c:spPr>
            <a:ln w="28575" cap="rnd">
              <a:solidFill>
                <a:schemeClr val="accent2"/>
              </a:solidFill>
              <a:round/>
            </a:ln>
            <a:effectLst/>
          </c:spPr>
          <c:marker>
            <c:symbol val="none"/>
          </c:marker>
          <c:cat>
            <c:strRef>
              <c:f>'NCR BY GATE'!$A$4:$A$10</c:f>
              <c:strCache>
                <c:ptCount val="6"/>
                <c:pt idx="0">
                  <c:v>Operation</c:v>
                </c:pt>
                <c:pt idx="1">
                  <c:v>Gate 3</c:v>
                </c:pt>
                <c:pt idx="2">
                  <c:v>Gate 1</c:v>
                </c:pt>
                <c:pt idx="3">
                  <c:v>Gate 4</c:v>
                </c:pt>
                <c:pt idx="4">
                  <c:v>Gate 2</c:v>
                </c:pt>
                <c:pt idx="5">
                  <c:v>Gate 0</c:v>
                </c:pt>
              </c:strCache>
            </c:strRef>
          </c:cat>
          <c:val>
            <c:numRef>
              <c:f>'NCR BY GATE'!$C$4:$C$10</c:f>
              <c:numCache>
                <c:formatCode>0.00%</c:formatCode>
                <c:ptCount val="6"/>
                <c:pt idx="0">
                  <c:v>0.4050632911392405</c:v>
                </c:pt>
                <c:pt idx="1">
                  <c:v>0.72573839662447259</c:v>
                </c:pt>
                <c:pt idx="2">
                  <c:v>0.86075949367088611</c:v>
                </c:pt>
                <c:pt idx="3">
                  <c:v>0.94514767932489452</c:v>
                </c:pt>
                <c:pt idx="4">
                  <c:v>0.97468354430379744</c:v>
                </c:pt>
                <c:pt idx="5">
                  <c:v>1</c:v>
                </c:pt>
              </c:numCache>
            </c:numRef>
          </c:val>
          <c:smooth val="0"/>
          <c:extLst>
            <c:ext xmlns:c16="http://schemas.microsoft.com/office/drawing/2014/chart" uri="{C3380CC4-5D6E-409C-BE32-E72D297353CC}">
              <c16:uniqueId val="{00000001-9825-4322-8E48-F54C10987A80}"/>
            </c:ext>
          </c:extLst>
        </c:ser>
        <c:dLbls>
          <c:showLegendKey val="0"/>
          <c:showVal val="0"/>
          <c:showCatName val="0"/>
          <c:showSerName val="0"/>
          <c:showPercent val="0"/>
          <c:showBubbleSize val="0"/>
        </c:dLbls>
        <c:marker val="1"/>
        <c:smooth val="0"/>
        <c:axId val="599949991"/>
        <c:axId val="599950351"/>
      </c:lineChart>
      <c:catAx>
        <c:axId val="599904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08951"/>
        <c:crosses val="autoZero"/>
        <c:auto val="1"/>
        <c:lblAlgn val="ctr"/>
        <c:lblOffset val="100"/>
        <c:noMultiLvlLbl val="0"/>
      </c:catAx>
      <c:valAx>
        <c:axId val="599908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04631"/>
        <c:crosses val="autoZero"/>
        <c:crossBetween val="between"/>
      </c:valAx>
      <c:valAx>
        <c:axId val="599950351"/>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49991"/>
        <c:crosses val="max"/>
        <c:crossBetween val="between"/>
      </c:valAx>
      <c:catAx>
        <c:axId val="599949991"/>
        <c:scaling>
          <c:orientation val="minMax"/>
        </c:scaling>
        <c:delete val="1"/>
        <c:axPos val="b"/>
        <c:numFmt formatCode="General" sourceLinked="1"/>
        <c:majorTickMark val="out"/>
        <c:minorTickMark val="none"/>
        <c:tickLblPos val="nextTo"/>
        <c:crossAx val="59995035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4">
        <a:alphaModFix amt="9000"/>
      </a:blip>
      <a:srcRect/>
      <a:stretch>
        <a:fillRect/>
      </a:stretch>
    </a:blip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[Dashboard_Sample.xlsm]ESCAPE NCR!PivotTable14</c:name>
    <c:fmtId val="9"/>
  </c:pivotSource>
  <c:chart>
    <c:title>
      <c:tx>
        <c:rich>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r>
              <a:rPr lang="en-US"/>
              <a:t>NCR Escape/Internal</a:t>
            </a:r>
          </a:p>
        </c:rich>
      </c:tx>
      <c:layout>
        <c:manualLayout>
          <c:xMode val="edge"/>
          <c:yMode val="edge"/>
          <c:x val="0.35802777777777772"/>
          <c:y val="4.3062200956937802E-2"/>
        </c:manualLayout>
      </c:layout>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3"/>
          </a:solidFill>
          <a:ln>
            <a:noFill/>
          </a:ln>
          <a:effectLst/>
        </c:spPr>
        <c:dLbl>
          <c:idx val="0"/>
          <c:layout>
            <c:manualLayout>
              <c:x val="-8.0555555555555575E-2"/>
              <c:y val="-5.263157894736859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dLbl>
          <c:idx val="0"/>
          <c:layout>
            <c:manualLayout>
              <c:x val="3.0555555555555555E-2"/>
              <c:y val="3.349319971367215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7.0897856517935259E-2"/>
                  <c:h val="0.17313378291828357"/>
                </c:manualLayout>
              </c15:layout>
            </c:ext>
          </c:extLst>
        </c:dLbl>
      </c:pivotFmt>
      <c:pivotFmt>
        <c:idx val="3"/>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a:noFill/>
          </a:ln>
          <a:effectLst/>
        </c:spPr>
        <c:dLbl>
          <c:idx val="0"/>
          <c:layout>
            <c:manualLayout>
              <c:x val="3.0555555555555555E-2"/>
              <c:y val="3.349319971367215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7.0897856517935259E-2"/>
                  <c:h val="0.17313378291828357"/>
                </c:manualLayout>
              </c15:layout>
            </c:ext>
          </c:extLst>
        </c:dLbl>
      </c:pivotFmt>
      <c:pivotFmt>
        <c:idx val="5"/>
        <c:spPr>
          <a:solidFill>
            <a:schemeClr val="accent1"/>
          </a:solidFill>
          <a:ln>
            <a:noFill/>
          </a:ln>
          <a:effectLst/>
        </c:spPr>
      </c:pivotFmt>
      <c:pivotFmt>
        <c:idx val="6"/>
        <c:spPr>
          <a:solidFill>
            <a:schemeClr val="accent1"/>
          </a:solidFill>
          <a:ln>
            <a:noFill/>
          </a:ln>
          <a:effectLst/>
        </c:spPr>
        <c:dLbl>
          <c:idx val="0"/>
          <c:layout>
            <c:manualLayout>
              <c:x val="-8.0555555555555575E-2"/>
              <c:y val="-5.263157894736859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c:spPr>
      </c:pivotFmt>
      <c:pivotFmt>
        <c:idx val="8"/>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400" b="0" i="0" u="none" strike="noStrike" kern="1200" baseline="0">
                  <a:ln>
                    <a:noFill/>
                  </a:ln>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chemeClr val="accent1"/>
          </a:solidFill>
          <a:ln>
            <a:noFill/>
          </a:ln>
          <a:effectLst/>
        </c:spPr>
        <c:dLbl>
          <c:idx val="0"/>
          <c:layout>
            <c:manualLayout>
              <c:x val="3.0555555555555555E-2"/>
              <c:y val="3.349319971367215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400" b="0" i="0" u="none" strike="noStrike" kern="1200" baseline="0">
                  <a:ln>
                    <a:noFill/>
                  </a:ln>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15:layout>
                <c:manualLayout>
                  <c:w val="7.0897856517935259E-2"/>
                  <c:h val="0.17313378291828357"/>
                </c:manualLayout>
              </c15:layout>
            </c:ext>
          </c:extLst>
        </c:dLbl>
      </c:pivotFmt>
      <c:pivotFmt>
        <c:idx val="10"/>
        <c:spPr>
          <a:solidFill>
            <a:schemeClr val="accent1"/>
          </a:solidFill>
          <a:ln>
            <a:no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400" b="0" i="0" u="none" strike="noStrike" kern="1200" baseline="0">
                  <a:ln>
                    <a:noFill/>
                  </a:ln>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15:layout>
                <c:manualLayout>
                  <c:w val="0.15744720583741045"/>
                  <c:h val="0.21816829488709416"/>
                </c:manualLayout>
              </c15:layout>
            </c:ext>
          </c:extLst>
        </c:dLbl>
      </c:pivotFmt>
      <c:pivotFmt>
        <c:idx val="11"/>
        <c:spPr>
          <a:solidFill>
            <a:schemeClr val="accent1"/>
          </a:solidFill>
          <a:ln>
            <a:noFill/>
          </a:ln>
          <a:effectLst/>
        </c:spPr>
        <c:dLbl>
          <c:idx val="0"/>
          <c:layout>
            <c:manualLayout>
              <c:x val="-8.0555555555555575E-2"/>
              <c:y val="-5.263157894736859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400" b="0" i="0" u="none" strike="noStrike" kern="1200" baseline="0">
                  <a:ln>
                    <a:noFill/>
                  </a:ln>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2"/>
        <c:spPr>
          <a:solidFill>
            <a:schemeClr val="accent1"/>
          </a:solidFill>
          <a:ln>
            <a:noFill/>
          </a:ln>
          <a:effectLst/>
        </c:spPr>
      </c:pivotFmt>
    </c:pivotFmts>
    <c:plotArea>
      <c:layout>
        <c:manualLayout>
          <c:layoutTarget val="inner"/>
          <c:xMode val="edge"/>
          <c:yMode val="edge"/>
          <c:x val="0.33326902887139109"/>
          <c:y val="0.22737708623742611"/>
          <c:w val="0.38346216097987751"/>
          <c:h val="0.66050898541988468"/>
        </c:manualLayout>
      </c:layout>
      <c:pieChart>
        <c:varyColors val="1"/>
        <c:ser>
          <c:idx val="0"/>
          <c:order val="0"/>
          <c:tx>
            <c:strRef>
              <c:f>'ESCAPE NCR'!$B$3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E54F-4715-A6F8-A474A9F28821}"/>
              </c:ext>
            </c:extLst>
          </c:dPt>
          <c:dPt>
            <c:idx val="1"/>
            <c:bubble3D val="0"/>
            <c:spPr>
              <a:solidFill>
                <a:schemeClr val="accent2"/>
              </a:solidFill>
              <a:ln>
                <a:noFill/>
              </a:ln>
              <a:effectLst/>
            </c:spPr>
            <c:extLst>
              <c:ext xmlns:c16="http://schemas.microsoft.com/office/drawing/2014/chart" uri="{C3380CC4-5D6E-409C-BE32-E72D297353CC}">
                <c16:uniqueId val="{00000003-E54F-4715-A6F8-A474A9F28821}"/>
              </c:ext>
            </c:extLst>
          </c:dPt>
          <c:dPt>
            <c:idx val="2"/>
            <c:bubble3D val="0"/>
            <c:spPr>
              <a:solidFill>
                <a:schemeClr val="accent3"/>
              </a:solidFill>
              <a:ln>
                <a:noFill/>
              </a:ln>
              <a:effectLst/>
            </c:spPr>
            <c:extLst>
              <c:ext xmlns:c16="http://schemas.microsoft.com/office/drawing/2014/chart" uri="{C3380CC4-5D6E-409C-BE32-E72D297353CC}">
                <c16:uniqueId val="{00000005-E54F-4715-A6F8-A474A9F28821}"/>
              </c:ext>
            </c:extLst>
          </c:dPt>
          <c:dPt>
            <c:idx val="3"/>
            <c:bubble3D val="0"/>
            <c:spPr>
              <a:solidFill>
                <a:schemeClr val="accent4"/>
              </a:solidFill>
              <a:ln>
                <a:noFill/>
              </a:ln>
              <a:effectLst/>
            </c:spPr>
            <c:extLst>
              <c:ext xmlns:c16="http://schemas.microsoft.com/office/drawing/2014/chart" uri="{C3380CC4-5D6E-409C-BE32-E72D297353CC}">
                <c16:uniqueId val="{00000007-E54F-4715-A6F8-A474A9F28821}"/>
              </c:ext>
            </c:extLst>
          </c:dPt>
          <c:dLbls>
            <c:dLbl>
              <c:idx val="0"/>
              <c:layout>
                <c:manualLayout>
                  <c:x val="3.0555555555555555E-2"/>
                  <c:y val="3.3493199713672157E-2"/>
                </c:manualLayout>
              </c:layout>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7.0897856517935259E-2"/>
                      <c:h val="0.17313378291828357"/>
                    </c:manualLayout>
                  </c15:layout>
                </c:ext>
                <c:ext xmlns:c16="http://schemas.microsoft.com/office/drawing/2014/chart" uri="{C3380CC4-5D6E-409C-BE32-E72D297353CC}">
                  <c16:uniqueId val="{00000001-E54F-4715-A6F8-A474A9F28821}"/>
                </c:ext>
              </c:extLst>
            </c:dLbl>
            <c:dLbl>
              <c:idx val="1"/>
              <c:dLblPos val="outEnd"/>
              <c:showLegendKey val="0"/>
              <c:showVal val="1"/>
              <c:showCatName val="1"/>
              <c:showSerName val="0"/>
              <c:showPercent val="1"/>
              <c:showBubbleSize val="0"/>
              <c:separator>
</c:separator>
              <c:extLst>
                <c:ext xmlns:c15="http://schemas.microsoft.com/office/drawing/2012/chart" uri="{CE6537A1-D6FC-4f65-9D91-7224C49458BB}">
                  <c15:layout>
                    <c:manualLayout>
                      <c:w val="0.15744720583741045"/>
                      <c:h val="0.21816829488709416"/>
                    </c:manualLayout>
                  </c15:layout>
                </c:ext>
                <c:ext xmlns:c16="http://schemas.microsoft.com/office/drawing/2014/chart" uri="{C3380CC4-5D6E-409C-BE32-E72D297353CC}">
                  <c16:uniqueId val="{00000003-E54F-4715-A6F8-A474A9F28821}"/>
                </c:ext>
              </c:extLst>
            </c:dLbl>
            <c:dLbl>
              <c:idx val="2"/>
              <c:layout>
                <c:manualLayout>
                  <c:x val="-8.0555555555555575E-2"/>
                  <c:y val="-5.2631578947368599E-2"/>
                </c:manualLayout>
              </c:layout>
              <c:dLblPos val="bestFi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E54F-4715-A6F8-A474A9F2882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400" b="0" i="0" u="none" strike="noStrike" kern="1200" baseline="0">
                    <a:ln>
                      <a:noFill/>
                    </a:ln>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ext>
            </c:extLst>
          </c:dLbls>
          <c:cat>
            <c:strRef>
              <c:f>'ESCAPE NCR'!$A$4:$A$8</c:f>
              <c:strCache>
                <c:ptCount val="4"/>
                <c:pt idx="1">
                  <c:v>Escaping Defect</c:v>
                </c:pt>
                <c:pt idx="2">
                  <c:v>Internal Defect</c:v>
                </c:pt>
                <c:pt idx="3">
                  <c:v>Quality Concern</c:v>
                </c:pt>
              </c:strCache>
            </c:strRef>
          </c:cat>
          <c:val>
            <c:numRef>
              <c:f>'ESCAPE NCR'!$B$4:$B$8</c:f>
              <c:numCache>
                <c:formatCode>General</c:formatCode>
                <c:ptCount val="4"/>
                <c:pt idx="0">
                  <c:v>26</c:v>
                </c:pt>
                <c:pt idx="1">
                  <c:v>35</c:v>
                </c:pt>
                <c:pt idx="2">
                  <c:v>134</c:v>
                </c:pt>
                <c:pt idx="3">
                  <c:v>42</c:v>
                </c:pt>
              </c:numCache>
            </c:numRef>
          </c:val>
          <c:extLst>
            <c:ext xmlns:c16="http://schemas.microsoft.com/office/drawing/2014/chart" uri="{C3380CC4-5D6E-409C-BE32-E72D297353CC}">
              <c16:uniqueId val="{00000008-E54F-4715-A6F8-A474A9F28821}"/>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4">
        <a:alphaModFix amt="9000"/>
      </a:blip>
      <a:srcRect/>
      <a:stretch>
        <a:fillRect/>
      </a:stretch>
    </a:blipFill>
    <a:ln w="9525" cap="flat" cmpd="sng" algn="ctr">
      <a:solidFill>
        <a:sysClr val="windowText" lastClr="000000">
          <a:lumMod val="25000"/>
          <a:lumOff val="75000"/>
        </a:sysClr>
      </a:solidFill>
      <a:round/>
    </a:ln>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3</xdr:col>
      <xdr:colOff>257174</xdr:colOff>
      <xdr:row>2</xdr:row>
      <xdr:rowOff>0</xdr:rowOff>
    </xdr:from>
    <xdr:to>
      <xdr:col>13</xdr:col>
      <xdr:colOff>6349</xdr:colOff>
      <xdr:row>22</xdr:row>
      <xdr:rowOff>25400</xdr:rowOff>
    </xdr:to>
    <xdr:graphicFrame macro="">
      <xdr:nvGraphicFramePr>
        <xdr:cNvPr id="2" name="Chart 1">
          <a:extLst>
            <a:ext uri="{FF2B5EF4-FFF2-40B4-BE49-F238E27FC236}">
              <a16:creationId xmlns:a16="http://schemas.microsoft.com/office/drawing/2014/main" id="{71F8CC3E-61C5-465C-091F-BF26E74D70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xdr:colOff>
      <xdr:row>2</xdr:row>
      <xdr:rowOff>139700</xdr:rowOff>
    </xdr:from>
    <xdr:to>
      <xdr:col>11</xdr:col>
      <xdr:colOff>333375</xdr:colOff>
      <xdr:row>17</xdr:row>
      <xdr:rowOff>120650</xdr:rowOff>
    </xdr:to>
    <xdr:graphicFrame macro="">
      <xdr:nvGraphicFramePr>
        <xdr:cNvPr id="2" name="Chart 1">
          <a:extLst>
            <a:ext uri="{FF2B5EF4-FFF2-40B4-BE49-F238E27FC236}">
              <a16:creationId xmlns:a16="http://schemas.microsoft.com/office/drawing/2014/main" id="{2FB80B32-53BF-217A-3EDC-468BA34E16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3343275</xdr:colOff>
      <xdr:row>2</xdr:row>
      <xdr:rowOff>25400</xdr:rowOff>
    </xdr:from>
    <xdr:to>
      <xdr:col>10</xdr:col>
      <xdr:colOff>161925</xdr:colOff>
      <xdr:row>17</xdr:row>
      <xdr:rowOff>6350</xdr:rowOff>
    </xdr:to>
    <xdr:graphicFrame macro="">
      <xdr:nvGraphicFramePr>
        <xdr:cNvPr id="2" name="Chart 1">
          <a:extLst>
            <a:ext uri="{FF2B5EF4-FFF2-40B4-BE49-F238E27FC236}">
              <a16:creationId xmlns:a16="http://schemas.microsoft.com/office/drawing/2014/main" id="{A98A2DD8-1B48-34D9-8E3A-60AACDABC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104775</xdr:colOff>
      <xdr:row>7</xdr:row>
      <xdr:rowOff>79375</xdr:rowOff>
    </xdr:from>
    <xdr:to>
      <xdr:col>14</xdr:col>
      <xdr:colOff>412750</xdr:colOff>
      <xdr:row>22</xdr:row>
      <xdr:rowOff>60325</xdr:rowOff>
    </xdr:to>
    <xdr:graphicFrame macro="">
      <xdr:nvGraphicFramePr>
        <xdr:cNvPr id="2" name="Chart 1">
          <a:extLst>
            <a:ext uri="{FF2B5EF4-FFF2-40B4-BE49-F238E27FC236}">
              <a16:creationId xmlns:a16="http://schemas.microsoft.com/office/drawing/2014/main" id="{D8625C3D-E19C-6F8E-3E8E-5CA813EA09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34925</xdr:colOff>
      <xdr:row>27</xdr:row>
      <xdr:rowOff>139700</xdr:rowOff>
    </xdr:from>
    <xdr:to>
      <xdr:col>17</xdr:col>
      <xdr:colOff>168275</xdr:colOff>
      <xdr:row>42</xdr:row>
      <xdr:rowOff>120650</xdr:rowOff>
    </xdr:to>
    <xdr:graphicFrame macro="">
      <xdr:nvGraphicFramePr>
        <xdr:cNvPr id="2" name="Chart 1">
          <a:extLst>
            <a:ext uri="{FF2B5EF4-FFF2-40B4-BE49-F238E27FC236}">
              <a16:creationId xmlns:a16="http://schemas.microsoft.com/office/drawing/2014/main" id="{83CCA40E-50FB-97FB-4872-6E284703A7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396875</xdr:colOff>
      <xdr:row>8</xdr:row>
      <xdr:rowOff>82550</xdr:rowOff>
    </xdr:from>
    <xdr:to>
      <xdr:col>12</xdr:col>
      <xdr:colOff>92075</xdr:colOff>
      <xdr:row>23</xdr:row>
      <xdr:rowOff>63500</xdr:rowOff>
    </xdr:to>
    <xdr:graphicFrame macro="">
      <xdr:nvGraphicFramePr>
        <xdr:cNvPr id="3" name="Chart 2">
          <a:extLst>
            <a:ext uri="{FF2B5EF4-FFF2-40B4-BE49-F238E27FC236}">
              <a16:creationId xmlns:a16="http://schemas.microsoft.com/office/drawing/2014/main" id="{74E3170F-2097-5DCA-0E96-306AF23576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552450</xdr:colOff>
      <xdr:row>6</xdr:row>
      <xdr:rowOff>1586</xdr:rowOff>
    </xdr:from>
    <xdr:to>
      <xdr:col>16</xdr:col>
      <xdr:colOff>520700</xdr:colOff>
      <xdr:row>30</xdr:row>
      <xdr:rowOff>12700</xdr:rowOff>
    </xdr:to>
    <xdr:graphicFrame macro="">
      <xdr:nvGraphicFramePr>
        <xdr:cNvPr id="2" name="Chart 1">
          <a:extLst>
            <a:ext uri="{FF2B5EF4-FFF2-40B4-BE49-F238E27FC236}">
              <a16:creationId xmlns:a16="http://schemas.microsoft.com/office/drawing/2014/main" id="{7D5F8126-EC10-D1E6-0B49-AE0F4E7B83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142875</xdr:colOff>
      <xdr:row>8</xdr:row>
      <xdr:rowOff>128586</xdr:rowOff>
    </xdr:from>
    <xdr:to>
      <xdr:col>12</xdr:col>
      <xdr:colOff>304801</xdr:colOff>
      <xdr:row>28</xdr:row>
      <xdr:rowOff>66675</xdr:rowOff>
    </xdr:to>
    <xdr:graphicFrame macro="">
      <xdr:nvGraphicFramePr>
        <xdr:cNvPr id="2" name="Chart 1">
          <a:extLst>
            <a:ext uri="{FF2B5EF4-FFF2-40B4-BE49-F238E27FC236}">
              <a16:creationId xmlns:a16="http://schemas.microsoft.com/office/drawing/2014/main" id="{711DBDC7-84D3-5F06-9438-C1AA81F2E3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539750</xdr:colOff>
      <xdr:row>9</xdr:row>
      <xdr:rowOff>6350</xdr:rowOff>
    </xdr:from>
    <xdr:to>
      <xdr:col>12</xdr:col>
      <xdr:colOff>234950</xdr:colOff>
      <xdr:row>25</xdr:row>
      <xdr:rowOff>109537</xdr:rowOff>
    </xdr:to>
    <xdr:graphicFrame macro="">
      <xdr:nvGraphicFramePr>
        <xdr:cNvPr id="2" name="Chart 1">
          <a:extLst>
            <a:ext uri="{FF2B5EF4-FFF2-40B4-BE49-F238E27FC236}">
              <a16:creationId xmlns:a16="http://schemas.microsoft.com/office/drawing/2014/main" id="{A97AC11D-CA6B-1664-13C6-45FBAD23EF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269875</xdr:colOff>
      <xdr:row>6</xdr:row>
      <xdr:rowOff>57150</xdr:rowOff>
    </xdr:from>
    <xdr:to>
      <xdr:col>13</xdr:col>
      <xdr:colOff>574675</xdr:colOff>
      <xdr:row>21</xdr:row>
      <xdr:rowOff>38100</xdr:rowOff>
    </xdr:to>
    <xdr:graphicFrame macro="">
      <xdr:nvGraphicFramePr>
        <xdr:cNvPr id="2" name="Chart 1">
          <a:extLst>
            <a:ext uri="{FF2B5EF4-FFF2-40B4-BE49-F238E27FC236}">
              <a16:creationId xmlns:a16="http://schemas.microsoft.com/office/drawing/2014/main" id="{1C60D1A4-70A4-D86D-DE41-80FC919ED4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504825</xdr:colOff>
      <xdr:row>6</xdr:row>
      <xdr:rowOff>171450</xdr:rowOff>
    </xdr:from>
    <xdr:to>
      <xdr:col>12</xdr:col>
      <xdr:colOff>200025</xdr:colOff>
      <xdr:row>21</xdr:row>
      <xdr:rowOff>152400</xdr:rowOff>
    </xdr:to>
    <xdr:graphicFrame macro="">
      <xdr:nvGraphicFramePr>
        <xdr:cNvPr id="2" name="Chart 1">
          <a:extLst>
            <a:ext uri="{FF2B5EF4-FFF2-40B4-BE49-F238E27FC236}">
              <a16:creationId xmlns:a16="http://schemas.microsoft.com/office/drawing/2014/main" id="{A1B5D449-4D9E-EE06-E64A-59B415065C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282574</xdr:colOff>
      <xdr:row>15</xdr:row>
      <xdr:rowOff>0</xdr:rowOff>
    </xdr:from>
    <xdr:to>
      <xdr:col>13</xdr:col>
      <xdr:colOff>514349</xdr:colOff>
      <xdr:row>37</xdr:row>
      <xdr:rowOff>57150</xdr:rowOff>
    </xdr:to>
    <xdr:graphicFrame macro="">
      <xdr:nvGraphicFramePr>
        <xdr:cNvPr id="2" name="Chart 1">
          <a:extLst>
            <a:ext uri="{FF2B5EF4-FFF2-40B4-BE49-F238E27FC236}">
              <a16:creationId xmlns:a16="http://schemas.microsoft.com/office/drawing/2014/main" id="{8BFE5E9D-E9D7-95FA-2527-1D879EC5F1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29</xdr:col>
      <xdr:colOff>419731</xdr:colOff>
      <xdr:row>44</xdr:row>
      <xdr:rowOff>152244</xdr:rowOff>
    </xdr:from>
    <xdr:to>
      <xdr:col>44</xdr:col>
      <xdr:colOff>392206</xdr:colOff>
      <xdr:row>83</xdr:row>
      <xdr:rowOff>158750</xdr:rowOff>
    </xdr:to>
    <xdr:graphicFrame macro="">
      <xdr:nvGraphicFramePr>
        <xdr:cNvPr id="13" name="Chart 12">
          <a:extLst>
            <a:ext uri="{FF2B5EF4-FFF2-40B4-BE49-F238E27FC236}">
              <a16:creationId xmlns:a16="http://schemas.microsoft.com/office/drawing/2014/main" id="{347567AB-9FD2-48F5-A3C5-55D641DBC4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518627</xdr:colOff>
      <xdr:row>0</xdr:row>
      <xdr:rowOff>224022</xdr:rowOff>
    </xdr:from>
    <xdr:to>
      <xdr:col>44</xdr:col>
      <xdr:colOff>469969</xdr:colOff>
      <xdr:row>10</xdr:row>
      <xdr:rowOff>165288</xdr:rowOff>
    </xdr:to>
    <xdr:graphicFrame macro="">
      <xdr:nvGraphicFramePr>
        <xdr:cNvPr id="20" name="Chart 19">
          <a:extLst>
            <a:ext uri="{FF2B5EF4-FFF2-40B4-BE49-F238E27FC236}">
              <a16:creationId xmlns:a16="http://schemas.microsoft.com/office/drawing/2014/main" id="{4138521F-732F-4980-8F60-CCE8338D28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128333</xdr:colOff>
      <xdr:row>0</xdr:row>
      <xdr:rowOff>205441</xdr:rowOff>
    </xdr:from>
    <xdr:to>
      <xdr:col>11</xdr:col>
      <xdr:colOff>317499</xdr:colOff>
      <xdr:row>29</xdr:row>
      <xdr:rowOff>100263</xdr:rowOff>
    </xdr:to>
    <xdr:graphicFrame macro="">
      <xdr:nvGraphicFramePr>
        <xdr:cNvPr id="22" name="Chart 21">
          <a:extLst>
            <a:ext uri="{FF2B5EF4-FFF2-40B4-BE49-F238E27FC236}">
              <a16:creationId xmlns:a16="http://schemas.microsoft.com/office/drawing/2014/main" id="{59AA5697-3230-41C7-BC28-D45DA55F47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7</xdr:row>
      <xdr:rowOff>1</xdr:rowOff>
    </xdr:from>
    <xdr:to>
      <xdr:col>0</xdr:col>
      <xdr:colOff>5778500</xdr:colOff>
      <xdr:row>15</xdr:row>
      <xdr:rowOff>88900</xdr:rowOff>
    </xdr:to>
    <mc:AlternateContent xmlns:mc="http://schemas.openxmlformats.org/markup-compatibility/2006" xmlns:tsle="http://schemas.microsoft.com/office/drawing/2012/timeslicer">
      <mc:Choice Requires="tsle">
        <xdr:graphicFrame macro="">
          <xdr:nvGraphicFramePr>
            <xdr:cNvPr id="23" name="Created">
              <a:extLst>
                <a:ext uri="{FF2B5EF4-FFF2-40B4-BE49-F238E27FC236}">
                  <a16:creationId xmlns:a16="http://schemas.microsoft.com/office/drawing/2014/main" id="{5FEF28F3-8CD3-088C-93E2-344EFF4EDF84}"/>
                </a:ext>
              </a:extLst>
            </xdr:cNvPr>
            <xdr:cNvGraphicFramePr/>
          </xdr:nvGraphicFramePr>
          <xdr:xfrm>
            <a:off x="0" y="0"/>
            <a:ext cx="0" cy="0"/>
          </xdr:xfrm>
          <a:graphic>
            <a:graphicData uri="http://schemas.microsoft.com/office/drawing/2012/timeslicer">
              <tsle:timeslicer name="Created"/>
            </a:graphicData>
          </a:graphic>
        </xdr:graphicFrame>
      </mc:Choice>
      <mc:Fallback xmlns="">
        <xdr:sp macro="" textlink="">
          <xdr:nvSpPr>
            <xdr:cNvPr id="0" name=""/>
            <xdr:cNvSpPr>
              <a:spLocks noTextEdit="1"/>
            </xdr:cNvSpPr>
          </xdr:nvSpPr>
          <xdr:spPr>
            <a:xfrm>
              <a:off x="0" y="6991351"/>
              <a:ext cx="5505450" cy="1600199"/>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0</xdr:colOff>
      <xdr:row>15</xdr:row>
      <xdr:rowOff>100263</xdr:rowOff>
    </xdr:from>
    <xdr:to>
      <xdr:col>0</xdr:col>
      <xdr:colOff>2895600</xdr:colOff>
      <xdr:row>24</xdr:row>
      <xdr:rowOff>38100</xdr:rowOff>
    </xdr:to>
    <mc:AlternateContent xmlns:mc="http://schemas.openxmlformats.org/markup-compatibility/2006" xmlns:a14="http://schemas.microsoft.com/office/drawing/2010/main">
      <mc:Choice Requires="a14">
        <xdr:graphicFrame macro="">
          <xdr:nvGraphicFramePr>
            <xdr:cNvPr id="24" name="Gate">
              <a:extLst>
                <a:ext uri="{FF2B5EF4-FFF2-40B4-BE49-F238E27FC236}">
                  <a16:creationId xmlns:a16="http://schemas.microsoft.com/office/drawing/2014/main" id="{749BBB5D-6986-A969-68C5-F7115B5A0F8A}"/>
                </a:ext>
              </a:extLst>
            </xdr:cNvPr>
            <xdr:cNvGraphicFramePr/>
          </xdr:nvGraphicFramePr>
          <xdr:xfrm>
            <a:off x="0" y="0"/>
            <a:ext cx="0" cy="0"/>
          </xdr:xfrm>
          <a:graphic>
            <a:graphicData uri="http://schemas.microsoft.com/office/drawing/2010/slicer">
              <sle:slicer xmlns:sle="http://schemas.microsoft.com/office/drawing/2010/slicer" name="Gate"/>
            </a:graphicData>
          </a:graphic>
        </xdr:graphicFrame>
      </mc:Choice>
      <mc:Fallback xmlns="">
        <xdr:sp macro="" textlink="">
          <xdr:nvSpPr>
            <xdr:cNvPr id="0" name=""/>
            <xdr:cNvSpPr>
              <a:spLocks noTextEdit="1"/>
            </xdr:cNvSpPr>
          </xdr:nvSpPr>
          <xdr:spPr>
            <a:xfrm>
              <a:off x="0" y="8615613"/>
              <a:ext cx="2609850" cy="15761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xdr:colOff>
      <xdr:row>24</xdr:row>
      <xdr:rowOff>36093</xdr:rowOff>
    </xdr:from>
    <xdr:to>
      <xdr:col>0</xdr:col>
      <xdr:colOff>2908300</xdr:colOff>
      <xdr:row>31</xdr:row>
      <xdr:rowOff>38100</xdr:rowOff>
    </xdr:to>
    <mc:AlternateContent xmlns:mc="http://schemas.openxmlformats.org/markup-compatibility/2006" xmlns:a14="http://schemas.microsoft.com/office/drawing/2010/main">
      <mc:Choice Requires="a14">
        <xdr:graphicFrame macro="">
          <xdr:nvGraphicFramePr>
            <xdr:cNvPr id="25" name="Section">
              <a:extLst>
                <a:ext uri="{FF2B5EF4-FFF2-40B4-BE49-F238E27FC236}">
                  <a16:creationId xmlns:a16="http://schemas.microsoft.com/office/drawing/2014/main" id="{52800E43-E4E1-CAFF-8F8B-EC337081B0AE}"/>
                </a:ext>
              </a:extLst>
            </xdr:cNvPr>
            <xdr:cNvGraphicFramePr/>
          </xdr:nvGraphicFramePr>
          <xdr:xfrm>
            <a:off x="0" y="0"/>
            <a:ext cx="0" cy="0"/>
          </xdr:xfrm>
          <a:graphic>
            <a:graphicData uri="http://schemas.microsoft.com/office/drawing/2010/slicer">
              <sle:slicer xmlns:sle="http://schemas.microsoft.com/office/drawing/2010/slicer" name="Section"/>
            </a:graphicData>
          </a:graphic>
        </xdr:graphicFrame>
      </mc:Choice>
      <mc:Fallback xmlns="">
        <xdr:sp macro="" textlink="">
          <xdr:nvSpPr>
            <xdr:cNvPr id="0" name=""/>
            <xdr:cNvSpPr>
              <a:spLocks noTextEdit="1"/>
            </xdr:cNvSpPr>
          </xdr:nvSpPr>
          <xdr:spPr>
            <a:xfrm>
              <a:off x="19050" y="10265943"/>
              <a:ext cx="2514600" cy="12212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2908300</xdr:colOff>
      <xdr:row>24</xdr:row>
      <xdr:rowOff>2675</xdr:rowOff>
    </xdr:from>
    <xdr:to>
      <xdr:col>0</xdr:col>
      <xdr:colOff>5791200</xdr:colOff>
      <xdr:row>31</xdr:row>
      <xdr:rowOff>38100</xdr:rowOff>
    </xdr:to>
    <mc:AlternateContent xmlns:mc="http://schemas.openxmlformats.org/markup-compatibility/2006" xmlns:a14="http://schemas.microsoft.com/office/drawing/2010/main">
      <mc:Choice Requires="a14">
        <xdr:graphicFrame macro="">
          <xdr:nvGraphicFramePr>
            <xdr:cNvPr id="29" name="Impact">
              <a:extLst>
                <a:ext uri="{FF2B5EF4-FFF2-40B4-BE49-F238E27FC236}">
                  <a16:creationId xmlns:a16="http://schemas.microsoft.com/office/drawing/2014/main" id="{3E45E890-B06B-363F-92BA-DB083242177B}"/>
                </a:ext>
              </a:extLst>
            </xdr:cNvPr>
            <xdr:cNvGraphicFramePr/>
          </xdr:nvGraphicFramePr>
          <xdr:xfrm>
            <a:off x="0" y="0"/>
            <a:ext cx="0" cy="0"/>
          </xdr:xfrm>
          <a:graphic>
            <a:graphicData uri="http://schemas.microsoft.com/office/drawing/2010/slicer">
              <sle:slicer xmlns:sle="http://schemas.microsoft.com/office/drawing/2010/slicer" name="Impact"/>
            </a:graphicData>
          </a:graphic>
        </xdr:graphicFrame>
      </mc:Choice>
      <mc:Fallback xmlns="">
        <xdr:sp macro="" textlink="">
          <xdr:nvSpPr>
            <xdr:cNvPr id="0" name=""/>
            <xdr:cNvSpPr>
              <a:spLocks noTextEdit="1"/>
            </xdr:cNvSpPr>
          </xdr:nvSpPr>
          <xdr:spPr>
            <a:xfrm>
              <a:off x="2628900" y="10232525"/>
              <a:ext cx="2800350" cy="1235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2908300</xdr:colOff>
      <xdr:row>15</xdr:row>
      <xdr:rowOff>152400</xdr:rowOff>
    </xdr:from>
    <xdr:to>
      <xdr:col>1</xdr:col>
      <xdr:colOff>0</xdr:colOff>
      <xdr:row>24</xdr:row>
      <xdr:rowOff>12700</xdr:rowOff>
    </xdr:to>
    <mc:AlternateContent xmlns:mc="http://schemas.openxmlformats.org/markup-compatibility/2006" xmlns:a14="http://schemas.microsoft.com/office/drawing/2010/main">
      <mc:Choice Requires="a14">
        <xdr:graphicFrame macro="">
          <xdr:nvGraphicFramePr>
            <xdr:cNvPr id="30" name="Priority">
              <a:extLst>
                <a:ext uri="{FF2B5EF4-FFF2-40B4-BE49-F238E27FC236}">
                  <a16:creationId xmlns:a16="http://schemas.microsoft.com/office/drawing/2014/main" id="{5B4471D4-CDAF-5D79-B1D7-3B211FCD23DF}"/>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2643940" y="8598903"/>
              <a:ext cx="2804360" cy="15928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36231</xdr:colOff>
      <xdr:row>12</xdr:row>
      <xdr:rowOff>1492</xdr:rowOff>
    </xdr:from>
    <xdr:to>
      <xdr:col>44</xdr:col>
      <xdr:colOff>364191</xdr:colOff>
      <xdr:row>29</xdr:row>
      <xdr:rowOff>74705</xdr:rowOff>
    </xdr:to>
    <xdr:graphicFrame macro="">
      <xdr:nvGraphicFramePr>
        <xdr:cNvPr id="4" name="Chart 3">
          <a:extLst>
            <a:ext uri="{FF2B5EF4-FFF2-40B4-BE49-F238E27FC236}">
              <a16:creationId xmlns:a16="http://schemas.microsoft.com/office/drawing/2014/main" id="{69792B1A-19E9-4CE8-8EFB-6B7C24C87C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102722</xdr:colOff>
      <xdr:row>84</xdr:row>
      <xdr:rowOff>158750</xdr:rowOff>
    </xdr:from>
    <xdr:to>
      <xdr:col>44</xdr:col>
      <xdr:colOff>420220</xdr:colOff>
      <xdr:row>121</xdr:row>
      <xdr:rowOff>168088</xdr:rowOff>
    </xdr:to>
    <xdr:graphicFrame macro="">
      <xdr:nvGraphicFramePr>
        <xdr:cNvPr id="6" name="Chart 5">
          <a:extLst>
            <a:ext uri="{FF2B5EF4-FFF2-40B4-BE49-F238E27FC236}">
              <a16:creationId xmlns:a16="http://schemas.microsoft.com/office/drawing/2014/main" id="{BA8073A6-2FEB-4E23-9317-E73D06E760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21897</xdr:colOff>
      <xdr:row>30</xdr:row>
      <xdr:rowOff>76638</xdr:rowOff>
    </xdr:from>
    <xdr:to>
      <xdr:col>44</xdr:col>
      <xdr:colOff>429560</xdr:colOff>
      <xdr:row>44</xdr:row>
      <xdr:rowOff>18677</xdr:rowOff>
    </xdr:to>
    <xdr:graphicFrame macro="">
      <xdr:nvGraphicFramePr>
        <xdr:cNvPr id="9" name="Chart 8">
          <a:extLst>
            <a:ext uri="{FF2B5EF4-FFF2-40B4-BE49-F238E27FC236}">
              <a16:creationId xmlns:a16="http://schemas.microsoft.com/office/drawing/2014/main" id="{03868519-2CC9-46B5-92FB-A53E5685C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210270</xdr:colOff>
      <xdr:row>50</xdr:row>
      <xdr:rowOff>28014</xdr:rowOff>
    </xdr:from>
    <xdr:to>
      <xdr:col>11</xdr:col>
      <xdr:colOff>387697</xdr:colOff>
      <xdr:row>70</xdr:row>
      <xdr:rowOff>65367</xdr:rowOff>
    </xdr:to>
    <xdr:graphicFrame macro="">
      <xdr:nvGraphicFramePr>
        <xdr:cNvPr id="11" name="Chart 10">
          <a:extLst>
            <a:ext uri="{FF2B5EF4-FFF2-40B4-BE49-F238E27FC236}">
              <a16:creationId xmlns:a16="http://schemas.microsoft.com/office/drawing/2014/main" id="{DFDB6C8E-0B67-4760-B96F-55A009F73A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186764</xdr:colOff>
      <xdr:row>70</xdr:row>
      <xdr:rowOff>168088</xdr:rowOff>
    </xdr:from>
    <xdr:to>
      <xdr:col>11</xdr:col>
      <xdr:colOff>373528</xdr:colOff>
      <xdr:row>110</xdr:row>
      <xdr:rowOff>46690</xdr:rowOff>
    </xdr:to>
    <xdr:graphicFrame macro="">
      <xdr:nvGraphicFramePr>
        <xdr:cNvPr id="15" name="Chart 14">
          <a:extLst>
            <a:ext uri="{FF2B5EF4-FFF2-40B4-BE49-F238E27FC236}">
              <a16:creationId xmlns:a16="http://schemas.microsoft.com/office/drawing/2014/main" id="{62B41443-48D3-4596-AD1D-627514A97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112060</xdr:colOff>
      <xdr:row>44</xdr:row>
      <xdr:rowOff>149412</xdr:rowOff>
    </xdr:from>
    <xdr:to>
      <xdr:col>29</xdr:col>
      <xdr:colOff>261471</xdr:colOff>
      <xdr:row>83</xdr:row>
      <xdr:rowOff>158749</xdr:rowOff>
    </xdr:to>
    <xdr:graphicFrame macro="">
      <xdr:nvGraphicFramePr>
        <xdr:cNvPr id="21" name="Chart 20">
          <a:extLst>
            <a:ext uri="{FF2B5EF4-FFF2-40B4-BE49-F238E27FC236}">
              <a16:creationId xmlns:a16="http://schemas.microsoft.com/office/drawing/2014/main" id="{8CB8C38F-CC54-4937-A90A-060EB09EA6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591206</xdr:colOff>
      <xdr:row>0</xdr:row>
      <xdr:rowOff>262758</xdr:rowOff>
    </xdr:from>
    <xdr:to>
      <xdr:col>29</xdr:col>
      <xdr:colOff>186120</xdr:colOff>
      <xdr:row>10</xdr:row>
      <xdr:rowOff>153275</xdr:rowOff>
    </xdr:to>
    <xdr:graphicFrame macro="">
      <xdr:nvGraphicFramePr>
        <xdr:cNvPr id="28" name="Chart 27">
          <a:extLst>
            <a:ext uri="{FF2B5EF4-FFF2-40B4-BE49-F238E27FC236}">
              <a16:creationId xmlns:a16="http://schemas.microsoft.com/office/drawing/2014/main" id="{919BA8D1-F231-412B-A146-FFFE335BAC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131379</xdr:colOff>
      <xdr:row>30</xdr:row>
      <xdr:rowOff>32845</xdr:rowOff>
    </xdr:from>
    <xdr:to>
      <xdr:col>11</xdr:col>
      <xdr:colOff>394138</xdr:colOff>
      <xdr:row>49</xdr:row>
      <xdr:rowOff>0</xdr:rowOff>
    </xdr:to>
    <xdr:graphicFrame macro="">
      <xdr:nvGraphicFramePr>
        <xdr:cNvPr id="34" name="Chart 33">
          <a:extLst>
            <a:ext uri="{FF2B5EF4-FFF2-40B4-BE49-F238E27FC236}">
              <a16:creationId xmlns:a16="http://schemas.microsoft.com/office/drawing/2014/main" id="{3E0C5763-A4C4-498D-9CF1-FD59A9618E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dana, Jose (Aero Alliance, Joint Venture)" refreshedDate="45176.619412962966" createdVersion="8" refreshedVersion="8" minRefreshableVersion="3" recordCount="237" xr:uid="{BD5C5DB2-5B12-445D-AD55-068DEB03BDC2}">
  <cacheSource type="worksheet">
    <worksheetSource name="NCR_DATA_NEW"/>
  </cacheSource>
  <cacheFields count="62">
    <cacheField name="Case ID" numFmtId="0">
      <sharedItems/>
    </cacheField>
    <cacheField name="Created" numFmtId="14">
      <sharedItems containsSemiMixedTypes="0" containsNonDate="0" containsDate="1" containsString="0" minDate="2023-01-03T00:00:00" maxDate="2023-08-29T00:00:00" count="124">
        <d v="2023-01-03T00:00:00"/>
        <d v="2023-01-09T00:00:00"/>
        <d v="2023-01-10T00:00:00"/>
        <d v="2023-01-11T00:00:00"/>
        <d v="2023-01-12T00:00:00"/>
        <d v="2023-01-17T00:00:00"/>
        <d v="2023-01-19T00:00:00"/>
        <d v="2023-01-20T00:00:00"/>
        <d v="2023-01-24T00:00:00"/>
        <d v="2023-01-25T00:00:00"/>
        <d v="2023-01-31T00:00:00"/>
        <d v="2023-02-01T00:00:00"/>
        <d v="2023-02-03T00:00:00"/>
        <d v="2023-02-07T00:00:00"/>
        <d v="2023-02-09T00:00:00"/>
        <d v="2023-02-10T00:00:00"/>
        <d v="2023-02-13T00:00:00"/>
        <d v="2023-02-14T00:00:00"/>
        <d v="2023-02-16T00:00:00"/>
        <d v="2023-02-17T00:00:00"/>
        <d v="2023-02-20T00:00:00"/>
        <d v="2023-02-22T00:00:00"/>
        <d v="2023-02-23T00:00:00"/>
        <d v="2023-02-24T00:00:00"/>
        <d v="2023-02-25T00:00:00"/>
        <d v="2023-02-27T00:00:00"/>
        <d v="2023-03-01T00:00:00"/>
        <d v="2023-03-02T00:00:00"/>
        <d v="2023-03-03T00:00:00"/>
        <d v="2023-03-04T00:00:00"/>
        <d v="2023-03-06T00:00:00"/>
        <d v="2023-03-08T00:00:00"/>
        <d v="2023-03-09T00:00:00"/>
        <d v="2023-03-20T00:00:00"/>
        <d v="2023-03-22T00:00:00"/>
        <d v="2023-03-23T00:00:00"/>
        <d v="2023-03-24T00:00:00"/>
        <d v="2023-03-25T00:00:00"/>
        <d v="2023-03-28T00:00:00"/>
        <d v="2023-03-29T00:00:00"/>
        <d v="2023-03-31T00:00:00"/>
        <d v="2023-04-03T00:00:00"/>
        <d v="2023-04-04T00:00:00"/>
        <d v="2023-04-05T00:00:00"/>
        <d v="2023-04-06T00:00:00"/>
        <d v="2023-04-10T00:00:00"/>
        <d v="2023-04-12T00:00:00"/>
        <d v="2023-04-14T00:00:00"/>
        <d v="2023-04-17T00:00:00"/>
        <d v="2023-04-18T00:00:00"/>
        <d v="2023-04-21T00:00:00"/>
        <d v="2023-04-24T00:00:00"/>
        <d v="2023-04-25T00:00:00"/>
        <d v="2023-04-26T00:00:00"/>
        <d v="2023-04-28T00:00:00"/>
        <d v="2023-05-01T00:00:00"/>
        <d v="2023-05-02T00:00:00"/>
        <d v="2023-05-03T00:00:00"/>
        <d v="2023-05-04T00:00:00"/>
        <d v="2023-05-05T00:00:00"/>
        <d v="2023-05-06T00:00:00"/>
        <d v="2023-05-09T00:00:00"/>
        <d v="2023-05-11T00:00:00"/>
        <d v="2023-05-12T00:00:00"/>
        <d v="2023-05-15T00:00:00"/>
        <d v="2023-05-16T00:00:00"/>
        <d v="2023-05-19T00:00:00"/>
        <d v="2023-05-20T00:00:00"/>
        <d v="2023-05-23T00:00:00"/>
        <d v="2023-05-24T00:00:00"/>
        <d v="2023-05-25T00:00:00"/>
        <d v="2023-05-26T00:00:00"/>
        <d v="2023-05-29T00:00:00"/>
        <d v="2023-05-30T00:00:00"/>
        <d v="2023-06-03T00:00:00"/>
        <d v="2023-06-04T00:00:00"/>
        <d v="2023-06-05T00:00:00"/>
        <d v="2023-06-07T00:00:00"/>
        <d v="2023-06-08T00:00:00"/>
        <d v="2023-06-09T00:00:00"/>
        <d v="2023-06-11T00:00:00"/>
        <d v="2023-06-12T00:00:00"/>
        <d v="2023-06-15T00:00:00"/>
        <d v="2023-06-19T00:00:00"/>
        <d v="2023-06-20T00:00:00"/>
        <d v="2023-06-22T00:00:00"/>
        <d v="2023-06-23T00:00:00"/>
        <d v="2023-06-26T00:00:00"/>
        <d v="2023-06-27T00:00:00"/>
        <d v="2023-06-28T00:00:00"/>
        <d v="2023-07-01T00:00:00"/>
        <d v="2023-07-03T00:00:00"/>
        <d v="2023-07-04T00:00:00"/>
        <d v="2023-07-07T00:00:00"/>
        <d v="2023-07-09T00:00:00"/>
        <d v="2023-07-10T00:00:00"/>
        <d v="2023-07-11T00:00:00"/>
        <d v="2023-07-12T00:00:00"/>
        <d v="2023-07-18T00:00:00"/>
        <d v="2023-07-19T00:00:00"/>
        <d v="2023-07-21T00:00:00"/>
        <d v="2023-07-22T00:00:00"/>
        <d v="2023-07-23T00:00:00"/>
        <d v="2023-07-24T00:00:00"/>
        <d v="2023-07-25T00:00:00"/>
        <d v="2023-07-27T00:00:00"/>
        <d v="2023-07-31T00:00:00"/>
        <d v="2023-08-01T00:00:00"/>
        <d v="2023-08-02T00:00:00"/>
        <d v="2023-08-03T00:00:00"/>
        <d v="2023-08-04T00:00:00"/>
        <d v="2023-08-08T00:00:00"/>
        <d v="2023-08-10T00:00:00"/>
        <d v="2023-08-11T00:00:00"/>
        <d v="2023-08-16T00:00:00"/>
        <d v="2023-08-17T00:00:00"/>
        <d v="2023-08-18T00:00:00"/>
        <d v="2023-08-21T00:00:00"/>
        <d v="2023-08-23T00:00:00"/>
        <d v="2023-08-24T00:00:00"/>
        <d v="2023-08-25T00:00:00"/>
        <d v="2023-08-26T00:00:00"/>
        <d v="2023-08-27T00:00:00"/>
        <d v="2023-08-28T00:00:00"/>
      </sharedItems>
    </cacheField>
    <cacheField name="Closed " numFmtId="14">
      <sharedItems containsNonDate="0" containsDate="1" containsString="0" containsBlank="1" minDate="2023-01-04T00:00:00" maxDate="2023-08-30T00:00:00" count="64">
        <d v="2023-01-05T00:00:00"/>
        <d v="2023-01-04T00:00:00"/>
        <d v="2023-01-19T00:00:00"/>
        <d v="2023-01-11T00:00:00"/>
        <d v="2023-03-31T00:00:00"/>
        <d v="2023-02-21T00:00:00"/>
        <d v="2023-04-24T00:00:00"/>
        <d v="2023-03-27T00:00:00"/>
        <m/>
        <d v="2023-05-11T00:00:00"/>
        <d v="2023-01-23T00:00:00"/>
        <d v="2023-02-06T00:00:00"/>
        <d v="2023-01-26T00:00:00"/>
        <d v="2023-02-17T00:00:00"/>
        <d v="2023-07-27T00:00:00"/>
        <d v="2023-05-15T00:00:00"/>
        <d v="2023-03-29T00:00:00"/>
        <d v="2023-02-24T00:00:00"/>
        <d v="2023-05-18T00:00:00"/>
        <d v="2023-03-13T00:00:00"/>
        <d v="2023-02-22T00:00:00"/>
        <d v="2023-04-13T00:00:00"/>
        <d v="2023-08-17T00:00:00"/>
        <d v="2023-03-14T00:00:00"/>
        <d v="2023-06-28T00:00:00"/>
        <d v="2023-05-02T00:00:00"/>
        <d v="2023-04-05T00:00:00"/>
        <d v="2023-04-03T00:00:00"/>
        <d v="2023-07-03T00:00:00"/>
        <d v="2023-05-09T00:00:00"/>
        <d v="2023-03-08T00:00:00"/>
        <d v="2023-07-20T00:00:00"/>
        <d v="2023-06-14T00:00:00"/>
        <d v="2023-03-30T00:00:00"/>
        <d v="2023-06-13T00:00:00"/>
        <d v="2023-06-29T00:00:00"/>
        <d v="2023-05-23T00:00:00"/>
        <d v="2023-05-17T00:00:00"/>
        <d v="2023-04-21T00:00:00"/>
        <d v="2023-05-10T00:00:00"/>
        <d v="2023-06-08T00:00:00"/>
        <d v="2023-05-16T00:00:00"/>
        <d v="2023-06-26T00:00:00"/>
        <d v="2023-05-01T00:00:00"/>
        <d v="2023-05-08T00:00:00"/>
        <d v="2023-06-12T00:00:00"/>
        <d v="2023-08-08T00:00:00"/>
        <d v="2023-07-17T00:00:00"/>
        <d v="2023-06-02T00:00:00"/>
        <d v="2023-08-18T00:00:00"/>
        <d v="2023-07-10T00:00:00"/>
        <d v="2023-06-27T00:00:00"/>
        <d v="2023-06-06T00:00:00"/>
        <d v="2023-05-30T00:00:00"/>
        <d v="2023-08-16T00:00:00"/>
        <d v="2023-07-26T00:00:00"/>
        <d v="2023-08-02T00:00:00"/>
        <d v="2023-08-07T00:00:00"/>
        <d v="2023-07-06T00:00:00"/>
        <d v="2023-08-21T00:00:00"/>
        <d v="2023-07-29T00:00:00"/>
        <d v="2023-08-14T00:00:00"/>
        <d v="2023-08-29T00:00:00"/>
        <d v="2023-08-25T00:00:00"/>
      </sharedItems>
    </cacheField>
    <cacheField name="Aged Days" numFmtId="0">
      <sharedItems containsSemiMixedTypes="0" containsString="0" containsNumber="1" containsInteger="1" minValue="0" maxValue="240"/>
    </cacheField>
    <cacheField name="Business Line Type" numFmtId="0">
      <sharedItems/>
    </cacheField>
    <cacheField name="Case Status" numFmtId="0">
      <sharedItems/>
    </cacheField>
    <cacheField name="Case Title" numFmtId="0">
      <sharedItems/>
    </cacheField>
    <cacheField name="Equipment Name" numFmtId="0">
      <sharedItems/>
    </cacheField>
    <cacheField name="Equipment Code" numFmtId="0">
      <sharedItems/>
    </cacheField>
    <cacheField name="Plant Name" numFmtId="0">
      <sharedItems/>
    </cacheField>
    <cacheField name="Technology" numFmtId="0">
      <sharedItems/>
    </cacheField>
    <cacheField name="Serial Number" numFmtId="0">
      <sharedItems/>
    </cacheField>
    <cacheField name="Pole" numFmtId="0">
      <sharedItems/>
    </cacheField>
    <cacheField name="Original equip manufacturer" numFmtId="0">
      <sharedItems/>
    </cacheField>
    <cacheField name="Operator name" numFmtId="0">
      <sharedItems/>
    </cacheField>
    <cacheField name="Engine serial number" numFmtId="0">
      <sharedItems containsString="0" containsBlank="1" containsNumber="1" containsInteger="1" minValue="185100" maxValue="881119"/>
    </cacheField>
    <cacheField name="Submitter" numFmtId="0">
      <sharedItems/>
    </cacheField>
    <cacheField name="First Assignment Group" numFmtId="0">
      <sharedItems/>
    </cacheField>
    <cacheField name="Assigned to " numFmtId="0">
      <sharedItems count="7">
        <s v="Hwang, Jimmy (212663550)"/>
        <s v="Nguyen, Thien (223038740)"/>
        <s v="Joseph, Vincent (212788012)"/>
        <s v="Rajib, Md (212790912)"/>
        <s v="Coleman, Adrian (212787374)"/>
        <s v="Atencio Urrutia, Jorge (212649290)"/>
        <s v="Trevino, Juan (204042842)"/>
      </sharedItems>
    </cacheField>
    <cacheField name="Location where the defect was detected:" numFmtId="0">
      <sharedItems/>
    </cacheField>
    <cacheField name="Origin where the defect was generated" numFmtId="0">
      <sharedItems/>
    </cacheField>
    <cacheField name="Sales Channel" numFmtId="0">
      <sharedItems/>
    </cacheField>
    <cacheField name="Updated" numFmtId="14">
      <sharedItems containsSemiMixedTypes="0" containsNonDate="0" containsDate="1" containsString="0" minDate="2023-01-04T00:00:00" maxDate="2023-08-30T00:00:00"/>
    </cacheField>
    <cacheField name=" Was anyone injured?" numFmtId="0">
      <sharedItems/>
    </cacheField>
    <cacheField name="Active" numFmtId="0">
      <sharedItems/>
    </cacheField>
    <cacheField name="Assignee Count" numFmtId="0">
      <sharedItems containsSemiMixedTypes="0" containsString="0" containsNumber="1" containsInteger="1" minValue="0" maxValue="15"/>
    </cacheField>
    <cacheField name="Assignment Group Count" numFmtId="0">
      <sharedItems containsSemiMixedTypes="0" containsString="0" containsNumber="1" containsInteger="1" minValue="0" maxValue="14"/>
    </cacheField>
    <cacheField name="CI Matrix Severity" numFmtId="0">
      <sharedItems/>
    </cacheField>
    <cacheField name="Case Equipment Status" numFmtId="0">
      <sharedItems/>
    </cacheField>
    <cacheField name="Case Notes (Comments Visible to All users)" numFmtId="0">
      <sharedItems longText="1"/>
    </cacheField>
    <cacheField name="Closed by" numFmtId="0">
      <sharedItems/>
    </cacheField>
    <cacheField name="Closure Notes" numFmtId="0">
      <sharedItems longText="1"/>
    </cacheField>
    <cacheField name="Comments and Work notes" numFmtId="0">
      <sharedItems longText="1"/>
    </cacheField>
    <cacheField name="Correction Actions" numFmtId="0">
      <sharedItems longText="1"/>
    </cacheField>
    <cacheField name="Correction Date" numFmtId="14">
      <sharedItems containsNonDate="0" containsDate="1" containsString="0" containsBlank="1" minDate="2023-01-04T00:00:00" maxDate="2023-08-28T00:00:00"/>
    </cacheField>
    <cacheField name="Cost of Poor Quality (COPQ) USD – Internal to GE" numFmtId="168">
      <sharedItems containsSemiMixedTypes="0" containsString="0" containsNumber="1" minValue="0" maxValue="1000000"/>
    </cacheField>
    <cacheField name="Defect" numFmtId="0">
      <sharedItems count="31">
        <s v="Missing"/>
        <s v="Incomplete Operation"/>
        <s v="Incomplete Information"/>
        <s v="Incorrect Operation"/>
        <s v="Other Operating/Run Defect"/>
        <s v="Out of Specification"/>
        <s v="Damage Part"/>
        <s v="Missed Operation"/>
        <s v=""/>
        <s v="Product Failed before Guaranteed Lifetime"/>
        <s v="Other (Free Text)"/>
        <s v="Damaged Part"/>
        <s v="Missing Defect"/>
        <s v="Wrong Scope"/>
        <s v="Handling"/>
        <s v="Wrong Document/Information"/>
        <s v="Missed Scope"/>
        <s v="Not Shipped"/>
        <s v="Dimensional Issue"/>
        <s v="Wrong"/>
        <s v="Wrong Identification / Labelling"/>
        <s v="Submitted an Incomplete job"/>
        <s v="Insufficient"/>
        <s v="Not Competent"/>
        <s v="Damaged Material"/>
        <s v="Different than Ordered/Wrong"/>
        <s v="Damaged Shipment"/>
        <s v="3rd Party Vendor Error"/>
        <s v="Out of Specs/Dimensions"/>
        <s v="Damaged"/>
        <s v="Improper Packaging"/>
      </sharedItems>
    </cacheField>
    <cacheField name="Defect Type" numFmtId="0">
      <sharedItems/>
    </cacheField>
    <cacheField name="Deliverable" numFmtId="0">
      <sharedItems longText="1"/>
    </cacheField>
    <cacheField name="Description" numFmtId="0">
      <sharedItems longText="1"/>
    </cacheField>
    <cacheField name="Gate" numFmtId="0">
      <sharedItems containsBlank="1" count="7">
        <s v="Gate 0"/>
        <s v="Gate 3"/>
        <s v="Gate 1"/>
        <s v="Gate 4"/>
        <s v="Operation"/>
        <s v="Gate 2"/>
        <m u="1"/>
      </sharedItems>
    </cacheField>
    <cacheField name="Detected During" numFmtId="0">
      <sharedItems count="23">
        <s v="Outage"/>
        <s v="G3 - Inspection"/>
        <s v="G1 - Module Inspection"/>
        <s v="G1 - Clean and Inspect"/>
        <s v="G4 - Test"/>
        <s v="G4 - Inspection"/>
        <s v="Inspection"/>
        <s v="Operation"/>
        <s v="G1 - Disassembly/OCI"/>
        <s v="G2 - OSS and Accumulation"/>
        <s v="G1 - Incoming Inspection"/>
        <s v="G3 - Assembly"/>
        <s v="Maintenance"/>
        <s v="Receiving"/>
        <s v="Installation"/>
        <s v="Repair"/>
        <s v="G3 - Field Core Inspection"/>
        <s v="G4 - Field Core Inspection"/>
        <s v="NU Commissioning"/>
        <s v="NU Warranty Period"/>
        <s v="Planning"/>
        <s v="G0 - Induction"/>
        <s v="Logistics"/>
      </sharedItems>
    </cacheField>
    <cacheField name="Escape/Defect" numFmtId="0">
      <sharedItems containsBlank="1" count="5">
        <s v="Escaping Defect"/>
        <s v="Internal Defect"/>
        <s v="Quality Concern"/>
        <s v=""/>
        <m u="1"/>
      </sharedItems>
    </cacheField>
    <cacheField name="Event Date" numFmtId="14">
      <sharedItems containsSemiMixedTypes="0" containsNonDate="0" containsDate="1" containsString="0" minDate="2022-04-11T00:00:00" maxDate="2023-08-29T00:00:00"/>
    </cacheField>
    <cacheField name="Group" numFmtId="0">
      <sharedItems/>
    </cacheField>
    <cacheField name="Impact" numFmtId="0">
      <sharedItems count="3">
        <s v="3 - Low"/>
        <s v="1 - High"/>
        <s v="2 - Medium"/>
      </sharedItems>
    </cacheField>
    <cacheField name="Impact To Customer" numFmtId="0">
      <sharedItems/>
    </cacheField>
    <cacheField name="Is this NCR related to an Outage" numFmtId="0">
      <sharedItems/>
    </cacheField>
    <cacheField name="NCR Category" numFmtId="0">
      <sharedItems/>
    </cacheField>
    <cacheField name="NCR RMA/Warranty Action Case" numFmtId="0">
      <sharedItems/>
    </cacheField>
    <cacheField name="NCR Type" numFmtId="0">
      <sharedItems/>
    </cacheField>
    <cacheField name="Opened" numFmtId="14">
      <sharedItems containsSemiMixedTypes="0" containsNonDate="0" containsDate="1" containsString="0" minDate="2023-01-03T00:00:00" maxDate="2023-08-29T00:00:00"/>
    </cacheField>
    <cacheField name="Opened by" numFmtId="0">
      <sharedItems/>
    </cacheField>
    <cacheField name="Potential RMA/Warranty Claim" numFmtId="0">
      <sharedItems/>
    </cacheField>
    <cacheField name="Priority" numFmtId="0">
      <sharedItems count="5">
        <s v="4-Low"/>
        <s v="Business"/>
        <s v="1-Critical"/>
        <s v="3-Medium"/>
        <s v="2-High"/>
      </sharedItems>
    </cacheField>
    <cacheField name="Responsible Function" numFmtId="0">
      <sharedItems/>
    </cacheField>
    <cacheField name="Section" numFmtId="0">
      <sharedItems count="33">
        <s v="COMBUSTION"/>
        <s v="TAGB"/>
        <s v="CRF"/>
        <s v="HPCS"/>
        <s v="Other"/>
        <s v="TEST"/>
        <s v="FA"/>
        <s v="HPTR"/>
        <s v="S2N"/>
        <s v="LPT"/>
        <s v="PT"/>
        <s v="LPS"/>
        <s v="ENG"/>
        <s v="TRF"/>
        <s v="TMF"/>
        <s v="S1N"/>
        <s v="LPTR"/>
        <s v="HPCR"/>
        <s v="VIGV"/>
        <s v="HPC"/>
        <s v="IGB"/>
        <s v="IPT"/>
        <s v="LUBE OIL SYSTEM"/>
        <s v="CFF"/>
        <s v="FRAMES / STRUCTURES"/>
        <s v="VARIABLE GEOMETRY SYSTEM"/>
        <s v="HPT"/>
        <s v="LPCR"/>
        <s v="LPCS"/>
        <s v="ACCESORY GEARBOX"/>
        <s v="COMBUSTOR"/>
        <s v="ENCLOSURES"/>
        <s v="" u="1"/>
      </sharedItems>
    </cacheField>
    <cacheField name="Supplier Name" numFmtId="0">
      <sharedItems/>
    </cacheField>
    <cacheField name="URL_old" numFmtId="0">
      <sharedItems/>
    </cacheField>
    <cacheField name="Updates" numFmtId="0">
      <sharedItems containsSemiMixedTypes="0" containsString="0" containsNumber="1" containsInteger="1" minValue="0" maxValue="41"/>
    </cacheField>
    <cacheField name="Urgency" numFmtId="0">
      <sharedItems/>
    </cacheField>
    <cacheField name="Month Created." numFmtId="166">
      <sharedItems count="8">
        <s v="January"/>
        <s v="February"/>
        <s v="March"/>
        <s v="April"/>
        <s v="May"/>
        <s v="June"/>
        <s v="July"/>
        <s v="August"/>
      </sharedItems>
    </cacheField>
  </cacheFields>
  <extLst>
    <ext xmlns:x14="http://schemas.microsoft.com/office/spreadsheetml/2009/9/main" uri="{725AE2AE-9491-48be-B2B4-4EB974FC3084}">
      <x14:pivotCacheDefinition pivotCacheId="8283801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7">
  <r>
    <s v="NCR-20230103-0109"/>
    <x v="0"/>
    <x v="0"/>
    <n v="2"/>
    <s v="Services"/>
    <s v="Complete"/>
    <s v="481-702 Combustor Warranty Consideration"/>
    <s v="BERAKAS GT2-GT"/>
    <s v="LM25C"/>
    <s v="BERAKAS POWER STATION"/>
    <s v="Aero Gas"/>
    <s v="808433"/>
    <s v="Asia"/>
    <s v="GE"/>
    <s v="BERAKAS POWER MANAGEMENT COMPANY SENDIRIAN SDN BHD"/>
    <n v="481702"/>
    <s v="Van, Austin (300014055)"/>
    <s v="Aero Alliance Houston Service Center"/>
    <x v="0"/>
    <s v="Customer Site"/>
    <s v="Customer Site"/>
    <s v="Power Services Sales"/>
    <d v="2023-05-19T00:00:00"/>
    <b v="0"/>
    <b v="0"/>
    <n v="1"/>
    <n v="0"/>
    <s v="Low"/>
    <s v="InService"/>
    <s v="2023-01-05 12:24:19 - Atencio Urrutia, Jorge (212649290) (Case Notes (Comments Visible to All users))_x000a_Assigned To Change Reason: Case worker assigned per AA WI_x000a__x000a_"/>
    <s v="Hwang, Jimmy (212663550)"/>
    <s v="Installed combustor was overhauled at vendor GEASO. Certificate of conformance has been attached to PowerNow."/>
    <s v="2023-01-05 12:24:19 - Atencio Urrutia, Jorge (212649290) (Case Notes (Comments Visible to All users))_x000a_Assigned To Change Reason: Case worker assigned per AA WI_x000a__x000a_"/>
    <s v="Documentation attached"/>
    <d v="2023-01-05T00:00:00"/>
    <n v="1"/>
    <x v="0"/>
    <s v="Repair"/>
    <s v="Please work with JV to determine if the attached combustor condition worn are aligned with GEK as ESN 481-702 has just completed MOH from Depot. "/>
    <s v="Berakas conducted the 4,000 Hr BSI TSN 4,032hrs this morning.   Please see attached._x000a_Customer is in opinion that this is clearly another warranty consideration against the GT. Please see below customer feedback._x000a__x000a_The Ignitor Ferrule looseness was mentioned when the GT was installed on site._x000a_At the first 4,000Hr BSI we inspect half ( 15 )  of the Fuel Nozzles._x000a_Fuel Nozzles # 1, 4 and 5 worn out of limits at only 4,023Hrs._x000a_There is no mention of what was done to the combustor in the GT Report._x000a__x000a_We would like confirmation of the fact that an overhauled combustor was installed.  Not a combustor that was inspected, passed inspection and was considered serviceable.  An overhauled combustor. We would like to see the certificate from the vendor please._x000a_We have never seen this amount of wear at 4,000 Hrs.   Never !!_x000a_This combustor will not achieve the 50,000Hr run target if it continues to wear the nozzles at the current rate."/>
    <x v="0"/>
    <x v="0"/>
    <x v="0"/>
    <d v="2023-01-03T00:00:00"/>
    <s v="Engine"/>
    <x v="0"/>
    <s v="Unexpected Cost to Customer"/>
    <s v="No"/>
    <s v="Documentation Error"/>
    <s v="NCRWA0003792"/>
    <s v="Form, Fit, Function"/>
    <d v="2023-01-03T00:00:00"/>
    <s v="Van, Austin (300014055)"/>
    <b v="1"/>
    <x v="0"/>
    <s v="Repairs"/>
    <x v="0"/>
    <s v=""/>
    <s v="https://gepowerpac.service-now.com/nav_to.do?uri=task.do?sys_id=296c6f171b4ca51862eeec66b04bcb35"/>
    <n v="8"/>
    <s v="3 - Low"/>
    <x v="0"/>
  </r>
  <r>
    <s v="NCR-20230103-0671"/>
    <x v="0"/>
    <x v="1"/>
    <n v="1"/>
    <s v="Services"/>
    <s v="Complete"/>
    <s v="MISSING STAMPS TAGB 192-248..ARMS"/>
    <s v="SOUTHCENTRAL GT SPARE-GT"/>
    <s v="LM6M"/>
    <s v="SOUTHCENTRAL POWER PROJECT"/>
    <s v="Aero Gas"/>
    <s v="192428"/>
    <s v="Americas"/>
    <s v="GE"/>
    <s v="CHUGACH ELECTRIC ASSOCIATION, INC."/>
    <n v="192428"/>
    <s v="Cantu, Joshua (212413257)"/>
    <s v="Aero Alliance Houston Service Center"/>
    <x v="1"/>
    <s v="Aero Alliance Jacintoport"/>
    <s v="Aero Alliance Jacintoport"/>
    <s v="Power Services Sales"/>
    <d v="2023-01-04T00:00:00"/>
    <b v="0"/>
    <b v="0"/>
    <n v="1"/>
    <n v="0"/>
    <s v="Low"/>
    <s v="Release"/>
    <s v="2023-01-03 12:18:04 - Cantu, Joshua (212413257) (Case Notes (Comments Visible to All users))_x000a_Assigned To Change Reason: GATE 3 QPE_x000a__x000a_"/>
    <s v="NGUYEN, THIEN (223038740)"/>
    <s v="N/A"/>
    <s v="2023-01-03 12:18:04 - Cantu, Joshua (212413257) (Case Notes (Comments Visible to All users))_x000a_Assigned To Change Reason: GATE 3 QPE_x000a__x000a_"/>
    <s v="ARMS router has been stamped off. Work was done by vendor but router should still have been stamped off. Meeting held with Frame shop regarding stamping off work."/>
    <d v="2023-01-04T00:00:00"/>
    <n v="0"/>
    <x v="1"/>
    <s v="Repair"/>
    <s v="REVIEW WITH LEADS AND TECH.S TO STAMP OFF SEQUENCES IN ARMS."/>
    <s v="THE ROUTER FOR THE TAGB HAS NOT BEEN COMPLITED. ROUTER L6-220-00 ASSY, SEQUENCES 100-400 HAS NOT BEEN STAMPED OFF BY TECH. THE TAGB PAPEWORK WAS PLACE ON THE QA/QC GATE 3 BLUE TAG RACK. IAW AAWI-JPT-001 4.4.2._x000a_ROUTER AND COUMENTATION REVIEW PAGE WAS STAMPED AS THAT ALL STEPS HAVE BEEN ACCOUNTED FOR."/>
    <x v="1"/>
    <x v="1"/>
    <x v="1"/>
    <d v="2023-01-03T00:00:00"/>
    <s v="Houston Service Center"/>
    <x v="0"/>
    <s v="No Impact To Customer"/>
    <s v="No"/>
    <s v="Documentation Error"/>
    <s v=""/>
    <s v="Form, Fit, Function"/>
    <d v="2023-01-03T00:00:00"/>
    <s v="Cantu, Joshua (212413257)"/>
    <b v="0"/>
    <x v="0"/>
    <s v="Repairs"/>
    <x v="1"/>
    <s v=""/>
    <s v="https://gepowerpac.service-now.com/nav_to.do?uri=task.do?sys_id=4be465671bc8611cf1dd20622a4bcb8b"/>
    <n v="4"/>
    <s v="3 - Low"/>
    <x v="0"/>
  </r>
  <r>
    <s v="NCR-20230103-0911"/>
    <x v="0"/>
    <x v="2"/>
    <n v="16"/>
    <s v="Services"/>
    <s v="Complete"/>
    <s v="Z2MHU22CRF1001 EX481-706CRF S/B 188 Compliance "/>
    <s v=""/>
    <s v=""/>
    <s v=""/>
    <s v="Aero Gas"/>
    <s v="LM2500Rot"/>
    <s v=""/>
    <s v=""/>
    <s v=""/>
    <m/>
    <s v="Martinez, Juan (212771980)"/>
    <s v="Aero Alliance Houston Service Center"/>
    <x v="2"/>
    <s v="Aero Alliance Jacintoport"/>
    <s v="Aero Alliance Jacintoport"/>
    <s v=""/>
    <d v="2023-01-19T00:00:00"/>
    <b v="0"/>
    <b v="0"/>
    <n v="3"/>
    <n v="0"/>
    <s v="Low"/>
    <s v=""/>
    <s v="2023-01-04 11:36:08 - Hwang, Jimmy (212663550) (Case Notes (Comments Visible to All users))_x000a_Assigned To Change Reason: Please review miss with OCI_x000a__x000a_2023-01-04 10:57:53 - NGUYEN, THIEN (223038740) (Case Notes (Comments Visible to All users))_x000a_Assigned To Change Reason: Re-assigning due to a mis-read from OCI since this SB is not applicable for this module and should have been N/A or contact PPE from beginning._x000a__x000a_2023-01-03 18:02:25 - Martinez, Juan (212771980) (Case Notes (Comments Visible to All users))_x000a_Assigned To Change Reason: Updated assigned Gate 3 engineer_x000a__x000a_"/>
    <s v="Joseph, Vincent (212788012)"/>
    <s v="-"/>
    <s v="2023-01-04 11:36:08 - Hwang, Jimmy (212663550) (Case Notes (Comments Visible to All users))_x000a_Assigned To Change Reason: Please review miss with OCI_x000a__x000a_2023-01-04 10:57:53 - NGUYEN, THIEN (223038740) (Case Notes (Comments Visible to All users))_x000a_Assigned To Change Reason: Re-assigning due to a mis-read from OCI since this SB is not applicable for this module and should have been N/A or contact PPE from beginning._x000a__x000a_2023-01-03 18:02:25 - Martinez, Juan (212771980) (Case Notes (Comments Visible to All users))_x000a_Assigned To Change Reason: Updated assigned Gate 3 engineer_x000a__x000a_"/>
    <s v="SB 188 compliance paper work has been removed due to Configuration / ESN not being part of the Affected Units List."/>
    <d v="2023-01-04T00:00:00"/>
    <n v="0"/>
    <x v="2"/>
    <s v="Repair"/>
    <s v="S/B's need to be verified per applicable ESN's and specific part numbers in order to determine validation of the installation. "/>
    <s v="During the inspection of CRF EX481-706CRF, it was determined that SB 188 has not been complied with. In order for the SB to be complied, No. 4R bearing CDP stationary air seal, PN L44866G01 is required to be installed. The current part number is 9174M68G02. Also, SB 188 is only required on LM2500+ Models.  The RED BORDER in the router book has been stamped off as complete.  "/>
    <x v="1"/>
    <x v="1"/>
    <x v="1"/>
    <d v="2023-01-03T00:00:00"/>
    <s v="Houston Service Center"/>
    <x v="0"/>
    <s v="No Impact To Customer"/>
    <s v="No"/>
    <s v="Does not meet specification"/>
    <s v=""/>
    <s v="Form, Fit, Function"/>
    <d v="2023-01-03T00:00:00"/>
    <s v="Martinez, Juan (212771980)"/>
    <b v="0"/>
    <x v="0"/>
    <s v="Repairs"/>
    <x v="2"/>
    <s v=""/>
    <s v="https://gepowerpac.service-now.com/nav_to.do?uri=task.do?sys_id=3e177aa71b4c211c2af720622a4bcb88"/>
    <n v="8"/>
    <s v="3 - Low"/>
    <x v="0"/>
  </r>
  <r>
    <s v="NCR-20230109-0929"/>
    <x v="1"/>
    <x v="3"/>
    <n v="2"/>
    <s v="Services"/>
    <s v="Complete"/>
    <s v="Cleaning Procedure"/>
    <s v="CHENIERE SABINE PASS LNG TR1 PR1 - 11TC-1411-GT"/>
    <s v="PGT25+G4"/>
    <s v="CHENIERE SABINE PASS LNG"/>
    <s v="Aero Gas"/>
    <s v="821687"/>
    <s v="Americas"/>
    <s v="GE"/>
    <s v="CHENIERE ENERGY, INC"/>
    <n v="677134"/>
    <s v="Leal, Xavier (212315297)"/>
    <s v="Aero Alliance Houston Service Center"/>
    <x v="2"/>
    <s v="Aero Alliance Jacintoport"/>
    <s v="Aero Alliance Jacintoport"/>
    <s v="Oil &amp; Gas Sales"/>
    <d v="2023-01-11T00:00:00"/>
    <b v="0"/>
    <b v="0"/>
    <n v="1"/>
    <n v="0"/>
    <s v="Low"/>
    <s v="InService"/>
    <s v="2023-01-11 10:13:42 - Atencio Urrutia, Jorge (212649290) (Case Notes (Comments Visible to All users))_x000a_Assigned To Change Reason: Assigned to Vincent (Gate 1 Quality Engineer)_x000a__x000a_"/>
    <s v="Joseph, Vincent (212788012)"/>
    <s v="-"/>
    <s v="2023-01-11 10:13:42 - Atencio Urrutia, Jorge (212649290) (Case Notes (Comments Visible to All users))_x000a_Assigned To Change Reason: Assigned to Vincent (Gate 1 Quality Engineer)_x000a__x000a_"/>
    <s v="Routed HPCS assembly for cleaning (BCD# IT4743)"/>
    <d v="2023-01-11T00:00:00"/>
    <n v="0"/>
    <x v="3"/>
    <s v="Repair"/>
    <s v="Stand down with clean line about the removal of tape and other coverings to ensure proper cleaning."/>
    <s v="During green tag inspection, cases were sent back for cleaning. Spot with most deposits was marked with tape. Tape was found not to have been removed during cleaning. After removal of tape, flange still had debris._x000a__x000a_Cases also had reportedly been to clean twice before."/>
    <x v="2"/>
    <x v="2"/>
    <x v="1"/>
    <d v="2023-01-09T00:00:00"/>
    <s v="Houston Service Center"/>
    <x v="0"/>
    <s v="No Impact To Customer"/>
    <s v="No"/>
    <s v="Documentation"/>
    <s v=""/>
    <s v="Quality Concern"/>
    <d v="2023-01-09T00:00:00"/>
    <s v="Leal, Xavier (212315297)"/>
    <b v="0"/>
    <x v="1"/>
    <s v="Repairs"/>
    <x v="3"/>
    <s v=""/>
    <s v="https://gepowerpac.service-now.com/nav_to.do?uri=task.do?sys_id=1064dd251bd42ddc2af720622a4bcbf7"/>
    <n v="6"/>
    <s v="3 - Low"/>
    <x v="0"/>
  </r>
  <r>
    <s v="NCR-20230109-1018"/>
    <x v="1"/>
    <x v="4"/>
    <n v="81"/>
    <s v="Services"/>
    <s v="Complete"/>
    <s v="PT VOLE 1918 DISK STAGE 3 AND 4"/>
    <s v="LOMA CAMPANA I GT1-GT"/>
    <s v="LMS100"/>
    <s v="LOMA CAMPANA I"/>
    <s v="Aero Gas"/>
    <s v="822414"/>
    <s v="Americas"/>
    <s v="GE"/>
    <s v="MINISTERIO DE ENERGIA Y MINERIA"/>
    <n v="878174"/>
    <s v="Diana, Daniele (105031739)"/>
    <s v="GP Services Quality LATAM"/>
    <x v="0"/>
    <s v="Aero Alliance Jacintoport"/>
    <s v="Customer Site"/>
    <s v="Power Services Sales"/>
    <d v="2023-08-10T00:00:00"/>
    <b v="0"/>
    <b v="0"/>
    <n v="2"/>
    <n v="1"/>
    <s v="Low"/>
    <s v="InService"/>
    <s v="2023-08-10 05:17:33 - Celdran, Fernando (105040119) (Case Notes (Comments Visible to All users))_x000a_Initial COPQ was reduced to zero because the disk were deemed serviceable by the HSC._x000a__x000a_2023-03-31 09:14:16 - Hwang, Jimmy (212663550) (Case Notes (Comments Visible to All users))_x000a_Re-Open Note: Update origin field_x000a__x000a_2023-01-11 10:11:36 - Atencio Urrutia, Jorge (212649290) (Case Notes (Comments Visible to All users))_x000a_Assigned To Change Reason: Assigned to Jimmy (Gate 1 Quality Engineer)_x000a__x000a_2023-01-10 09:41:39 - Silva, Ronnie (212518182) (Case Notes (Comments Visible to All users))_x000a_Assignment Group Change Reason: Case assigned automatically to the wrong group, for having Case Type = Other._x000a__x000a_2023-01-10 07:17:19 - Silva, Ronnie (212518182) (Case Notes (Comments Visible to All users))_x000a_Assignment Group Change Reason: Case assigned incorrectly when created, through automatic assignment for Case Type = Other._x000a__x000a_"/>
    <s v="Hwang, Jimmy (212663550)"/>
    <s v="Upon investigation, these defects do not appear to originate from the disassembly processes performed on the PT. Please see PDF attachment for investigation findings report."/>
    <s v="2023-08-10 05:17:33 - Celdran, Fernando (105040119) (Case Notes (Comments Visible to All users))_x000a_Initial COPQ was reduced to zero because the disk were deemed serviceable by the HSC._x000a__x000a_2023-03-31 09:14:16 - Hwang, Jimmy (212663550) (Case Notes (Comments Visible to All users))_x000a_Re-Open Note: Update origin field_x000a__x000a_2023-01-11 10:11:36 - Atencio Urrutia, Jorge (212649290) (Case Notes (Comments Visible to All users))_x000a_Assigned To Change Reason: Assigned to Jimmy (Gate 1 Quality Engineer)_x000a__x000a_2023-01-10 09:41:39 - Silva, Ronnie (212518182) (Case Notes (Comments Visible to All users))_x000a_Assignment Group Change Reason: Case assigned automatically to the wrong group, for having Case Type = Other._x000a__x000a_2023-01-10 07:17:19 - Silva, Ronnie (212518182) (Case Notes (Comments Visible to All users))_x000a_Assignment Group Change Reason: Case assigned incorrectly when created, through automatic assignment for Case Type = Other._x000a__x000a_"/>
    <s v="Stg 3 and 4 disks routed to OSS vendor for DEF 2 specific repair (SFM BCD IT7612 and IT7813)"/>
    <d v="2023-03-31T00:00:00"/>
    <n v="0"/>
    <x v="4"/>
    <s v="Other"/>
    <s v="Please help us to understand where these damages could may have happened since PSE informs us that does not look like operational._x000a__x000a_Regards_x000a__x000a_Daniele Diana"/>
    <s v="with reference of PT VOLE1918, which disk 3 and 4 were of urgent need to be used for 878174 repair please note the following._x000a__x000a_these two disk at G1 were deemed not serviceable and need to be sent to OSS. Damage was assessed from Product Service Engineering:_x000a__x000a_Stg 3 looks like non-operational damage_x000a__x000a_Stg 4 description suggests non-operational damage, but photos would be good to confirm._x000a__x000a_"/>
    <x v="2"/>
    <x v="3"/>
    <x v="1"/>
    <d v="2022-12-02T00:00:00"/>
    <s v=""/>
    <x v="1"/>
    <s v="Forced outage"/>
    <s v="Yes"/>
    <s v="Does not meet specification"/>
    <s v=""/>
    <s v="Form, Fit, Function"/>
    <d v="2023-01-09T00:00:00"/>
    <s v="Diana, Daniele (105031739)"/>
    <b v="0"/>
    <x v="2"/>
    <s v="Tooling"/>
    <x v="4"/>
    <s v=""/>
    <s v="https://gepowerpac.service-now.com/nav_to.do?uri=task.do?sys_id=858b29291b1825100cdb20622a4bcba9"/>
    <n v="20"/>
    <s v="1 - High"/>
    <x v="0"/>
  </r>
  <r>
    <s v="NCR-20230110-0571"/>
    <x v="2"/>
    <x v="2"/>
    <n v="9"/>
    <s v="Services"/>
    <s v="Complete"/>
    <s v="Fuel System check valves"/>
    <s v="MEDICINE HAT GT SPARE-GT"/>
    <s v="LM6M"/>
    <s v="MEDICINE HAT"/>
    <s v="Aero Gas"/>
    <s v="192245"/>
    <s v="Americas"/>
    <s v="GE"/>
    <s v="CITY OF MEDICINE HAT"/>
    <n v="192245"/>
    <s v="Ritter, Drew (204052804)"/>
    <s v="Aero Alliance Houston Service Center"/>
    <x v="3"/>
    <s v="Aero Alliance Jacintoport"/>
    <s v="Aero Alliance Jacintoport"/>
    <s v="Power Services Sales"/>
    <d v="2023-01-19T00:00:00"/>
    <b v="0"/>
    <b v="0"/>
    <n v="1"/>
    <n v="0"/>
    <s v="Low"/>
    <s v="Release"/>
    <s v="2023-01-11 10:14:56 - Atencio Urrutia, Jorge (212649290) (Case Notes (Comments Visible to All users))_x000a_Assigned To Change Reason: Assigned to Md (Gate 4 Quality Engineer)_x000a__x000a_"/>
    <s v="Rajib, Md (212790912)"/>
    <s v="Issue was reported during performing the flow test part of the post test troubleshooting of the high emissions. _x000a__x000a_FYI, Per workscope, NO pre test flow check was requested to perform and without the flow check this issue can not be identified."/>
    <s v="2023-01-11 10:14:56 - Atencio Urrutia, Jorge (212649290) (Case Notes (Comments Visible to All users))_x000a_Assigned To Change Reason: Assigned to Md (Gate 4 Quality Engineer)_x000a__x000a_"/>
    <s v="Replaced per NSR"/>
    <d v="2023-01-19T00:00:00"/>
    <n v="0"/>
    <x v="5"/>
    <s v="Repair"/>
    <s v="Why was this found so late? How can it be prevented. "/>
    <s v="NSR H2345623 created after engine test"/>
    <x v="3"/>
    <x v="4"/>
    <x v="1"/>
    <d v="2023-01-10T00:00:00"/>
    <s v="Houston Service Center"/>
    <x v="0"/>
    <s v="Installation Delay (COD Impact)"/>
    <s v="No"/>
    <s v="Internal Resources Other"/>
    <s v=""/>
    <s v="Fulfillment"/>
    <d v="2023-01-10T00:00:00"/>
    <s v="Ritter, Drew (204052804)"/>
    <b v="0"/>
    <x v="0"/>
    <s v="Repairs"/>
    <x v="5"/>
    <s v=""/>
    <s v="https://gepowerpac.service-now.com/nav_to.do?uri=task.do?sys_id=fd005d391b18e15c5b00ec66b04bcb45"/>
    <n v="5"/>
    <s v="3 - Low"/>
    <x v="0"/>
  </r>
  <r>
    <s v="NCR-20230110-0684"/>
    <x v="2"/>
    <x v="5"/>
    <n v="42"/>
    <s v="Services"/>
    <s v="Complete"/>
    <s v="Misuse of Tools"/>
    <s v="USED ESN ASSET-GT"/>
    <s v="LM25C+"/>
    <s v="AERO PRODUCTS AND SERVICES JV, LLC"/>
    <s v="Aero Gas"/>
    <s v="641321"/>
    <s v="Americas"/>
    <s v="GE"/>
    <s v="AERO PRODUCTS AND SERVICES JV, LLC"/>
    <n v="641321"/>
    <s v="Katzenstein, Danny (204059429)"/>
    <s v="Aero Alliance Houston Service Center"/>
    <x v="1"/>
    <s v="Aero Alliance Jacintoport"/>
    <s v="Aero Alliance Jacintoport"/>
    <s v="Power Services Sales"/>
    <d v="2023-02-21T00:00:00"/>
    <b v="0"/>
    <b v="0"/>
    <n v="1"/>
    <n v="0"/>
    <s v="Low"/>
    <s v="Planned"/>
    <s v="2023-01-10 11:13:11 - Katzenstein, Danny (204059429) (Case Notes (Comments Visible to All users))_x000a_Assigned To Change Reason: Assigned To Change Reason: Thien is assembly QPE_x000a__x000a_"/>
    <s v="NGUYEN, THIEN (223038740)"/>
    <s v="Data colleccted for quality meeting"/>
    <s v="2023-01-10 11:13:11 - Katzenstein, Danny (204059429) (Case Notes (Comments Visible to All users))_x000a_Assigned To Change Reason: Assigned To Change Reason: Thien is assembly QPE_x000a__x000a_"/>
    <s v="no corrections performed. At final inspection"/>
    <d v="2023-01-10T00:00:00"/>
    <n v="0"/>
    <x v="6"/>
    <s v="Repair"/>
    <s v="Create protective device to prevent damage or discontinue use of power tool/socket until solution found. "/>
    <s v="During final inspection, coating damage was found on HPCS at the upper- and lower-case flange. Damage was caused by use of power tool with socket to install flange bolts during assembly. "/>
    <x v="3"/>
    <x v="5"/>
    <x v="1"/>
    <d v="2023-01-10T00:00:00"/>
    <s v="Houston Service Center"/>
    <x v="0"/>
    <s v="No Impact To Customer"/>
    <s v="No"/>
    <s v="Installation Fit Defect"/>
    <s v=""/>
    <s v="Form, Fit, Function"/>
    <d v="2023-01-10T00:00:00"/>
    <s v="Katzenstein, Danny (204059429)"/>
    <b v="0"/>
    <x v="0"/>
    <s v="Repairs"/>
    <x v="6"/>
    <s v=""/>
    <s v="https://gepowerpac.service-now.com/nav_to.do?uri=task.do?sys_id=9441e1f51b18255c3fc6ec66b04bcb7b"/>
    <n v="4"/>
    <s v="3 - Low"/>
    <x v="0"/>
  </r>
  <r>
    <s v="NCR-20230110-0953"/>
    <x v="2"/>
    <x v="6"/>
    <n v="104"/>
    <s v="Services"/>
    <s v="Complete"/>
    <s v="HPTR, Damage on FWD Shaft pilot 677-138 B2EHU2200031JV"/>
    <s v="CHENIERE SABINE PASS LNG-GT-SPARE-GG"/>
    <s v="LM25C+G4"/>
    <s v="CHENIERE SABINE PASS LNG"/>
    <s v="Aero Gas"/>
    <s v="822762"/>
    <s v="Americas"/>
    <s v="UNKNOWN"/>
    <s v="CHENIERE ENERGY, INC"/>
    <n v="677138"/>
    <s v="Ramirez, Daniel (204042115)"/>
    <s v="Aero Alliance Houston Service Center"/>
    <x v="1"/>
    <s v="Aero Alliance Jacintoport"/>
    <s v="Aero Alliance Jacintoport"/>
    <s v="Oil &amp; Gas Sales"/>
    <d v="2023-04-24T00:00:00"/>
    <b v="0"/>
    <b v="0"/>
    <n v="1"/>
    <n v="0"/>
    <s v="Low"/>
    <s v="Ship To Storage"/>
    <s v="2023-01-11 08:14:22 - Ramirez, Daniel (204042115) (Case Notes (Comments Visible to All users))_x000a_Assigned To Change Reason: No additional notes_x000a__x000a_"/>
    <s v="Atencio Urrutia, Jorge (212649290)"/>
    <s v="N/A"/>
    <s v="2023-01-11 08:14:22 - Ramirez, Daniel (204042115) (Case Notes (Comments Visible to All users))_x000a_Assigned To Change Reason: No additional notes_x000a__x000a_"/>
    <s v="Corrected by Gate 3 team. "/>
    <d v="2023-04-24T00:00:00"/>
    <n v="0"/>
    <x v="7"/>
    <s v="Repair"/>
    <s v="Please conduct training, router BCD: 2691AH SEQ 500 was stamped and verified indicating no damage to surface &quot;C&quot;. _x000a_Damage past down to blue-tag inspection."/>
    <s v="HPTR, Damage on FWD Shaft pilot. During blue-tag inspection, noticed damage to the FWD Shaft pilot surface &quot;C&quot; FIG.13-4.1. Please see pictures for clarity on damage."/>
    <x v="1"/>
    <x v="1"/>
    <x v="1"/>
    <d v="2023-01-10T00:00:00"/>
    <s v="Houston Service Center"/>
    <x v="0"/>
    <s v="No Impact To Customer"/>
    <s v="No"/>
    <s v="Installation Fit Issue"/>
    <s v=""/>
    <s v="Form, Fit, Function"/>
    <d v="2023-01-10T00:00:00"/>
    <s v="Ramirez, Daniel (204042115)"/>
    <b v="0"/>
    <x v="0"/>
    <s v="Repairs"/>
    <x v="7"/>
    <s v=""/>
    <s v="https://gepowerpac.service-now.com/nav_to.do?uri=task.do?sys_id=283796f11b94e55c3fc6ec66b04bcb27"/>
    <n v="6"/>
    <s v="3 - Low"/>
    <x v="0"/>
  </r>
  <r>
    <s v="NCR-20230111-1013"/>
    <x v="3"/>
    <x v="7"/>
    <n v="75"/>
    <s v="Services"/>
    <s v="Complete"/>
    <s v="Crushed seal"/>
    <s v="AUX SABLE-GT-2-GT"/>
    <s v="PGT25"/>
    <s v="AUX SABLE"/>
    <s v="Aero Gas"/>
    <s v="810232"/>
    <s v="Americas"/>
    <s v="GE"/>
    <s v="AUX SABLE LIQUID PRODUCTS, LP"/>
    <n v="671189"/>
    <s v="Fogel, Alberto (210026360)"/>
    <s v="GP Services Quality NAM"/>
    <x v="1"/>
    <s v="Aero Alliance Jacintoport"/>
    <s v="Aero Alliance Jacintoport"/>
    <s v="Oil &amp; Gas Sales"/>
    <d v="2023-03-27T00:00:00"/>
    <b v="0"/>
    <b v="0"/>
    <n v="1"/>
    <n v="1"/>
    <s v="Low"/>
    <s v="InService"/>
    <s v="2023-01-11 16:13:42 - Fogel, Alberto (210026360) (Case Notes (Comments Visible to All users))_x000a_Assignment Group Change Reason: 1 ea. Crushed Stg 2 Shroud seal, out of segment groove. Gate 3_x000a__x000a_"/>
    <s v="NGUYEN, THIEN (223038740)"/>
    <s v="Discussed during quality meeting"/>
    <s v="2023-01-11 16:13:42 - Fogel, Alberto (210026360) (Case Notes (Comments Visible to All users))_x000a_Assignment Group Change Reason: 1 ea. Crushed Stg 2 Shroud seal, out of segment groove. Gate 3_x000a__x000a_"/>
    <s v="Corrected by Gate 3 tech."/>
    <d v="2023-01-11T00:00:00"/>
    <n v="0"/>
    <x v="6"/>
    <s v="Other"/>
    <s v="Need to install correctly into groove"/>
    <s v="1 ea. Crushed Stg 2 Shroud seal, out of segment groove"/>
    <x v="1"/>
    <x v="1"/>
    <x v="1"/>
    <d v="2023-01-11T00:00:00"/>
    <s v="Houston Service Center"/>
    <x v="0"/>
    <s v="No Impact To Customer"/>
    <s v="No"/>
    <s v="Does not meet specification"/>
    <s v=""/>
    <s v="Form, Fit, Function"/>
    <d v="2023-01-11T00:00:00"/>
    <s v="Fogel, Alberto (210026360)"/>
    <b v="0"/>
    <x v="0"/>
    <s v="Repairs"/>
    <x v="8"/>
    <s v=""/>
    <s v="https://gepowerpac.service-now.com/nav_to.do?uri=task.do?sys_id=48f27f4e1b542590f1dd20622a4bcb46"/>
    <n v="8"/>
    <s v="3 - Low"/>
    <x v="0"/>
  </r>
  <r>
    <s v="NCR-20230112-0091"/>
    <x v="4"/>
    <x v="8"/>
    <n v="238"/>
    <s v="Services"/>
    <s v="Correction"/>
    <s v="Part damaged after returning from OSV blasting. (COMBUSTOR)"/>
    <s v=""/>
    <s v=""/>
    <s v=""/>
    <s v="Aero Gas"/>
    <s v=""/>
    <s v=""/>
    <s v=""/>
    <s v=""/>
    <m/>
    <s v="Ho, Gegee (223048279)"/>
    <s v="Aero Alliance Houston Service Center"/>
    <x v="4"/>
    <s v="External Supplier"/>
    <s v="External Supplier"/>
    <s v="Power Services Sales"/>
    <d v="2023-08-01T00:00:00"/>
    <b v="0"/>
    <b v="1"/>
    <n v="1"/>
    <n v="0"/>
    <s v=""/>
    <s v=""/>
    <s v="2023-08-01 11:15:11 - Coleman, Adrian (212787374) (Case Notes (Comments Visible to All users))_x000a_reply from: Adrian.Coleman@aeroalliancejv.com_x000a__x000a_2023-07-31 21:00:38 - Ho, Gegee (223048279) (Case Notes (Comments Visible to All users))_x000a_reply from: YukLing.Ho@ge.com_x000a__x000a_2023-01-23 14:52:02 - Atencio Urrutia, Jorge (212649290) (Case Notes (Comments Visible to All users))_x000a_Assigned To Change Reason: Re-assigned to AAJV SQE for investigation_x000a__x000a_"/>
    <s v=""/>
    <s v=""/>
    <s v="2023-08-01 11:15:11 - Coleman, Adrian (212787374) (Case Notes (Comments Visible to All users))_x000a_reply from: Adrian.Coleman@aeroalliancejv.com_x000a__x000a_2023-07-31 21:00:38 - Ho, Gegee (223048279) (Case Notes (Comments Visible to All users))_x000a_reply from: YukLing.Ho@ge.com_x000a__x000a_2023-01-23 14:52:02 - Atencio Urrutia, Jorge (212649290) (Case Notes (Comments Visible to All users))_x000a_Assigned To Change Reason: Re-assigned to AAJV SQE for investigation_x000a__x000a_"/>
    <s v=""/>
    <m/>
    <n v="0"/>
    <x v="8"/>
    <s v="Repair"/>
    <s v="- RCA from Vendor._x000a_- Corrective Action from Vendor._x000a_- Compensation for damaging the part."/>
    <s v="Who: Abrasive Engineering_x000a_What: Part damaged_x000a_When: Vendor informed about the part damaged after completed blasting._x000a_Why: After checking on the incoming part, it is damaged and additional repair is required. Refer to the photo attached."/>
    <x v="4"/>
    <x v="6"/>
    <x v="2"/>
    <d v="2023-01-12T00:00:00"/>
    <s v=""/>
    <x v="2"/>
    <s v="Other"/>
    <s v="No"/>
    <s v="Does not meet specification"/>
    <s v=""/>
    <s v="Form, Fit, Function"/>
    <d v="2023-01-12T00:00:00"/>
    <s v="Ho, Gegee (223048279)"/>
    <b v="0"/>
    <x v="3"/>
    <s v=""/>
    <x v="4"/>
    <s v="GE REPAIR SOLUTIONS SINGAPORE PTE LTD"/>
    <s v="https://gepowerpac.service-now.com/nav_to.do?uri=task.do?sys_id=be7a2dd21b90ed9c62eeec66b04bcbdb"/>
    <n v="7"/>
    <s v="2 - Medium"/>
    <x v="0"/>
  </r>
  <r>
    <s v="NCR-20230112-0292"/>
    <x v="4"/>
    <x v="9"/>
    <n v="119"/>
    <s v="Services"/>
    <s v="Complete"/>
    <s v="LPT S2 blade shroud interlock distress rubbing against displaced LPT Nozzle stg.2 Seal Strip."/>
    <s v="RAMAT NEGEV GT2-GT"/>
    <s v="LM6M"/>
    <s v="RAMAT NEGEV"/>
    <s v="Aero Gas"/>
    <s v="821567"/>
    <s v="EMEA"/>
    <s v="GE"/>
    <s v="M+W GROUP GMBH"/>
    <n v="191740"/>
    <s v="Kwolek, Karol (212347801)"/>
    <s v="Aero Alliance Houston Service Center"/>
    <x v="1"/>
    <s v="Customer Site"/>
    <s v="Aero Alliance Jacintoport"/>
    <s v="Power Services Sales"/>
    <d v="2023-05-11T00:00:00"/>
    <b v="0"/>
    <b v="0"/>
    <n v="1"/>
    <n v="0"/>
    <s v="Severe"/>
    <s v="InService"/>
    <s v="2023-04-10 11:28:22 - Celdran, Fernando (105040119) (Case Notes (Comments Visible to All users))_x000a_Refer to NCR-20220411-0685; AERO-20220411-0521; AEEV-312511_x000a__x000a_2023-04-04 10:25:54 - NGUYEN, THIEN (223038740) (Case Notes (Comments Visible to All users))_x000a_Hi Fernando,_x000a__x000a_I'm investigating this case. PLease fill in the impact information in the &quot;Closure Information&quot; tab for Days lost generation and COPQ._x000a__x000a_2023-02-23 11:09:22 - Atencio Urrutia, Jorge (212649290) (Case Notes (Comments Visible to All users))_x000a_Assigned to Gate 3 (Assembly) Quality Engineer for further investigation, if confirms to be AA then issue will be elevated as Escape_x000a__x000a_2023-02-14 02:53:33 - Celdran, Fernando (105040119) (Case Notes (Comments Visible to All users))_x000a_Hi Thien,_x000a_The investigation through the AEEV-312511 is completed (report is attached). The root cause is LPT S2 Nozzle seal strip was found protruded from slot_x000a_Please review the router and take the appropriate actions_x000a_Regards_x000a_Fernando_x000a__x000a_2023-01-23 16:02:43 - Atencio Urrutia, Jorge (212649290) (Case Notes (Comments Visible to All users))_x000a_Assigned To Change Reason: assigned to Gate 3 QA Engineer_x000a__x000a_"/>
    <s v="NGUYEN, THIEN (223038740)"/>
    <s v="See RCA-20230511-0723for all details."/>
    <s v="2023-04-10 11:28:22 - Celdran, Fernando (105040119) (Case Notes (Comments Visible to All users))_x000a_Refer to NCR-20220411-0685; AERO-20220411-0521; AEEV-312511_x000a__x000a_2023-04-04 10:25:54 - NGUYEN, THIEN (223038740) (Case Notes (Comments Visible to All users))_x000a_Hi Fernando,_x000a__x000a_I'm investigating this case. PLease fill in the impact information in the &quot;Closure Information&quot; tab for Days lost generation and COPQ._x000a__x000a_2023-02-23 11:09:22 - Atencio Urrutia, Jorge (212649290) (Case Notes (Comments Visible to All users))_x000a_Assigned to Gate 3 (Assembly) Quality Engineer for further investigation, if confirms to be AA then issue will be elevated as Escape_x000a__x000a_2023-02-14 02:53:33 - Celdran, Fernando (105040119) (Case Notes (Comments Visible to All users))_x000a_Hi Thien,_x000a_The investigation through the AEEV-312511 is completed (report is attached). The root cause is LPT S2 Nozzle seal strip was found protruded from slot_x000a_Please review the router and take the appropriate actions_x000a_Regards_x000a_Fernando_x000a__x000a_2023-01-23 16:02:43 - Atencio Urrutia, Jorge (212649290) (Case Notes (Comments Visible to All users))_x000a_Assigned To Change Reason: assigned to Gate 3 QA Engineer_x000a__x000a_"/>
    <s v="Mod going through shop for OH. "/>
    <d v="2023-05-11T00:00:00"/>
    <n v="1000000"/>
    <x v="7"/>
    <s v="Repair"/>
    <s v="_x000a_TBD_x000a_"/>
    <s v="On April 11, 2022 customer reported that SAI revealed LPT2B shroud interlock missing piece.  Unit had 2260 Hors form MOH and 23 star-up and still covered by warranty._x000a_During LPT disassembly foreign material (seal strip) was found protruded from S2N TE and rubbing with LPT S2 blade tip shrouds._x000a_Lab analysis confirmed rubbing between seal strip and LPT S2B tip shrouds._x000a_The most likely cause for LPT S2 blade shroud interlock distress was rubbing against displaced LPT Nozzle stg.2 Seal Strip._x000a_"/>
    <x v="4"/>
    <x v="7"/>
    <x v="0"/>
    <d v="2022-04-11T00:00:00"/>
    <s v="Houston Service Center"/>
    <x v="2"/>
    <s v="Forced outage"/>
    <s v="Yes"/>
    <s v="Product life shortfall"/>
    <s v=""/>
    <s v="Form, Fit, Function"/>
    <d v="2023-01-12T00:00:00"/>
    <s v="Kwolek, Karol (212347801)"/>
    <b v="0"/>
    <x v="3"/>
    <s v="Repairs"/>
    <x v="9"/>
    <s v=""/>
    <s v="https://gepowerpac.service-now.com/nav_to.do?uri=task.do?sys_id=ba1b021e1b142d9c3fc6ec66b04bcbe8"/>
    <n v="13"/>
    <s v="2 - Medium"/>
    <x v="0"/>
  </r>
  <r>
    <s v="NCR-20230112-0851"/>
    <x v="4"/>
    <x v="10"/>
    <n v="11"/>
    <s v="Services"/>
    <s v="Complete"/>
    <s v="Broken bolt while balancing PT"/>
    <s v="MEDICINE HAT GT SPARE-GT"/>
    <s v="LM25C+"/>
    <s v="MEDICINE HAT"/>
    <s v="Aero Gas"/>
    <s v="559161"/>
    <s v="Americas"/>
    <s v="UNKNOWN"/>
    <s v="CITY OF MEDICINE HAT"/>
    <n v="559161"/>
    <s v="Ritter, Drew (204052804)"/>
    <s v="Aero Engineering NCR Triage"/>
    <x v="5"/>
    <s v="Aero Alliance Jacintoport"/>
    <s v="Aero Alliance Jacintoport"/>
    <s v="Power Services Sales"/>
    <d v="2023-01-23T00:00:00"/>
    <b v="0"/>
    <b v="0"/>
    <n v="1"/>
    <n v="1"/>
    <s v="Low"/>
    <s v="Release"/>
    <s v="2023-01-18 15:12:04 - Olds, Zack (210045518) (Case Notes (Comments Visible to All users))_x000a_Assignment Group Change Reason: Hi Jorge - Could you take this one on perhaps with help from Dan, Katie, or JP?_x000a__x000a_"/>
    <s v="Atencio Urrutia, Jorge (212649290)"/>
    <s v="If the bolt breaks during adjustments for balancing we have to replace them, broken bolts is common to see as these bolts are subject to high temperatures._x000a_Initial workscope agreed with CSL  required just a balance check of the rotor and for that we use the same bolts (used ) that the engine came in with. GE Power took the risk by agreeing and limiting the worscope to perform  just balance check to this rotor so not further D/A was required to it_x000a_"/>
    <s v="2023-01-18 15:12:04 - Olds, Zack (210045518) (Case Notes (Comments Visible to All users))_x000a_Assignment Group Change Reason: Hi Jorge - Could you take this one on perhaps with help from Dan, Katie, or JP?_x000a__x000a_"/>
    <s v="REF NSR H2345616 UNSTACK ALL DISKS AND REPLACE ALL HARDWARE WITH NEW. BALANCE ALL INDIVIDUAL ROTOR DISKS AND BALANCE ROTOR ASSEMBLY TO ACHIEVE LOWEST POSSIBLE VIBRATION DURING TEST._x000a__x000a_Note:_x000a_The bolts are subject to high temperatures and during removal to adjust the balance it is common for these bolts to break_x000a_"/>
    <d v="2023-01-23T00:00:00"/>
    <n v="0"/>
    <x v="9"/>
    <s v="Engineering"/>
    <s v="How did the bolt break"/>
    <s v="a bolt broke while balancing the LPT assy forcing the full DA of the LPT to replace and rebalance each disk individually. "/>
    <x v="2"/>
    <x v="8"/>
    <x v="2"/>
    <d v="2023-01-12T00:00:00"/>
    <s v="Engine"/>
    <x v="0"/>
    <s v="Unexpected Cost to Customer"/>
    <s v="No"/>
    <s v="Internal Resources Other"/>
    <s v=""/>
    <s v="Fulfillment"/>
    <d v="2023-01-12T00:00:00"/>
    <s v="Ritter, Drew (204052804)"/>
    <b v="0"/>
    <x v="0"/>
    <s v="Engineering"/>
    <x v="10"/>
    <s v=""/>
    <s v="https://gepowerpac.service-now.com/nav_to.do?uri=task.do?sys_id=a764b3de1bd8a514793320622a4bcb42"/>
    <n v="5"/>
    <s v="3 - Low"/>
    <x v="0"/>
  </r>
  <r>
    <s v="NCR-20230112-1072"/>
    <x v="4"/>
    <x v="2"/>
    <n v="7"/>
    <s v="Services"/>
    <s v="Complete"/>
    <s v="CRF, S/B-320 NOT C/W. 192-191 Z6EHU2102029JV"/>
    <s v="USED ESN ASSET-GT"/>
    <s v="LM6M"/>
    <s v="AERO PRODUCTS AND SERVICES JV, LLC"/>
    <s v="Aero Gas"/>
    <s v="192191"/>
    <s v="Americas"/>
    <s v="GE"/>
    <s v="AERO PRODUCTS AND SERVICES JV, LLC"/>
    <n v="192191"/>
    <s v="Ramirez, Daniel (204042115)"/>
    <s v="Aero Alliance Houston Service Center"/>
    <x v="2"/>
    <s v="Aero Alliance Jacintoport"/>
    <s v="Aero Alliance Jacintoport"/>
    <s v="Power Services Sales"/>
    <d v="2023-01-19T00:00:00"/>
    <b v="0"/>
    <b v="0"/>
    <n v="1"/>
    <n v="0"/>
    <s v="Low"/>
    <s v="Planned"/>
    <s v="2023-01-12 15:06:11 - Ramirez, Daniel (204042115) (Case Notes (Comments Visible to All users))_x000a_Assigned To Change Reason: GATE1 QCE_x000a__x000a_"/>
    <s v="Joseph, Vincent (212788012)"/>
    <s v="-"/>
    <s v="2023-01-12 15:06:11 - Ramirez, Daniel (204042115) (Case Notes (Comments Visible to All users))_x000a_Assigned To Change Reason: GATE1 QCE_x000a__x000a_"/>
    <s v="Please conduct training._x000a_Original instructions to conduct S/B-320 removed by GATE 0 Leader_x000a_NSR Void/cancelled. Please see pictures for clarity."/>
    <d v="2023-01-12T00:00:00"/>
    <n v="0"/>
    <x v="2"/>
    <s v="Repair"/>
    <s v="Please review repair tags when applying S/B's. to effected parts or frames. _x000a_Gate 1 failed to add vendor instructions to add S/B-320 on repair tag BCD: I65779. "/>
    <s v="CRF, S/B-320 NOT C/W.  During BLUE-TAG inspection process, noticed S/B-320 was not complied with. Per S/B instructions, the VENT DUCT (L62919G01) and VENT DUCT ELBOW (L47208G02) are required to accomplish this service bulletin by the vendor. Only the VENT DUCT ELBOW which is external can be verified and confirm in fact it is the old part number. Please see the pictures for clarity. Old vent duct elbow actual installed is L47208G01. NOTE- Unfortunately, the VENT DUCT is internal part and cannot be confirmed. NSR-H2345710"/>
    <x v="1"/>
    <x v="1"/>
    <x v="1"/>
    <d v="2023-01-12T00:00:00"/>
    <s v="Houston Service Center"/>
    <x v="0"/>
    <s v="No Impact To Customer"/>
    <s v="No"/>
    <s v="Documentation Missing"/>
    <s v=""/>
    <s v="Fulfillment"/>
    <d v="2023-01-12T00:00:00"/>
    <s v="Ramirez, Daniel (204042115)"/>
    <b v="0"/>
    <x v="0"/>
    <s v="Repairs"/>
    <x v="2"/>
    <s v=""/>
    <s v="https://gepowerpac.service-now.com/nav_to.do?uri=task.do?sys_id=80f4a82a1b1cad900cdb20622a4bcb70"/>
    <n v="4"/>
    <s v="3 - Low"/>
    <x v="0"/>
  </r>
  <r>
    <s v="NCR-20230117-0586"/>
    <x v="5"/>
    <x v="11"/>
    <n v="20"/>
    <s v="Services"/>
    <s v="Complete"/>
    <s v="Smart Shop signed off before module is ready for inspection."/>
    <s v="CHENIERE SABINE PASS LNG TR1 ET1 - 11TC-1511-GT"/>
    <s v="PGT25+G4"/>
    <s v="CHENIERE SABINE PASS LNG"/>
    <s v="Aero Gas"/>
    <s v="821558"/>
    <s v="Americas"/>
    <s v="GE"/>
    <s v="CHENIERE ENERGY, INC"/>
    <n v="677198"/>
    <s v="Leal, Xavier (212315297)"/>
    <s v="Aero Alliance Houston Service Center"/>
    <x v="2"/>
    <s v="Aero Alliance Jacintoport"/>
    <s v="Aero Alliance Jacintoport"/>
    <s v="Oil &amp; Gas Sales"/>
    <d v="2023-02-06T00:00:00"/>
    <b v="0"/>
    <b v="0"/>
    <n v="1"/>
    <n v="0"/>
    <s v="Low"/>
    <s v="InService"/>
    <s v="2023-01-23 16:03:42 - Atencio Urrutia, Jorge (212649290) (Case Notes (Comments Visible to All users))_x000a_Assigned To Change Reason: Assigned to Gate 1 QA Engineer_x000a__x000a_"/>
    <s v="Joseph, Vincent (212788012)"/>
    <s v="-"/>
    <s v="2023-01-23 16:03:42 - Atencio Urrutia, Jorge (212649290) (Case Notes (Comments Visible to All users))_x000a_Assigned To Change Reason: Assigned to Gate 1 QA Engineer_x000a__x000a_"/>
    <s v="Moved back into  production queue.  "/>
    <d v="2023-02-06T00:00:00"/>
    <n v="0"/>
    <x v="2"/>
    <s v="Repair"/>
    <s v="Ensure task is complete before signing off."/>
    <s v="Smart Shop was signed off prematurely. HPCS cases still were waiting for clean and FPI."/>
    <x v="2"/>
    <x v="3"/>
    <x v="1"/>
    <d v="2023-01-17T00:00:00"/>
    <s v="Houston Service Center"/>
    <x v="0"/>
    <s v="No Impact To Customer"/>
    <s v="No"/>
    <s v="Documentation"/>
    <s v=""/>
    <s v="Quality Concern"/>
    <d v="2023-01-17T00:00:00"/>
    <s v="Leal, Xavier (212315297)"/>
    <b v="0"/>
    <x v="1"/>
    <s v="Repairs"/>
    <x v="3"/>
    <s v=""/>
    <s v="https://gepowerpac.service-now.com/nav_to.do?uri=task.do?sys_id=9cc38d441b20a5540cdb20622a4bcb90"/>
    <n v="6"/>
    <s v="3 - Low"/>
    <x v="0"/>
  </r>
  <r>
    <s v="NCR-20230117-0713"/>
    <x v="5"/>
    <x v="8"/>
    <n v="233"/>
    <s v="Services"/>
    <s v="Correction"/>
    <s v="Z6MHU22LPS1002 LPS CRATE DAMAGE"/>
    <s v=""/>
    <s v=""/>
    <s v=""/>
    <s v="Aero Gas"/>
    <s v="LM6000Rot"/>
    <s v=""/>
    <s v=""/>
    <s v=""/>
    <m/>
    <s v="Cantu, Joshua (212413257)"/>
    <s v="Aero Alliance Houston Service Center"/>
    <x v="4"/>
    <s v="Aero Alliance Jacintoport"/>
    <s v="Aero Alliance Jacintoport"/>
    <s v=""/>
    <d v="2023-07-27T00:00:00"/>
    <b v="0"/>
    <b v="1"/>
    <n v="1"/>
    <n v="0"/>
    <s v=""/>
    <s v=""/>
    <s v="2023-01-17 10:01:20 - Cantu, Joshua (212413257) (Case Notes (Comments Visible to All users))_x000a_Assigned To Change Reason: Moved to Adrian: Senior Supplier Quality Engineering Manager_x000a__x000a_"/>
    <s v=""/>
    <s v=""/>
    <s v="2023-01-17 10:01:20 - Cantu, Joshua (212413257) (Case Notes (Comments Visible to All users))_x000a_Assigned To Change Reason: Moved to Adrian: Senior Supplier Quality Engineering Manager_x000a__x000a_"/>
    <s v=""/>
    <m/>
    <n v="0"/>
    <x v="8"/>
    <s v="Repair"/>
    <s v="REVIEW WITH SHIPPER."/>
    <s v="LPS CRATE WAS DAMAGE. DAMAGE WAS ON THE TOP LID OF THE LPS CRATE IN THE FORM OF A PUNCTURE. THE PUNCTURE LINE UP WITH DAMAGE NOTED TO THE LPS AREA A. DAMAGE NOTED TO AREA A HAS EXCEEDED THE SERVICEABLE LIMITS OF 0.004 IN. DEEP. PHOTOS WERE TAKEN"/>
    <x v="4"/>
    <x v="9"/>
    <x v="1"/>
    <d v="2023-01-17T00:00:00"/>
    <s v="Houston Service Center"/>
    <x v="0"/>
    <s v="Installation Delay (COD Impact)"/>
    <s v="No"/>
    <s v="Documentation"/>
    <s v=""/>
    <s v="Quality Concern"/>
    <d v="2023-01-17T00:00:00"/>
    <s v="Cantu, Joshua (212413257)"/>
    <b v="0"/>
    <x v="1"/>
    <s v=""/>
    <x v="11"/>
    <s v=""/>
    <s v="https://gepowerpac.service-now.com/nav_to.do?uri=task.do?sys_id=71cfc9c41be8a5d4793320622a4bcb37"/>
    <n v="41"/>
    <s v="3 - Low"/>
    <x v="0"/>
  </r>
  <r>
    <s v="NCR-20230119-0318"/>
    <x v="6"/>
    <x v="12"/>
    <n v="7"/>
    <s v="Services"/>
    <s v="Complete"/>
    <s v="Parts repair without approval."/>
    <s v="OBAJANA CEMENT PLANT SPARE GT-GT"/>
    <s v="LM6M"/>
    <s v="OBAJANA CEMENT PLANT"/>
    <s v="Aero Gas"/>
    <s v="191554"/>
    <s v="EMEA"/>
    <s v="GE"/>
    <s v="DANGOTE CEMENT PLC"/>
    <n v="191554"/>
    <s v="Klein Nagelvoort, Jeroen (105006860)"/>
    <s v="Aero Alliance Houston Service Center"/>
    <x v="2"/>
    <s v="Aero Alliance Jacintoport"/>
    <s v="Aero Alliance Jacintoport"/>
    <s v="Power Services Sales"/>
    <d v="2023-01-26T00:00:00"/>
    <b v="0"/>
    <b v="0"/>
    <n v="1"/>
    <n v="0"/>
    <s v="Low"/>
    <s v="Release"/>
    <s v="2023-01-26 04:48:13 - Klein Nagelvoort, Jeroen (105006860) (Case Notes (Comments Visible to All users))_x000a_Re-Open Note: The following comment was made by the depot: The fuel nozzles where not mentioned in the workscope for any inspection requirements at all_x000a_For this level of disassembly the fuel nozzles go out to vendor as standard practices to prevent test cell issues due to dirty fuel nozzles at t48 spread and possible double tests , which will be more than the repair of the fuel nozzles hence why the standard scope is to send for clean and inspect_x000a_If you wanted the workscope on the fuel nozzle should be visually inspected  this should have been stated and then you would accept the risk of any test cell issues and any re testing required._x000a__x000a_This is different as per NCR reply where it is mentioned to route the  Fuel Nozzles  for Full OH as directed by the workscope (BCD: IL2283, IL2284) _x000a__x000a_As per attachement (that was part of the HOM) it is clearly indicated that all components of CRF should be cleaned and visually inspected as required and re-quoted after inspection._x000a__x000a_Please explain why the Fuel Nozzles were send for full OH and why it was done without any notification (as per HOM)._x000a__x000a_2023-01-23 15:53:46 - Atencio Urrutia, Jorge (212649290) (Case Notes (Comments Visible to All users))_x000a_Assigned To Change Reason: caser worker changed assigned to Gate 1 QA engineer for investigation_x000a__x000a_"/>
    <s v="Joseph, Vincent (212788012)"/>
    <s v="There were no specific instructions in the HOM for fuel nozzles, therefore the fuel nozzles followed the recommended standard Aero Alliance Workscope to route to OSS for OH. "/>
    <s v="2023-01-26 04:48:13 - Klein Nagelvoort, Jeroen (105006860) (Case Notes (Comments Visible to All users))_x000a_Re-Open Note: The following comment was made by the depot: The fuel nozzles where not mentioned in the workscope for any inspection requirements at all_x000a_For this level of disassembly the fuel nozzles go out to vendor as standard practices to prevent test cell issues due to dirty fuel nozzles at t48 spread and possible double tests , which will be more than the repair of the fuel nozzles hence why the standard scope is to send for clean and inspect_x000a_If you wanted the workscope on the fuel nozzle should be visually inspected  this should have been stated and then you would accept the risk of any test cell issues and any re testing required._x000a__x000a_This is different as per NCR reply where it is mentioned to route the  Fuel Nozzles  for Full OH as directed by the workscope (BCD: IL2283, IL2284) _x000a__x000a_As per attachement (that was part of the HOM) it is clearly indicated that all components of CRF should be cleaned and visually inspected as required and re-quoted after inspection._x000a__x000a_Please explain why the Fuel Nozzles were send for full OH and why it was done without any notification (as per HOM)._x000a__x000a_2023-01-23 15:53:46 - Atencio Urrutia, Jorge (212649290) (Case Notes (Comments Visible to All users))_x000a_Assigned To Change Reason: caser worker changed assigned to Gate 1 QA engineer for investigation_x000a__x000a_"/>
    <s v="No correction needed _x000a_Fuel Nozzles were routed to OSS for Full OH as directed by the workscope (BCD: IL2283, IL2284) - see attachment."/>
    <d v="2023-01-26T00:00:00"/>
    <n v="65000"/>
    <x v="10"/>
    <s v="Repair"/>
    <s v="Why are parts, that are not part of the original repair scope, send to vendor without notification to and approval from owner/customer?"/>
    <s v="Fuel Nozzles (L31476P61/62), that are not part of the original repair scope, were send to Repair Vendor. This was done without informing the owner/customer. No approval was asked (by NSR or e-mail) and no reason was given. This resulted in unexpected costs that cannot be explained to customer."/>
    <x v="2"/>
    <x v="10"/>
    <x v="2"/>
    <d v="2023-01-19T00:00:00"/>
    <s v="Houston Service Center"/>
    <x v="1"/>
    <s v="Unexpected Cost to Customer"/>
    <s v="No"/>
    <s v="Documentation"/>
    <s v=""/>
    <s v="Quality Concern"/>
    <d v="2023-01-19T00:00:00"/>
    <s v="Klein Nagelvoort, Jeroen (105006860)"/>
    <b v="0"/>
    <x v="1"/>
    <s v="Other"/>
    <x v="12"/>
    <s v=""/>
    <s v="https://gepowerpac.service-now.com/nav_to.do?uri=task.do?sys_id=fd1fd2a41b28ad942af720622a4bcb42"/>
    <n v="10"/>
    <s v="2 - Medium"/>
    <x v="0"/>
  </r>
  <r>
    <s v="NCR-20230120-0860"/>
    <x v="7"/>
    <x v="13"/>
    <n v="28"/>
    <s v="Services"/>
    <s v="Complete"/>
    <s v="NCR on NSR H2345806 ''Some of the seal shims or locks are sticking out and will not go into place while some shrouds look out of alinement''"/>
    <s v="COMMONWEALTH CHESAPEAKE 1-GT"/>
    <s v="LM6M"/>
    <s v="COMMONWEALTH CHESAPEAKE"/>
    <s v="Aero Gas"/>
    <s v="810024"/>
    <s v="Americas"/>
    <s v="PACKAGE POWER NORWAY"/>
    <s v="ITOCHU CORPORATION"/>
    <n v="191202"/>
    <s v="Robles, Ruth (212674007)"/>
    <s v="Aero Alliance Houston Service Center"/>
    <x v="0"/>
    <s v="Aero Alliance Jacintoport"/>
    <s v="Aero Alliance Jacintoport"/>
    <s v="Power Services Sales"/>
    <d v="2023-02-17T00:00:00"/>
    <b v="0"/>
    <b v="0"/>
    <n v="1"/>
    <n v="0"/>
    <s v="Low"/>
    <s v="InService"/>
    <s v="2023-01-23 15:56:20 - Atencio Urrutia, Jorge (212649290) (Case Notes (Comments Visible to All users))_x000a_Assigned To Change Reason: caser worker assigned: Jimmy Hwang (Gate1 QA Engineer)_x000a__x000a_"/>
    <s v="Hwang, Jimmy (212663550)"/>
    <s v="Previous NSR H2244646 for damaged stage 1 shrouds resulted in a workscope update to partially disassemble the S2N and remove the Stage 1 shrouds. This made the EMU a partial assembly and prone to shroud/leaf seal dislodging. When lifting or handling the assembly, there is a ring set that clamps the FWD and AFT sides of the assembly together, to prevent handling damage. The nozzle D/A technician performed the additional D/A and routed the partial assembly to clean (BCD IT3804). The clean line does not have the tooling to handle these parts. _x000a__x000a_A quality standdown was held with the nozzle shop and clean line. The nozzle shop was instructed not to route partial assembly nozzles to clean line, but rather to perform hand clean, if possible. For the clean line technicians, it was communicated the sensitivity of handling the module and the risk of dislodging leaf seals."/>
    <s v="2023-01-23 15:56:20 - Atencio Urrutia, Jorge (212649290) (Case Notes (Comments Visible to All users))_x000a_Assigned To Change Reason: caser worker assigned: Jimmy Hwang (Gate1 QA Engineer)_x000a__x000a_"/>
    <s v="remove 4 shroud support to be able to replace seals at assembly. (per NSR disposition)"/>
    <d v="2023-02-17T00:00:00"/>
    <n v="2700"/>
    <x v="11"/>
    <s v="Repair"/>
    <s v="Recognizing cause of damage on NSR_x000a_"/>
    <s v="This type of damage happens when the support is moved around  without ensuring that seals do not move.  or it could have happened when they were moving it around in clean?_x000a__x000a__x000a_"/>
    <x v="2"/>
    <x v="2"/>
    <x v="1"/>
    <d v="2023-01-20T00:00:00"/>
    <s v="Houston Service Center"/>
    <x v="0"/>
    <s v="No Impact To Customer"/>
    <s v="No"/>
    <s v="Does not meet specification"/>
    <s v=""/>
    <s v="Form, Fit, Function"/>
    <d v="2023-01-20T00:00:00"/>
    <s v="Robles, Ruth (212674007)"/>
    <b v="0"/>
    <x v="0"/>
    <s v="Repairs"/>
    <x v="8"/>
    <s v=""/>
    <s v="https://gepowerpac.service-now.com/nav_to.do?uri=task.do?sys_id=2ca7a9811b2821182af720622a4bcbef"/>
    <n v="8"/>
    <s v="3 - Low"/>
    <x v="0"/>
  </r>
  <r>
    <s v="NCR-20230124-1117"/>
    <x v="8"/>
    <x v="14"/>
    <n v="184"/>
    <s v="Services"/>
    <s v="Complete"/>
    <s v="TRF, DAMAGED 7B BEARING. 672-134 B2EHU2100047JV"/>
    <s v="CANTARELL SPARES - ACTIVO INTEGRAL-GT-SPARE-GG"/>
    <s v="LM25C"/>
    <s v="CANTARELL SPARES - ACTIVO INTEGRAL"/>
    <s v="Aero Gas"/>
    <s v="821613"/>
    <s v="Americas"/>
    <s v="UNKNOWN"/>
    <s v="GOBIERNO FEDERAL DE LOS ESTADOS UNIDOS MEXICANOS"/>
    <n v="672134"/>
    <s v="Ramirez, Daniel (204042115)"/>
    <s v="Aero Alliance Houston Service Center"/>
    <x v="4"/>
    <s v="Aero Alliance Jacintoport"/>
    <s v="External Supplier"/>
    <s v="Oil &amp; Gas Sales"/>
    <d v="2023-07-27T00:00:00"/>
    <b v="0"/>
    <b v="0"/>
    <n v="4"/>
    <n v="0"/>
    <s v=""/>
    <s v="Ship To Storage"/>
    <s v="2023-03-27 09:23:20 - NGUYEN, THIEN (223038740) (Case Notes (Comments Visible to All users))_x000a_Assigned To Change Reason: Reassigning to Supplier Quality Engineer_x000a__x000a_2023-02-23 11:03:14 - Atencio Urrutia, Jorge (212649290) (Case Notes (Comments Visible to All users))_x000a_Assigned To Change Reason: assigned Gate 3 Quality Engineer_x000a__x000a_2023-02-20 09:47:15 - Joseph, Vincent (212788012) (Case Notes (Comments Visible to All users))_x000a_Assigned To Change Reason: Supplier issue_x000a__x000a_2023-02-01 10:11:42 - Atencio Urrutia, Jorge (212649290) (Case Notes (Comments Visible to All users))_x000a_Assigned To Change Reason: re-assigned to Gate 1 PQE_x000a__x000a_"/>
    <s v="Coleman, Adrian (212787374)"/>
    <s v="Nitrided 7Ball bearing is SERVICEABLE IAW GEK.99418, TABLE 5-4.1._x000a_Bearing installed approved by PPE."/>
    <s v="2023-03-27 09:23:20 - NGUYEN, THIEN (223038740) (Case Notes (Comments Visible to All users))_x000a_Assigned To Change Reason: Reassigning to Supplier Quality Engineer_x000a__x000a_2023-02-23 11:03:14 - Atencio Urrutia, Jorge (212649290) (Case Notes (Comments Visible to All users))_x000a_Assigned To Change Reason: assigned Gate 3 Quality Engineer_x000a__x000a_2023-02-20 09:47:15 - Joseph, Vincent (212788012) (Case Notes (Comments Visible to All users))_x000a_Assigned To Change Reason: Supplier issue_x000a__x000a_2023-02-01 10:11:42 - Atencio Urrutia, Jorge (212649290) (Case Notes (Comments Visible to All users))_x000a_Assigned To Change Reason: re-assigned to Gate 1 PQE_x000a__x000a_"/>
    <s v="Nitrided 7Ball bearing is SERVICEABLE IAW GEK.99418, TABLE 5-4.1._x000a_Bearing installed approved by PPE._x000a_"/>
    <d v="2023-01-24T00:00:00"/>
    <n v="0"/>
    <x v="12"/>
    <s v="Repair"/>
    <s v="Please work with supplier, bearing manufacture. This is suppose to be a brand NEW Nitrided 7Ball bearing."/>
    <s v="TRF, DAMAGED 7B BEARING. During verification of part number and serial number on 7Ball Bearing assembly, technician noticed bearing with scratches all along side cage body and round edge. Scratches only appear on part number/serial number side, please see pictures for clarity."/>
    <x v="1"/>
    <x v="11"/>
    <x v="1"/>
    <d v="2023-01-24T00:00:00"/>
    <s v="Houston Service Center"/>
    <x v="0"/>
    <s v="No Impact To Customer"/>
    <s v="No"/>
    <s v="Installation Fit Issue"/>
    <s v=""/>
    <s v="Form, Fit, Function"/>
    <d v="2023-01-24T00:00:00"/>
    <s v="Ramirez, Daniel (204042115)"/>
    <b v="0"/>
    <x v="0"/>
    <s v="Manufacturing"/>
    <x v="13"/>
    <s v=""/>
    <s v="https://gepowerpac.service-now.com/nav_to.do?uri=task.do?sys_id=55ff829e1bec2d50793320622a4bcbd1"/>
    <n v="8"/>
    <s v="3 - Low"/>
    <x v="0"/>
  </r>
  <r>
    <s v="NCR-20230125-1033"/>
    <x v="9"/>
    <x v="15"/>
    <n v="110"/>
    <s v="Services"/>
    <s v="Complete"/>
    <s v="642-281 TAGB Assembly part number clarification "/>
    <s v="T-SOUTH RAM-GT-SPARE-GG"/>
    <s v="LM25C+"/>
    <s v="T-SOUTH RAM"/>
    <s v="Aero Gas"/>
    <s v="941313"/>
    <s v="Americas"/>
    <s v="UNKNOWN"/>
    <s v="SPECTRA ENERGY"/>
    <n v="642281"/>
    <s v="Martinez, Juan (212771980)"/>
    <s v="Aero Alliance Houston Service Center"/>
    <x v="1"/>
    <s v="Aero Alliance Jacintoport"/>
    <s v="Aero Alliance Jacintoport"/>
    <s v="Oil &amp; Gas Sales"/>
    <d v="2023-05-15T00:00:00"/>
    <b v="0"/>
    <b v="0"/>
    <n v="1"/>
    <n v="0"/>
    <s v="Low"/>
    <s v="Ship To Storage"/>
    <s v="2023-01-25 19:05:13 - Martinez, Juan (212771980) (Case Notes (Comments Visible to All users))_x000a_Assigned To Change Reason: Updated engineer assigned to gate 3_x000a__x000a_"/>
    <s v="NGUYEN, THIEN (223038740)"/>
    <s v="N/A"/>
    <s v="2023-01-25 19:05:13 - Martinez, Juan (212771980) (Case Notes (Comments Visible to All users))_x000a_Assigned To Change Reason: Updated engineer assigned to gate 3_x000a__x000a_"/>
    <s v="Parts verified with Lead to finalize conversion has been completed"/>
    <d v="2023-01-26T00:00:00"/>
    <n v="0"/>
    <x v="7"/>
    <s v="Repair"/>
    <s v="Proper documentation needs to be attached to verify the work being requested has been performed in order to verify the right configuration requested. "/>
    <s v="During the inspection of the 642-281 TAGB, it was noticed that the assembly number for the TAGB reads L21441G35. Per the instructions in smart shop, the assembly should be a TAGB MODULE CONVERSION FROM L21441G35 TO G38. There are no accessories attached to the TAGB to verify the conversion. The new material accept tag read as a L21441G35 BCD: IT4437. "/>
    <x v="1"/>
    <x v="1"/>
    <x v="1"/>
    <d v="2023-01-25T00:00:00"/>
    <s v="Houston Service Center"/>
    <x v="0"/>
    <s v="No Impact To Customer"/>
    <s v="No"/>
    <s v="Documentation Error"/>
    <s v=""/>
    <s v="Form, Fit, Function"/>
    <d v="2023-01-25T00:00:00"/>
    <s v="Martinez, Juan (212771980)"/>
    <b v="0"/>
    <x v="0"/>
    <s v="Repairs"/>
    <x v="1"/>
    <s v=""/>
    <s v="https://gepowerpac.service-now.com/nav_to.do?uri=task.do?sys_id=d06e94b21b6861d0793320622a4bcbd1"/>
    <n v="4"/>
    <s v="3 - Low"/>
    <x v="0"/>
  </r>
  <r>
    <s v="NCR-20230131-0911"/>
    <x v="10"/>
    <x v="16"/>
    <n v="57"/>
    <s v="Services"/>
    <s v="Complete"/>
    <s v="PT 878-160 COQ (LOST/MISPLACED PART)"/>
    <s v=""/>
    <s v="1.5-77"/>
    <s v="MCADOO WIND"/>
    <s v="Wind Turbine"/>
    <s v="W13144"/>
    <s v=""/>
    <s v="GE"/>
    <s v=""/>
    <m/>
    <s v="Cantu, Joshua (212413257)"/>
    <s v="Aero Alliance Houston Service Center"/>
    <x v="0"/>
    <s v="Aero Alliance Jacintoport"/>
    <s v="Aero Alliance Jacintoport"/>
    <s v="GE Wind"/>
    <d v="2023-03-29T00:00:00"/>
    <b v="0"/>
    <b v="0"/>
    <n v="2"/>
    <n v="0"/>
    <s v="Low"/>
    <s v="InService"/>
    <s v="2023-02-15 14:51:56 - Joseph, Vincent (212788012) (Case Notes (Comments Visible to All users))_x000a_Assigned To Change Reason: Re-assigned for COQ_x000a__x000a_2023-02-01 10:14:23 - Atencio Urrutia, Jorge (212649290) (Case Notes (Comments Visible to All users))_x000a_Assigned To Change Reason: assigned to Gate 2 PQE_x000a__x000a_"/>
    <s v="Hwang, Jimmy (212663550)"/>
    <s v="The workscope created for this engine had incorrect instructions. The stage 1 nozzles were supposed to be routed in-house clean and inspect. Instead, the workscope had incorrects tasks 34 and 37 which stated the following &quot;ROUTE ALL SERVICEABLE STAGE 2 NOZZLES TO ASSET MANAGEMENT&quot; and &quot;THE STAGE 2 NOZZLES WHERE PRE ORDER ON N7CHU2075263JV : 878-168 N7CHU2075263JV LPTS HL2085 9/23/20 L38546G01 NOZZLE,LPT STAGE 2 QTY 18 878-168 N7CHU2075263JV LPTS HL2086 9/23/20 L38546G02 NOZZLE,LPT STAGE 2 QTY 1 RE ALLOCATE TO THIS ENGINE&quot;._x000a__x000a_Upon review of the workscope template, these instructions had been on the template for PT CSA Level 2. These were old tasks specific to an old engine and should not have been in the workscope template. The template was revised to delete these tasks as of 1/19/23._x000a__x000a_Therefore, the shop followed the released workscope and created HOLD tags IS1591 IS1592 and printed the previous reject tags HL2085 HL2086 per task 37. These were tagged to the parts and routed to Building J. The asset management team had no record of ever receiving these parts. In the span of time where the parts were tagged and when the issue was caught, there was a cleanup effort in Building J. It is speculated that the parts were thrown away as there was a red reject tag as part of the documentation tagged on the parts._x000a__x000a_Going forward, the workscope has been updated to delete these erroneous tasks."/>
    <s v="2023-02-15 14:51:56 - Joseph, Vincent (212788012) (Case Notes (Comments Visible to All users))_x000a_Assigned To Change Reason: Re-assigned for COQ_x000a__x000a_2023-02-01 10:14:23 - Atencio Urrutia, Jorge (212649290) (Case Notes (Comments Visible to All users))_x000a_Assigned To Change Reason: assigned to Gate 2 PQE_x000a__x000a_"/>
    <s v="NEW Material received (SFM BCD IT8316), ACCEPT tag created 1/25/23 for PN L38546G01 Qty 18_x000a_NEW Material received (SFM BCD IT8313), ACCEPT tag created 1/25/23 for PN L38546G02 Qty 1"/>
    <d v="2023-03-29T00:00:00"/>
    <n v="35044.050000000003"/>
    <x v="13"/>
    <s v="Repair"/>
    <s v="HAVE THE COQ UNDER THE CORRECT GATE.  HAVE PPE REVIEW THIER WORKSCOPE PRIOR TO RELEASE AND NOT TO COPY OTHER WORKSCOPES."/>
    <s v="THE ORIGINAL WORKSCOPE STATES AS FOLLOW: ITEM (30) 300, ROUTE ALL SERVICEABLE STAGE 2 NOZZLES TO ASSET MANAGEMENT. THIS WAS FOLLOWED BY OCI TECH., BCD: IS1591 AND IS1591. SECOND STATMENT: ITEM (33) 300, &quot; THE STAGE 2 NOZZLES WHERE PRE ORDER ON N7CHU2075263JV : 878-168 N7CHU2075263JV LPTS HL2085 9/23/20 L38546G01 NOZZLE, LPT STAGE 2 QTY 18 878-168 N7CHU2075263JV LPTS HL2086 9/23/20 L38546G02 NOZZLE, LPT STAGE 2 QTY 1 RE ALLOCATE TO THIS ENGINE&quot;. THIS WAS FOLLOWED BY OCI TECH. BCD: HL2085 AND HL2086. BOTH TAGS WERE CUT THE SAME DAY IAW THE WORKSCOPE (11/28/2022). _x000a__x000a_AN UPDATED WORKSCOPE WAS RELEASED ON 1/23/2023 WITH A NEW STATMENT: (DO NOT SCRAP THE FOLLOWING, NOTHING HAS BEEN PRE-ORDERED (TASKS 31-34 ENTERED IN ERROR)).  THE STG 2 NOZZLES COULDN'T BE FOUND AND WERE REPLACED PER PPE'S REQUEST, THE TWO BCD: IT7680 AND IT7681.  BOTH TAGS HAVE THE SAME STATEMENT UNDER REMARKS: &quot; LOST BETWEEN GATE 1 AND BUILDING J PER TOBY LACY)._x000a__x000a_PT878-168 HAS THE SAME STATEMENTS, UNDER THE SAME ORDER, SEQUENCE#, TASK DESCRIPTION, INFO., COMMENTS. _x000a_BCR: HL2085 AND HL2086. STATEMENT UNDER WORKSCOPE: THE STAGE 2 NOZZLES WHERE PRE ORDER ON N7CHU2075263JV : 878-168 N7CHU2075263JV LPTS HL2085 9/23/20 L38546G01 NOZZLE, LPT STAGE 2 QTY 18 878-168 N7CHU2075263JV LPTS HL2086 9/23/20 L38546G02 NOZZLE. LPT STAGE 2 QTY 1 RE ALLOCATE TO THIS ENGINE._x000a__x000a_THESE TAGS WERE GENRATED UNDER: COQ-LOST/MISPLACED PART.  _x000a_1) WHY WOULD THIS BE COQ?_x000a_2) COQ SHOULD GO UNDER GATE 0. GATE 0 RELEASED THE ORIGINAL WORKSCOPE TO REPLACE THE NOZZLES._x000a_3) LOST IN SHOP? THEY WERE SENT TO ASSET MANAGEMENT, UNDER BCD: IS1591 &amp; IS1592._x000a_"/>
    <x v="2"/>
    <x v="8"/>
    <x v="1"/>
    <d v="2023-01-31T00:00:00"/>
    <s v=""/>
    <x v="0"/>
    <s v="Unexpected Cost to Customer"/>
    <s v="No"/>
    <s v="Logistics Defect"/>
    <s v=""/>
    <s v="Fulfillment"/>
    <d v="2023-01-31T00:00:00"/>
    <s v="Cantu, Joshua (212413257)"/>
    <b v="0"/>
    <x v="0"/>
    <s v="Repairs"/>
    <x v="4"/>
    <s v=""/>
    <s v="https://gepowerpac.service-now.com/nav_to.do?uri=task.do?sys_id=80cc8d641bb06d943fc6ec66b04bcb39"/>
    <n v="9"/>
    <s v="3 - Low"/>
    <x v="0"/>
  </r>
  <r>
    <s v="NCR-20230201-0921"/>
    <x v="11"/>
    <x v="17"/>
    <n v="23"/>
    <s v="Services"/>
    <s v="Complete"/>
    <s v="TMF, SEVERAL S/B's INCORRECTLY LABELED C/W UNDER SMARTSHOP S/B LIST. 481-514 Z2EHU2142246023JV"/>
    <s v="USED ESN ASSET-GT"/>
    <s v="LM25C"/>
    <s v="AERO PRODUCTS AND SERVICES JV, LLC"/>
    <s v="Aero Gas"/>
    <s v="481514"/>
    <s v="Americas"/>
    <s v="GE"/>
    <s v="AERO PRODUCTS AND SERVICES JV, LLC"/>
    <n v="481514"/>
    <s v="Ramirez, Daniel (204042115)"/>
    <s v="Aero Alliance Houston Service Center"/>
    <x v="2"/>
    <s v="Aero Alliance Jacintoport"/>
    <s v="Aero Alliance Jacintoport"/>
    <s v="Power Services Sales"/>
    <d v="2023-02-24T00:00:00"/>
    <b v="0"/>
    <b v="0"/>
    <n v="1"/>
    <n v="0"/>
    <s v="Low"/>
    <s v="Planned"/>
    <s v="2023-02-01 13:27:12 - Ramirez, Daniel (204042115) (Case Notes (Comments Visible to All users))_x000a_Assigned To Change Reason: None_x000a__x000a_"/>
    <s v="Joseph, Vincent (212788012)"/>
    <s v="-"/>
    <s v="2023-02-01 13:27:12 - Ramirez, Daniel (204042115) (Case Notes (Comments Visible to All users))_x000a_Assigned To Change Reason: None_x000a__x000a_"/>
    <s v="Lead notified of discrepancies in GATE 3._x000a_Updated correction notes under Add Comments  SEQ 100 order 1 in smart shop and again under SEQ 400 order 50._x000a_Please provide major training, knowing service bulletins and their current status and classification is a major part of the OCI ROLE."/>
    <d v="2023-02-01T00:00:00"/>
    <n v="0"/>
    <x v="2"/>
    <s v="Repair"/>
    <s v="Please provide major training on SERVICE BULLETINS."/>
    <s v="TMF, SEVERAL S/B's INCORRECTLY LABELED C/W UNDER SMARTSHOP S/B LIST. During the BLUE-TAG inspection process, noticed several S/B's marked  incorrectly C/W with redborder barcodes under smartshop. Overhaul repair tag BCD: IC2556 states to comply with S/B- 187, 190, 243, 252, and 267._x000a_S/B-187 PCW 04 March 2022 per Power now AERO Bulletin Master list and verified by vendor certification._x000a_S/B-190 PCW 04 March 2022 per Power now AERO Bulletin Master list and verified by vendor certification._x000a_S/B-252 is performed at GATE 3 during actual build-up of frame, not at vendor._x000a_S/B-267 is NOT APPLICABLE to base configuration, only applies to + engines and +G4 engines per S/B-267._x000a_Please see pictures for clarity._x000a_"/>
    <x v="1"/>
    <x v="1"/>
    <x v="1"/>
    <d v="2023-02-01T00:00:00"/>
    <s v="Houston Service Center"/>
    <x v="0"/>
    <s v="No Impact To Customer"/>
    <s v="No"/>
    <s v="Documentation Error"/>
    <s v=""/>
    <s v="Form, Fit, Function"/>
    <d v="2023-02-01T00:00:00"/>
    <s v="Ramirez, Daniel (204042115)"/>
    <b v="0"/>
    <x v="0"/>
    <s v="Repairs"/>
    <x v="14"/>
    <s v=""/>
    <s v="https://gepowerpac.service-now.com/nav_to.do?uri=task.do?sys_id=15eb56f81bf4a5d40cdb20622a4bcbb8"/>
    <n v="3"/>
    <s v="3 - Low"/>
    <x v="1"/>
  </r>
  <r>
    <s v="NCR-20230203-0788"/>
    <x v="12"/>
    <x v="18"/>
    <n v="104"/>
    <s v="New Unit"/>
    <s v="Complete"/>
    <s v="S1N- LEAF SEALS INSTALLED INCORRECTLY. 878-194 N7EHU2229194JV"/>
    <s v="LOMA CAMPANA II GT2-GT"/>
    <s v="LMS100"/>
    <s v="LOMA CAMPANA II"/>
    <s v="Aero Gas"/>
    <s v="822967"/>
    <s v="Americas"/>
    <s v="GE"/>
    <s v="YPF ENERGIA ELECTRICA S.A."/>
    <n v="878194"/>
    <s v="Ramirez, Daniel (204042115)"/>
    <s v="GP NU HQ NCR"/>
    <x v="1"/>
    <s v="Aero Alliance Jacintoport"/>
    <s v="Aero Alliance Jacintoport"/>
    <s v="Power Services Sales"/>
    <d v="2023-05-18T00:00:00"/>
    <b v="0"/>
    <b v="0"/>
    <n v="3"/>
    <n v="1"/>
    <s v="Low"/>
    <s v="InService"/>
    <s v="2023-03-07 10:45:57 - Rajib, Md (212790912) (Case Notes (Comments Visible to All users))_x000a_Assigned To Change Reason: G3 Assembly Issue_x000a__x000a_2023-02-03 14:29:43 - Atencio Urrutia, Jorge (212649290) (Case Notes (Comments Visible to All users))_x000a_Assigned To Change Reason: Case worker assigned_x000a__x000a_2023-02-03 10:23:37 - Ramirez, Daniel (204042115) (Case Notes (Comments Visible to All users))_x000a_Assignment Group Change Reason: none_x000a__x000a_"/>
    <s v="Atencio Urrutia, Jorge (212649290)"/>
    <s v="NA"/>
    <s v="2023-03-07 10:45:57 - Rajib, Md (212790912) (Case Notes (Comments Visible to All users))_x000a_Assigned To Change Reason: G3 Assembly Issue_x000a__x000a_2023-02-03 14:29:43 - Atencio Urrutia, Jorge (212649290) (Case Notes (Comments Visible to All users))_x000a_Assigned To Change Reason: Case worker assigned_x000a__x000a_2023-02-03 10:23:37 - Ramirez, Daniel (204042115) (Case Notes (Comments Visible to All users))_x000a_Assignment Group Change Reason: none_x000a__x000a_"/>
    <s v="Gate3 Lead notified of discrepancies._x000a_Nozzle technician corrected seal and removed the extra._x000a_Please conduct training, final overall inspection after build-up and before the blue-tag process begins is not being performed."/>
    <d v="2023-02-03T00:00:00"/>
    <n v="0"/>
    <x v="3"/>
    <s v="Site Installation"/>
    <s v="Please perform seal inspection after build-up of S1N is complete."/>
    <s v="S1N- LEAF SEALS INSTALLED INCORRECTLY.  During BLUE-TAG inspection, noticed  QTY.2, aft most outer leaf seals installed incorrectly. One seal is not seated, while the other is an extra, please see pictures for clarity."/>
    <x v="2"/>
    <x v="6"/>
    <x v="1"/>
    <d v="2023-02-03T00:00:00"/>
    <s v="Houston Service Center"/>
    <x v="0"/>
    <s v="No Impact To Customer"/>
    <s v="No"/>
    <s v="Installation Fit Defect"/>
    <s v=""/>
    <s v="Form, Fit, Function"/>
    <d v="2023-02-03T00:00:00"/>
    <s v="Ramirez, Daniel (204042115)"/>
    <b v="0"/>
    <x v="0"/>
    <s v="Repairs"/>
    <x v="15"/>
    <s v=""/>
    <s v="https://gepowerpac.service-now.com/nav_to.do?uri=task.do?sys_id=7da5ac291bb8a9583fc6ec66b04bcba2"/>
    <n v="6"/>
    <s v="3 - Low"/>
    <x v="1"/>
  </r>
  <r>
    <s v="NCR-20230207-0825"/>
    <x v="13"/>
    <x v="7"/>
    <n v="48"/>
    <s v="New Unit"/>
    <s v="Complete"/>
    <s v="Module not preserved"/>
    <s v="LOMA CAMPANA II GT2-GT"/>
    <s v="LMS100"/>
    <s v="LOMA CAMPANA II"/>
    <s v="Aero Gas"/>
    <s v="822967"/>
    <s v="Americas"/>
    <s v="GE"/>
    <s v="YPF ENERGIA ELECTRICA S.A."/>
    <n v="878194"/>
    <s v="Leal, Xavier (212315297)"/>
    <s v="GP NU HQ NCR"/>
    <x v="1"/>
    <s v="Aero Alliance Jacintoport"/>
    <s v=""/>
    <s v="Power Services Sales"/>
    <d v="2023-03-27T00:00:00"/>
    <b v="0"/>
    <b v="0"/>
    <n v="3"/>
    <n v="1"/>
    <s v="Low"/>
    <s v="InService"/>
    <s v="2023-02-24 10:50:53 - Ramirez, Daniel (204042115) (Case Notes (Comments Visible to All users))_x000a_Assigned To Change Reason: none_x000a__x000a_2023-02-21 10:37:24 - Rajib, Md (212790912) (Case Notes (Comments Visible to All users))_x000a_Change the NCR type that fits for this issue_x000a__x000a_2023-02-09 20:01:42 - Atencio Urrutia, Jorge (212649290) (Case Notes (Comments Visible to All users))_x000a_Assigned To Change Reason: Gate 3 PQE_x000a__x000a_2023-02-09 04:35:24 - Marques Ribeiro, Domingos (105058979) (Case Notes (Comments Visible to All users))_x000a_Assignment Group Change Reason: assigned to Jport_x000a__x000a_"/>
    <s v="NGUYEN, THIEN (223038740)"/>
    <s v="Bearing preservation revisited during quality meeting"/>
    <s v="2023-02-24 10:50:53 - Ramirez, Daniel (204042115) (Case Notes (Comments Visible to All users))_x000a_Assigned To Change Reason: none_x000a__x000a_2023-02-21 10:37:24 - Rajib, Md (212790912) (Case Notes (Comments Visible to All users))_x000a_Change the NCR type that fits for this issue_x000a__x000a_2023-02-09 20:01:42 - Atencio Urrutia, Jorge (212649290) (Case Notes (Comments Visible to All users))_x000a_Assigned To Change Reason: Gate 3 PQE_x000a__x000a_2023-02-09 04:35:24 - Marques Ribeiro, Domingos (105058979) (Case Notes (Comments Visible to All users))_x000a_Assignment Group Change Reason: assigned to Jport_x000a__x000a_"/>
    <s v="Lead notified of discepancy. _x000a_Please provide training, bearing process not being followed."/>
    <d v="2023-03-27T00:00:00"/>
    <n v="0"/>
    <x v="7"/>
    <s v="Other"/>
    <s v="Retraining"/>
    <s v="Module sent to Gate 1 from G3 without any form of preservation. Bearings were to be scrapped for S/B implementation, however, bearings are to be preserved regardless of serviceability."/>
    <x v="2"/>
    <x v="6"/>
    <x v="1"/>
    <d v="2023-02-07T00:00:00"/>
    <s v="Houston Service Center"/>
    <x v="0"/>
    <s v="No Impact To Customer"/>
    <s v="No"/>
    <s v="Documentation Error"/>
    <s v=""/>
    <s v="Form, Fit, Function"/>
    <d v="2023-02-07T00:00:00"/>
    <s v="Leal, Xavier (212315297)"/>
    <b v="0"/>
    <x v="0"/>
    <s v="Repairs"/>
    <x v="2"/>
    <s v=""/>
    <s v="https://gepowerpac.service-now.com/nav_to.do?uri=task.do?sys_id=2579a53a1b78211cf1dd20622a4bcb4e"/>
    <n v="9"/>
    <s v="3 - Low"/>
    <x v="1"/>
  </r>
  <r>
    <s v="NCR-20230207-0853"/>
    <x v="13"/>
    <x v="19"/>
    <n v="34"/>
    <s v="Services"/>
    <s v="Complete"/>
    <s v="Bearing not preserved"/>
    <s v="NGTL SPRUCE GROVE STORES-GT-SPARE-GG"/>
    <s v="LM25C+"/>
    <s v="NGTL SPRUCE GROVE STORES"/>
    <s v="Aero Gas"/>
    <s v="840147"/>
    <s v="Americas"/>
    <s v="UNKNOWN"/>
    <s v="TC Energy Corporation"/>
    <n v="642282"/>
    <s v="Leal, Xavier (212315297)"/>
    <s v="Aero Alliance Houston Service Center"/>
    <x v="2"/>
    <s v="Aero Alliance Jacintoport"/>
    <s v="Aero Alliance Jacintoport"/>
    <s v="Oil &amp; Gas Sales"/>
    <d v="2023-03-13T00:00:00"/>
    <b v="0"/>
    <b v="0"/>
    <n v="2"/>
    <n v="0"/>
    <s v="Low"/>
    <s v="Ship To Storage"/>
    <s v="2023-02-10 09:15:47 - Hwang, Jimmy (212663550) (Case Notes (Comments Visible to All users))_x000a_Assigned To Change Reason: Vincent, can you please look into this case_x000a__x000a_2023-02-09 20:00:06 - Atencio Urrutia, Jorge (212649290) (Case Notes (Comments Visible to All users))_x000a_Assigned To Change Reason: gate 1 PQE assigned case worker_x000a__x000a_"/>
    <s v="Joseph, Vincent (212788012)"/>
    <s v="-"/>
    <s v="2023-02-10 09:15:47 - Hwang, Jimmy (212663550) (Case Notes (Comments Visible to All users))_x000a_Assigned To Change Reason: Vincent, can you please look into this case_x000a__x000a_2023-02-09 20:00:06 - Atencio Urrutia, Jorge (212649290) (Private Notepad (Comments NOT Visible to Unlicensed Submitters))_x000a_gate 1 PQE assigned case worker_x000a__x000a_2023-02-09 20:00:06 - Atencio Urrutia, Jorge (212649290) (Case Notes (Comments Visible to All users))_x000a_Assigned To Change Reason: gate 1 PQE assigned case worker_x000a__x000a_"/>
    <s v="NSR# H2346354"/>
    <d v="2023-03-13T00:00:00"/>
    <n v="0"/>
    <x v="2"/>
    <s v="Repair"/>
    <s v="Retraining"/>
    <s v="Bearing preservation process not followed. Bearing had bag installed over it but paperwork for re-preservation not performed."/>
    <x v="2"/>
    <x v="2"/>
    <x v="1"/>
    <d v="2023-02-07T00:00:00"/>
    <s v=""/>
    <x v="0"/>
    <s v="Other"/>
    <s v="No"/>
    <s v="Documentation Error"/>
    <s v=""/>
    <s v="Form, Fit, Function"/>
    <d v="2023-02-07T00:00:00"/>
    <s v="Leal, Xavier (212315297)"/>
    <b v="0"/>
    <x v="0"/>
    <s v="Repairs"/>
    <x v="4"/>
    <s v=""/>
    <s v="https://gepowerpac.service-now.com/nav_to.do?uri=task.do?sys_id=a3a07db61bfc211cf1dd20622a4bcb30"/>
    <n v="5"/>
    <s v="3 - Low"/>
    <x v="1"/>
  </r>
  <r>
    <s v="NCR-20230209-1036"/>
    <x v="14"/>
    <x v="20"/>
    <n v="13"/>
    <s v="Services"/>
    <s v="Complete"/>
    <s v="335-102 TRF VENT TUBE DAMAGE"/>
    <s v="MAFANG 1 GEN"/>
    <s v="SAB"/>
    <s v="MAFANG"/>
    <s v="Hydro Generator"/>
    <s v=""/>
    <s v=""/>
    <s v="ZHONGLI"/>
    <s v="Fleet Dummy Account"/>
    <m/>
    <s v="Cantu, Joshua (212413257)"/>
    <s v="Aero Alliance Houston Service Center"/>
    <x v="2"/>
    <s v="Aero Alliance Jacintoport"/>
    <s v="Aero Alliance Jacintoport"/>
    <s v=""/>
    <d v="2023-02-22T00:00:00"/>
    <b v="0"/>
    <b v="0"/>
    <n v="1"/>
    <n v="0"/>
    <s v="Medium"/>
    <s v="InService"/>
    <s v="2023-02-09 11:31:50 - Cantu, Joshua (212413257) (Case Notes (Comments Visible to All users))_x000a_Assigned To Change Reason: Lead QA Engineer_x000a__x000a_"/>
    <s v="Joseph, Vincent (212788012)"/>
    <s v="-"/>
    <s v="2023-02-09 11:31:50 - Cantu, Joshua (212413257) (Case Notes (Comments Visible to All users))_x000a_Assigned To Change Reason: Lead QA Engineer_x000a__x000a_"/>
    <s v="NSR# H2346430 raised"/>
    <d v="2023-02-09T00:00:00"/>
    <n v="0"/>
    <x v="14"/>
    <s v="Repair"/>
    <s v="WORK WITH CLEAN LINE TECH.S, ON HOW TO PROVENT PART DAMAGE."/>
    <s v="VENT TUBE OUT OF STRUT 14, IS NOT SERVICEABLE, IT IS BENT AND TWISTED. DAMAGE DURING CLEAN PROCESS. NSR WAS GENRATED, H2346430."/>
    <x v="2"/>
    <x v="3"/>
    <x v="1"/>
    <d v="2023-02-09T00:00:00"/>
    <s v=""/>
    <x v="0"/>
    <s v="No Impact To Customer"/>
    <s v="No"/>
    <s v="Documentation"/>
    <s v=""/>
    <s v="Quality Concern"/>
    <d v="2023-02-09T00:00:00"/>
    <s v="Cantu, Joshua (212413257)"/>
    <b v="0"/>
    <x v="1"/>
    <s v="Repairs"/>
    <x v="4"/>
    <s v=""/>
    <s v="https://gepowerpac.service-now.com/nav_to.do?uri=task.do?sys_id=19e18c6b1b74ed9c793320622a4bcbe7"/>
    <n v="4"/>
    <s v="3 - Low"/>
    <x v="1"/>
  </r>
  <r>
    <s v="NCR-20230209-1139"/>
    <x v="14"/>
    <x v="8"/>
    <n v="210"/>
    <s v="Services"/>
    <s v="Containment"/>
    <s v="Stage 6 Seal Discrepancy (LPTR)"/>
    <s v="USED ESN ASSET-GT"/>
    <s v="LM25C"/>
    <s v="AERO PRODUCTS AND SERVICES JV, LLC"/>
    <s v="Aero Gas"/>
    <s v="481514"/>
    <s v="Americas"/>
    <s v="GE"/>
    <s v="AERO PRODUCTS AND SERVICES JV, LLC"/>
    <n v="481514"/>
    <s v="Martinez, Steven (212478473)"/>
    <s v="Aero Alliance Houston Service Center"/>
    <x v="4"/>
    <s v="Aero Alliance Jacintoport"/>
    <s v="Aero Alliance Jacintoport"/>
    <s v="Power Services Sales"/>
    <d v="2023-04-13T00:00:00"/>
    <b v="0"/>
    <b v="1"/>
    <n v="2"/>
    <n v="0"/>
    <s v=""/>
    <s v="Release"/>
    <s v="2023-04-13 11:44:29 - NGUYEN, THIEN (223038740) (Case Notes (Comments Visible to All users))_x000a_Assigned To Change Reason: Re-assigning to SQE_x000a__x000a_2023-02-23 11:05:34 - Atencio Urrutia, Jorge (212649290) (Case Notes (Comments Visible to All users))_x000a_Assigned To Change Reason: assigned Gate 1 Quality Engineer_x000a__x000a_2023-02-23 11:05:17 - Atencio Urrutia, Jorge (212649290) (Case Notes (Comments Visible to All users))_x000a_assigned Gate 3 Quality Engineer_x000a__x000a_"/>
    <s v=""/>
    <s v=""/>
    <s v="2023-04-13 11:44:29 - NGUYEN, THIEN (223038740) (Case Notes (Comments Visible to All users))_x000a_Assigned To Change Reason: Re-assigning to SQE_x000a__x000a_2023-02-23 11:05:34 - Atencio Urrutia, Jorge (212649290) (Case Notes (Comments Visible to All users))_x000a_Assigned To Change Reason: assigned Gate 1 Quality Engineer_x000a__x000a_2023-02-23 11:05:17 - Atencio Urrutia, Jorge (212649290) (Case Notes (Comments Visible to All users))_x000a_assigned Gate 3 Quality Engineer_x000a__x000a_"/>
    <s v="New Seal has been ordered according to Disposition on NSR. Quiality Investigation needed per disposition as to why a part came in defective. "/>
    <d v="2023-02-26T00:00:00"/>
    <n v="0"/>
    <x v="8"/>
    <s v="Repair"/>
    <s v="Investigation needs to be done as far as to how this part slipped through the manufacture with this defect. Our Team at the shop needs to also do a better check when it comes to inspecting parts that are being received. "/>
    <s v="Technician noticed during the Assembly process that the Stage 6 Seal has some bolt holes that are undersized. An NSR Has been submitted due to the part coming in New and with a defect. "/>
    <x v="4"/>
    <x v="11"/>
    <x v="1"/>
    <d v="2023-02-09T00:00:00"/>
    <s v="Houston Service Center"/>
    <x v="0"/>
    <s v="No Impact To Customer"/>
    <s v="No"/>
    <s v="Documentation"/>
    <s v=""/>
    <s v="Quality Concern"/>
    <d v="2023-02-09T00:00:00"/>
    <s v="Martinez, Steven (212478473)"/>
    <b v="0"/>
    <x v="1"/>
    <s v="Other"/>
    <x v="16"/>
    <s v=""/>
    <s v="https://gepowerpac.service-now.com/nav_to.do?uri=task.do?sys_id=e30754231b38ad9c5b00ec66b04bcb0a"/>
    <n v="5"/>
    <s v="3 - Low"/>
    <x v="1"/>
  </r>
  <r>
    <s v="NCR-20230209-1165"/>
    <x v="14"/>
    <x v="20"/>
    <n v="13"/>
    <s v="Services"/>
    <s v="Complete"/>
    <s v="No. 5R Housing Discrepancy (CRF)"/>
    <s v=""/>
    <s v=""/>
    <s v=""/>
    <s v="Aero Gas"/>
    <s v="LM6000Rot"/>
    <s v=""/>
    <s v=""/>
    <s v=""/>
    <m/>
    <s v="Martinez, Steven (212478473)"/>
    <s v="Aero Alliance Houston Service Center"/>
    <x v="2"/>
    <s v="Aero Alliance Jacintoport"/>
    <s v="Aero Alliance Jacintoport"/>
    <s v=""/>
    <d v="2023-02-22T00:00:00"/>
    <b v="0"/>
    <b v="0"/>
    <n v="1"/>
    <n v="0"/>
    <s v="Low"/>
    <s v=""/>
    <s v="2023-02-09 13:24:41 - Martinez, Steven (212478473) (Case Notes (Comments Visible to All users))_x000a_Assigned To Change Reason: Reassigned to the individual involved with OSS/Vendors_x000a__x000a_"/>
    <s v="Joseph, Vincent (212788012)"/>
    <s v="-"/>
    <s v="2023-02-09 13:24:41 - Martinez, Steven (212478473) (Case Notes (Comments Visible to All users))_x000a_Assigned To Change Reason: Reassigned to the individual involved with OSS/Vendors_x000a__x000a_"/>
    <s v="Taken up with vendor and corrected COC."/>
    <d v="2023-02-22T00:00:00"/>
    <n v="0"/>
    <x v="15"/>
    <s v="Repair"/>
    <s v="Before sending the part OSS, clear verification of Part Number/Serial Number is needed. If the part is at the Vendor, the Inspector at the site also needs to verify the correct Part Number/Serial Number is recorded."/>
    <s v="While Technician was assembling the CRF for EX191-473 Z6MHU22CRF008, the Serial Number on the component does not match the serial number noted on the Certificate of Conformance and the Accept tag as well. _x000a_The Serial number that is on the part is: APV3150B_x000a_The Serial number on the CoC/Accept tag is: APV31508"/>
    <x v="1"/>
    <x v="11"/>
    <x v="1"/>
    <d v="2023-02-09T00:00:00"/>
    <s v="Houston Service Center"/>
    <x v="0"/>
    <s v="No Impact To Customer"/>
    <s v="No"/>
    <s v="Documentation"/>
    <s v=""/>
    <s v="Quality Concern"/>
    <d v="2023-02-09T00:00:00"/>
    <s v="Martinez, Steven (212478473)"/>
    <b v="0"/>
    <x v="1"/>
    <s v="Repairs"/>
    <x v="2"/>
    <s v=""/>
    <s v="https://gepowerpac.service-now.com/nav_to.do?uri=task.do?sys_id=cf7f146f1b70ed9c5b00ec66b04bcbdc"/>
    <n v="5"/>
    <s v="3 - Low"/>
    <x v="1"/>
  </r>
  <r>
    <s v="NCR-20230210-0581"/>
    <x v="15"/>
    <x v="16"/>
    <n v="47"/>
    <s v="Services"/>
    <s v="Complete"/>
    <s v="CRF, RED BORDER MISSING. 641-266 B2EHU2100094JV"/>
    <s v="FPSO P62-GT-TGD-GT"/>
    <s v="PGT25+PIP"/>
    <s v="FPSO P62"/>
    <s v="Aero Gas"/>
    <s v="820961"/>
    <s v="Americas"/>
    <s v="GE"/>
    <s v="MINISTERIO DA FAZENDA."/>
    <n v="641266"/>
    <s v="Ramirez, Daniel (204042115)"/>
    <s v="Aero Alliance Houston Service Center"/>
    <x v="1"/>
    <s v="Aero Alliance Jacintoport"/>
    <s v="Aero Alliance Jacintoport"/>
    <s v="Oil &amp; Gas Sales"/>
    <d v="2023-03-29T00:00:00"/>
    <b v="0"/>
    <b v="0"/>
    <n v="2"/>
    <n v="0"/>
    <s v="Low"/>
    <s v="InService"/>
    <s v="2023-02-23 11:13:54 - Hwang, Jimmy (212663550) (Case Notes (Comments Visible to All users))_x000a_Assigned To Change Reason: This SB is to e issued by G3 Lead_x000a__x000a_2023-02-23 11:06:11 - Atencio Urrutia, Jorge (212649290) (Case Notes (Comments Visible to All users))_x000a_Assigned To Change Reason: assigned Gate 1 Quality Engineer_x000a__x000a_"/>
    <s v="NGUYEN, THIEN (223038740)"/>
    <s v="Discussed during Quality Meeting. Smart Shop and ARMS update will no longer require Tag print out. "/>
    <s v="2023-02-23 11:13:54 - Hwang, Jimmy (212663550) (Case Notes (Comments Visible to All users))_x000a_Assigned To Change Reason: This SB is to e issued by G3 Lead_x000a__x000a_2023-02-23 11:06:11 - Atencio Urrutia, Jorge (212649290) (Case Notes (Comments Visible to All users))_x000a_Assigned To Change Reason: assigned Gate 1 Quality Engineer_x000a__x000a_"/>
    <s v="Lead notified of discrepancy._x000a_Red border submitted for S/B-304._x000a_Please conduct training. See picture for clarity."/>
    <d v="2023-02-10T00:00:00"/>
    <n v="0"/>
    <x v="7"/>
    <s v="Repair"/>
    <s v="Please conduct training across all technician roles especially the LEAD positions. Red borders must be generated when applying a service bulletin."/>
    <s v="CRF, RED BORDER MISSING. During blue-tag inspection process, noticed the new  4Ball Bearing with Nitride Hardening installed, making S/B-304 complied with."/>
    <x v="1"/>
    <x v="1"/>
    <x v="1"/>
    <d v="2023-02-10T00:00:00"/>
    <s v="Houston Service Center"/>
    <x v="0"/>
    <s v="No Impact To Customer"/>
    <s v="No"/>
    <s v="Documentation Missing"/>
    <s v=""/>
    <s v="Fulfillment"/>
    <d v="2023-02-10T00:00:00"/>
    <s v="Ramirez, Daniel (204042115)"/>
    <b v="0"/>
    <x v="0"/>
    <s v="Repairs"/>
    <x v="2"/>
    <s v=""/>
    <s v="https://gepowerpac.service-now.com/nav_to.do?uri=task.do?sys_id=e8312c3b1bf86d9c15faec66b04bcb93"/>
    <n v="8"/>
    <s v="3 - Low"/>
    <x v="1"/>
  </r>
  <r>
    <s v="NCR-20230210-0681"/>
    <x v="15"/>
    <x v="21"/>
    <n v="62"/>
    <s v="New Unit"/>
    <s v="Complete"/>
    <s v="878-194 WO S7EHU2302194JV (NSR H2346408) Process-related damage to HPT Inducer honeycomb seals (pressure balance seal) from previous service"/>
    <s v="LOMA CAMPANA II GT2-GT"/>
    <s v="LMS100"/>
    <s v="LOMA CAMPANA II"/>
    <s v="Aero Gas"/>
    <s v="822967"/>
    <s v="Americas"/>
    <s v="GE"/>
    <s v="YPF ENERGIA ELECTRICA S.A."/>
    <n v="878194"/>
    <s v="Hwang, Jimmy (212663550)"/>
    <s v="GP NU HQ NCR"/>
    <x v="1"/>
    <s v="Aero Alliance Jacintoport"/>
    <s v="Aero Alliance Jacintoport"/>
    <s v="Power Services Sales"/>
    <d v="2023-04-13T00:00:00"/>
    <b v="0"/>
    <b v="0"/>
    <n v="3"/>
    <n v="1"/>
    <s v="Low"/>
    <s v="InService"/>
    <s v="2023-02-23 11:06:45 - Hwang, Jimmy (212663550) (Case Notes (Comments Visible to All users))_x000a_Assigned To Change Reason: Damage occurred during installation. Pictured in NSR was during visual inspection, prior to disassembly being performed._x000a__x000a_2023-02-23 11:01:57 - Atencio Urrutia, Jorge (212649290) (Case Notes (Comments Visible to All users))_x000a_Assigned To Change Reason: assigned Gate 1 Quality Engineer_x000a__x000a_2023-02-10 12:15:05 - Hwang, Jimmy (212663550) (Case Notes (Comments Visible to All users))_x000a_Assignment Group Change Reason: For AA-Quality to investigate_x000a__x000a_"/>
    <s v="NGUYEN, THIEN (223038740)"/>
    <s v="N/A"/>
    <s v="2023-02-23 11:06:45 - Hwang, Jimmy (212663550) (Case Notes (Comments Visible to All users))_x000a_Assigned To Change Reason: Damage occurred during installation. Pictured in NSR was during visual inspection, prior to disassembly being performed._x000a__x000a_2023-02-23 11:01:57 - Atencio Urrutia, Jorge (212649290) (Case Notes (Comments Visible to All users))_x000a_Assigned To Change Reason: assigned Gate 1 Quality Engineer_x000a__x000a_2023-02-10 12:15:05 - Hwang, Jimmy (212663550) (Case Notes (Comments Visible to All users))_x000a_Assignment Group Change Reason: For AA-Quality to investigate_x000a__x000a_"/>
    <s v="Part sent out to OSS Def 1"/>
    <d v="2023-04-13T00:00:00"/>
    <n v="0"/>
    <x v="6"/>
    <s v="Other"/>
    <s v="Implement process controls to prevent damage from occurring and ensure blue tag inspection will capture the defect"/>
    <s v="During visual inspection of CRF at Gate 1, the HPT inducer had crushed honeycombs directly above the bolts that connect the inducer to the stationary seal support. The damage is nearly above every bolt location. Bolts had not been removed at time of NSR. This engine was recently at the service center in 2022 under work order N7EHU2229194JV and blue tags photos of the CRF show the same damage present."/>
    <x v="2"/>
    <x v="6"/>
    <x v="1"/>
    <d v="2023-02-08T00:00:00"/>
    <s v="Houston Service Center"/>
    <x v="0"/>
    <s v="Unexpected Cost to Customer"/>
    <s v="No"/>
    <s v="Does not meet specification"/>
    <s v=""/>
    <s v="Form, Fit, Function"/>
    <d v="2023-02-10T00:00:00"/>
    <s v="Hwang, Jimmy (212663550)"/>
    <b v="0"/>
    <x v="0"/>
    <s v="Repairs"/>
    <x v="9"/>
    <s v=""/>
    <s v="https://gepowerpac.service-now.com/nav_to.do?uri=task.do?sys_id=d8f11df71b7021dc3fc6ec66b04bcb97"/>
    <n v="8"/>
    <s v="3 - Low"/>
    <x v="1"/>
  </r>
  <r>
    <s v="NCR-20230213-1191"/>
    <x v="16"/>
    <x v="16"/>
    <n v="44"/>
    <s v="Services"/>
    <s v="Complete"/>
    <s v="HPCR Blade impact damage"/>
    <s v="CHENIERE SABINE PASS LNG-GT-SPARE-GG"/>
    <s v="LM25C+G4"/>
    <s v="CHENIERE SABINE PASS LNG"/>
    <s v="Aero Gas"/>
    <s v="822452"/>
    <s v="Americas"/>
    <s v="UNKNOWN"/>
    <s v="CHENIERE ENERGY, INC"/>
    <n v="677189"/>
    <s v="Fogel, Alberto (210026360)"/>
    <s v="GP Services Quality Commercial"/>
    <x v="1"/>
    <s v="Aero Alliance Jacintoport"/>
    <s v=""/>
    <s v="Oil &amp; Gas Sales"/>
    <d v="2023-03-29T00:00:00"/>
    <b v="0"/>
    <b v="0"/>
    <n v="2"/>
    <n v="1"/>
    <s v="Low"/>
    <s v="Ship To Storage"/>
    <s v="2023-02-23 11:06:48 - Atencio Urrutia, Jorge (212649290) (Case Notes (Comments Visible to All users))_x000a_Assigned To Change Reason: assigned Gate 3 Quality Engineer_x000a__x000a_2023-02-13 18:32:29 - Fogel, Alberto (210026360) (Case Notes (Comments Visible to All users))_x000a_Assignment Group Change Reason: Changed to Jacintoport._x000a__x000a_"/>
    <s v="NGUYEN, THIEN (223038740)"/>
    <s v="Data collected"/>
    <s v="2023-02-23 11:06:48 - Atencio Urrutia, Jorge (212649290) (Case Notes (Comments Visible to All users))_x000a_Assigned To Change Reason: assigned Gate 3 Quality Engineer_x000a__x000a_2023-02-13 18:32:29 - Fogel, Alberto (210026360) (Case Notes (Comments Visible to All users))_x000a_Assignment Group Change Reason: Changed to Jacintoport._x000a__x000a_"/>
    <s v="Corrected per PRT BCD: IU2838. Blended (Lead 021) and FPI accepted (Process 009)"/>
    <d v="2023-02-13T00:00:00"/>
    <n v="0"/>
    <x v="6"/>
    <s v="Commercial"/>
    <s v="Need to check all blades for damage during assy"/>
    <s v="At HPCR Blue Tag final inspection found 1ea. Blade Stg 6 with L/E impact damage (Dent). Repairable by GEK 105056 Table 7-8.10 and Fig. 7-8.17 max depth do not exceed .030&quot; in. Need Blend repair and FPI inspect per RD 050-982-S2."/>
    <x v="1"/>
    <x v="1"/>
    <x v="1"/>
    <d v="2023-02-13T00:00:00"/>
    <s v="Houston Service Center"/>
    <x v="0"/>
    <s v="No Impact To Customer"/>
    <s v="No"/>
    <s v="Does not meet specification"/>
    <s v=""/>
    <s v="Form, Fit, Function"/>
    <d v="2023-02-13T00:00:00"/>
    <s v="Fogel, Alberto (210026360)"/>
    <b v="0"/>
    <x v="0"/>
    <s v="Repairs"/>
    <x v="17"/>
    <s v=""/>
    <s v="https://gepowerpac.service-now.com/nav_to.do?uri=task.do?sys_id=d70dc634dbcd6150c0e32fcb139619fb"/>
    <n v="12"/>
    <s v="3 - Low"/>
    <x v="1"/>
  </r>
  <r>
    <s v="NCR-20230214-1254"/>
    <x v="17"/>
    <x v="22"/>
    <n v="184"/>
    <s v="Services"/>
    <s v="Complete"/>
    <s v="Debris in CRF"/>
    <s v="BERAKAS GT7-GT"/>
    <s v="LM25C"/>
    <s v="BERAKAS POWER STATION"/>
    <s v="Aero Gas"/>
    <s v="808440"/>
    <s v="Asia"/>
    <s v="GE"/>
    <s v="BERAKAS POWER MANAGEMENT COMPANY SENDIRIAN SDN BHD"/>
    <n v="481736"/>
    <s v="Van, Austin (300014055)"/>
    <s v="SP Repairs Quality"/>
    <x v="3"/>
    <s v="Customer Site"/>
    <s v="SP - Other"/>
    <s v="Power Services Sales"/>
    <d v="2023-08-17T00:00:00"/>
    <b v="0"/>
    <b v="0"/>
    <n v="2"/>
    <n v="2"/>
    <s v=""/>
    <s v="Release"/>
    <s v="2023-02-23 10:57:31 - Atencio Urrutia, Jorge (212649290) (Case Notes (Comments Visible to All users))_x000a_Assigned To Change Reason: assigned Gate 4 Quality Engineer_x000a__x000a_2023-02-15 00:32:27 - Tang, Wai Wah (212534267) (Case Notes (Comments Visible to All users))_x000a_Assignment Group Change Reason: Wrong assignment group to SP, should be Aero Alliance._x000a__x000a_2023-02-14 22:37:05 - Van, Austin (300014055) (Case Notes (Comments Visible to All users))_x000a_***This NCR was initiated from an AERO case. Information about the AERO case can be found in the &quot;Related Cases&quot; section. ***_x000a_AERO #: AERO-20230214-1253_x000a_AERO Case Title: Debris in CRF_x000a_Submitter Of AERO Case: Van, Austin (300014055)_x000a_Description Of AERO Case: 481-736 has just returned back to site after MOH. Customer is currently installing the engine and carry out pre-BSI. Please see attached photos of debris in the 6 O'clock position in the CRF._x000a__x000a_"/>
    <s v="Rajib, Md (212790912)"/>
    <s v="Reviwed JPort BSi record and nothing was reported or captured during the BSI"/>
    <s v="2023-02-23 10:57:31 - Atencio Urrutia, Jorge (212649290) (Case Notes (Comments Visible to All users))_x000a_Assigned To Change Reason: assigned Gate 4 Quality Engineer_x000a__x000a_2023-02-15 00:32:27 - Tang, Wai Wah (212534267) (Case Notes (Comments Visible to All users))_x000a_Assignment Group Change Reason: Wrong assignment group to SP, should be Aero Alliance._x000a__x000a_2023-02-14 22:37:05 - Van, Austin (300014055) (Case Notes (Comments Visible to All users))_x000a_***This NCR was initiated from an AERO case. Information about the AERO case can be found in the &quot;Related Cases&quot; section. ***_x000a_AERO #: AERO-20230214-1253_x000a_AERO Case Title: Debris in CRF_x000a_Submitter Of AERO Case: Van, Austin (300014055)_x000a_Description Of AERO Case: 481-736 has just returned back to site after MOH. Customer is currently installing the engine and carry out pre-BSI. Please see attached photos of debris in the 6 O'clock position in the CRF._x000a__x000a_"/>
    <s v="refer to AERO-20230214-1253 Team has cleanned the location by vacumming and inspected back and confirm there's no debris anymore. Unit was put back into service."/>
    <d v="2023-04-19T00:00:00"/>
    <n v="0"/>
    <x v="10"/>
    <s v="Repair"/>
    <s v="Engineering please urgently advise next course of action as customer is planning to remove it using vacuum cleaner."/>
    <s v="Reference to AERO-20230214-1253 _x000a_481-736 has just returned back to site after MOH. Customer is currently installing the engine and carry out pre-BSI. Please see attached photos of debris in the 6 O'clock position in the CRF."/>
    <x v="0"/>
    <x v="0"/>
    <x v="1"/>
    <d v="2023-02-15T00:00:00"/>
    <s v="Engine"/>
    <x v="0"/>
    <s v="Unexpected Cost to Customer"/>
    <s v="Yes"/>
    <s v="Does not meet specification"/>
    <s v="NCRWA0003912"/>
    <s v="Form, Fit, Function"/>
    <d v="2023-02-14T00:00:00"/>
    <s v="Van, Austin (300014055)"/>
    <b v="1"/>
    <x v="0"/>
    <s v="Other"/>
    <x v="4"/>
    <s v=""/>
    <s v="https://gepowerpac.service-now.com/nav_to.do?uri=task.do?sys_id=36505c191b45a99000cd10602d4bcb92"/>
    <n v="10"/>
    <s v="2 - Medium"/>
    <x v="1"/>
  </r>
  <r>
    <s v="NCR-20230216-0822"/>
    <x v="18"/>
    <x v="7"/>
    <n v="39"/>
    <s v="Services"/>
    <s v="Complete"/>
    <s v="VIGV, FOD, EXTRA WASHERS FOUND. 192-428 Z6CHU2009014JV"/>
    <s v="SOUTHCENTRAL GT SPARE-GT"/>
    <s v="LM6M"/>
    <s v="SOUTHCENTRAL POWER PROJECT"/>
    <s v="Aero Gas"/>
    <s v="192428"/>
    <s v="Americas"/>
    <s v="GE"/>
    <s v="CHUGACH ELECTRIC ASSOCIATION, INC."/>
    <n v="192428"/>
    <s v="Ramirez, Daniel (204042115)"/>
    <s v="Aero Alliance Houston Service Center"/>
    <x v="1"/>
    <s v="Aero Alliance Jacintoport"/>
    <s v="Aero Alliance Jacintoport"/>
    <s v="Power Services Sales"/>
    <d v="2023-03-27T00:00:00"/>
    <b v="0"/>
    <b v="0"/>
    <n v="1"/>
    <n v="0"/>
    <s v="Low"/>
    <s v="Release"/>
    <s v="2023-02-16 10:35:10 - Ramirez, Daniel (204042115) (Case Notes (Comments Visible to All users))_x000a_Assigned To Change Reason: None._x000a__x000a_"/>
    <s v="NGUYEN, THIEN (223038740)"/>
    <s v="Discussed during quality meeting"/>
    <s v="2023-02-16 10:35:10 - Ramirez, Daniel (204042115) (Case Notes (Comments Visible to All users))_x000a_Assigned To Change Reason: None._x000a__x000a_"/>
    <s v="Gate 3 lead notified of discrepancy._x000a_Removed FOD, blue-tag issued._x000a_Please conduct training. REOCCURRING EVENT"/>
    <d v="2023-02-16T00:00:00"/>
    <n v="0"/>
    <x v="7"/>
    <s v="Repair"/>
    <s v="Please conduct a full visual inspection before the blue-tag process begins."/>
    <s v="VIGV, FOD, EXTRA WASHERS FOUND.  During blue-tag inspection, found QTY. 3 extra washers on aft flange of VIGV external body. Please see pictures for clarity."/>
    <x v="1"/>
    <x v="1"/>
    <x v="1"/>
    <d v="2023-02-16T00:00:00"/>
    <s v="Houston Service Center"/>
    <x v="0"/>
    <s v="No Impact To Customer"/>
    <s v="No"/>
    <s v="Does not meet specification"/>
    <s v=""/>
    <s v="Form, Fit, Function"/>
    <d v="2023-02-16T00:00:00"/>
    <s v="Ramirez, Daniel (204042115)"/>
    <b v="0"/>
    <x v="0"/>
    <s v="Repairs"/>
    <x v="18"/>
    <s v=""/>
    <s v="https://gepowerpac.service-now.com/nav_to.do?uri=task.do?sys_id=2a4d5be91b01e1141ec110602d4bcb9d"/>
    <n v="3"/>
    <s v="3 - Low"/>
    <x v="1"/>
  </r>
  <r>
    <s v="NCR-20230216-1507"/>
    <x v="18"/>
    <x v="7"/>
    <n v="39"/>
    <s v="Services"/>
    <s v="Complete"/>
    <s v="Missing safety cable"/>
    <s v="RWC GT BLOCK2 GT1-GT"/>
    <s v="LM6M"/>
    <s v="RWC"/>
    <s v="Aero Gas"/>
    <s v="821877"/>
    <s v="Asia"/>
    <s v="IHI"/>
    <s v="RATCHABURI WORLD COGENERATION COMPANY LIMITED"/>
    <n v="192307"/>
    <s v="Fogel, Alberto (210026360)"/>
    <s v="GP Services Quality Asia"/>
    <x v="1"/>
    <s v="Aero Alliance Jacintoport"/>
    <s v=""/>
    <s v="Power Services Sales"/>
    <d v="2023-03-27T00:00:00"/>
    <b v="0"/>
    <b v="0"/>
    <n v="1"/>
    <n v="1"/>
    <s v="Low"/>
    <s v="Release"/>
    <s v="2023-02-16 21:25:35 - Fogel, Alberto (210026360) (Case Notes (Comments Visible to All users))_x000a_Assignment Group Change Reason: assigned to Jport_x000a__x000a_"/>
    <s v="NGUYEN, THIEN (223038740)"/>
    <s v="N/A."/>
    <s v="2023-02-16 21:25:35 - Fogel, Alberto (210026360) (Case Notes (Comments Visible to All users))_x000a_Assignment Group Change Reason: assigned to Jport_x000a__x000a_"/>
    <s v="Corrected by Gate 3 Tech"/>
    <d v="2023-02-16T00:00:00"/>
    <n v="0"/>
    <x v="7"/>
    <s v="Other"/>
    <s v="Need to install all safety cables"/>
    <s v="1ea. Acoustic Baffle Bolts missing safety cable"/>
    <x v="1"/>
    <x v="1"/>
    <x v="1"/>
    <d v="2023-02-16T00:00:00"/>
    <s v="Houston Service Center"/>
    <x v="0"/>
    <s v="No Impact To Customer"/>
    <s v="No"/>
    <s v="Does not meet specification"/>
    <s v=""/>
    <s v="Form, Fit, Function"/>
    <d v="2023-02-16T00:00:00"/>
    <s v="Fogel, Alberto (210026360)"/>
    <b v="0"/>
    <x v="0"/>
    <s v="Repairs"/>
    <x v="2"/>
    <s v=""/>
    <s v="https://gepowerpac.service-now.com/nav_to.do?uri=task.do?sys_id=2b13d231db8d2114c0e32fcb13961988"/>
    <n v="8"/>
    <s v="3 - Low"/>
    <x v="1"/>
  </r>
  <r>
    <s v="NCR-20230217-0361"/>
    <x v="19"/>
    <x v="23"/>
    <n v="25"/>
    <s v="Services"/>
    <s v="Complete"/>
    <s v="ESN 192436 VSV vane housing bolt failure "/>
    <s v="ASTRAKHAN CITY 2 GT2-GT"/>
    <s v="LM6M"/>
    <s v="ASTRAKHAN"/>
    <s v="Aero Gas"/>
    <s v="821089"/>
    <s v="EMEA"/>
    <s v="GE"/>
    <s v="YUZHNAYA GENERIRUYUSHCHAYA KOMPANIYA - TGK-8 OAO"/>
    <n v="192436"/>
    <s v="Undirov, Oleg (212357268)"/>
    <s v="FieldCore Europe"/>
    <x v="1"/>
    <s v="Customer Site"/>
    <s v="Aero Alliance Jacintoport"/>
    <s v="Power Services Sales"/>
    <d v="2023-03-15T00:00:00"/>
    <b v="0"/>
    <b v="0"/>
    <n v="3"/>
    <n v="2"/>
    <s v="Low"/>
    <s v="InService"/>
    <s v="2023-03-15 08:36:45 - Undirov, Oleg (212357268) (Case Notes (Comments Visible to All users))_x000a_reply from: Oleg1.Undirov@ge.com_x000a__x000a_2023-02-23 10:58:23 - Atencio Urrutia, Jorge (212649290) (Case Notes (Comments Visible to All users))_x000a_Assigned To Change Reason: assigned Gate 3 Quality Engineer_x000a__x000a_2023-02-17 08:06:12 - Pitton, Giulio (605031350) (Case Notes (Comments Visible to All users))_x000a_Assignment Group Change Reason: As per site feedback received on Feb 17th._x000a_NEW Engine arrived from Houston , Field Team did  not touch VSV. Not in scope to do anything on them._x000a_Issue fixed already, technicians were on site to follow up commissioning._x000a_Unit had about 4 hours stop,  even though unit had to stop anyhow as per planned commissioning protocol after first fire._x000a_I will re-direct the NCR to Houston Center then_x000a__x000a_2023-02-17 07:39:36 - Pitton, Giulio (605031350) (Case Notes (Comments Visible to All users))_x000a_Assigned To Change Reason: assigned to Pitton Giulio to deep dive the issue_x000a__x000a_2023-02-17 06:47:31 - Undirov, Oleg (212357268) (Case Notes (Comments Visible to All users))_x000a_***This NCR was initiated from an AERO case. Information about the AERO case can be found in the &quot;Related Cases&quot; section. ***_x000a_AERO #: AERO-20230217-0353_x000a_AERO Case Title: ESN 192435 broken VSV vane housing bolt _x000a_Submitter Of AERO Case: Undirov, Oleg (212357268)_x000a_Description Of AERO Case: Please note, the engine ESN is 192436_x000a_At GT first fire and full load after MOH and consequent inspection, a  missing bolt of stage 3 VSV housing was found. ref pics attached . Presumably bolt was broken at thermal cycle and was overtighten or had damage at thread body. ref pics attached  _x000a__x000a_"/>
    <s v="NGUYEN, THIEN (223038740)"/>
    <s v="Due to no Lab analysis to be performed, RC is inconclusive. "/>
    <s v="2023-03-15 08:36:45 - Undirov, Oleg (212357268) (Case Notes (Comments Visible to All users))_x000a_reply from: Oleg1.Undirov@ge.com_x000a__x000a_2023-02-23 10:58:23 - Atencio Urrutia, Jorge (212649290) (Case Notes (Comments Visible to All users))_x000a_Assigned To Change Reason: assigned Gate 3 Quality Engineer_x000a__x000a_2023-02-17 08:06:12 - Pitton, Giulio (605031350) (Case Notes (Comments Visible to All users))_x000a_Assignment Group Change Reason: As per site feedback received on Feb 17th._x000a_NEW Engine arrived from Houston , Field Team did  not touch VSV. Not in scope to do anything on them._x000a_Issue fixed already, technicians were on site to follow up commissioning._x000a_Unit had about 4 hours stop,  even though unit had to stop anyhow as per planned commissioning protocol after first fire._x000a_I will re-direct the NCR to Houston Center then_x000a__x000a_2023-02-17 07:39:36 - Pitton, Giulio (605031350) (Case Notes (Comments Visible to All users))_x000a_Assigned To Change Reason: assigned to Pitton Giulio to deep dive the issue_x000a__x000a_2023-02-17 06:47:31 - Undirov, Oleg (212357268) (Case Notes (Comments Visible to All users))_x000a_***This NCR was initiated from an AERO case. Information about the AERO case can be found in the &quot;Related Cases&quot; section. ***_x000a_AERO #: AERO-20230217-0353_x000a_AERO Case Title: ESN 192435 broken VSV vane housing bolt _x000a_Submitter Of AERO Case: Undirov, Oleg (212357268)_x000a_Description Of AERO Case: Please note, the engine ESN is 192436_x000a_At GT first fire and full load after MOH and consequent inspection, a  missing bolt of stage 3 VSV housing was found. ref pics attached . Presumably bolt was broken at thermal cycle and was overtighten or had damage at thread body. ref pics attached  _x000a__x000a_"/>
    <s v="Budget for customer to replace bolt"/>
    <d v="2023-03-14T00:00:00"/>
    <n v="100"/>
    <x v="6"/>
    <s v="Field Services"/>
    <s v="To budget needed HW  a bolt PN 1855M35P08 and related labor "/>
    <s v="Ref SN case# AERO-20230217-0353 _x000a_At GT first fire and full load after MOH and consequent inspection, a missing bolt of stage 3 VSV housing was found. ref pics attached . Presumably bolt was broken at thermal cycle and was overtighten or had damage at thread body. The bolt is needed to be replaced under warranty"/>
    <x v="4"/>
    <x v="7"/>
    <x v="0"/>
    <d v="2023-02-08T00:00:00"/>
    <s v="Houston Service Center"/>
    <x v="2"/>
    <s v="No Impact To Customer"/>
    <s v="No"/>
    <s v="Product life shortfall"/>
    <s v="NCRWA0003923"/>
    <s v="Form, Fit, Function"/>
    <d v="2023-02-17T00:00:00"/>
    <s v="Undirov, Oleg (212357268)"/>
    <b v="1"/>
    <x v="3"/>
    <s v="Repairs"/>
    <x v="3"/>
    <s v=""/>
    <s v="https://gepowerpac.service-now.com/nav_to.do?uri=task.do?sys_id=9a02dc8e1bcd2d54330610602d4bcbb2"/>
    <n v="9"/>
    <s v="2 - Medium"/>
    <x v="1"/>
  </r>
  <r>
    <s v="NCR-20230220-0594"/>
    <x v="20"/>
    <x v="24"/>
    <n v="128"/>
    <s v="Services"/>
    <s v="Complete"/>
    <s v="Compressor Blades found damage after 4k running hours from repair shop."/>
    <s v="BANGPA IN (Phase 2)-GT"/>
    <s v="LM6M"/>
    <s v="BANGPA-IN I"/>
    <s v="Aero Gas"/>
    <s v="822184"/>
    <s v="Asia"/>
    <s v="UNKNOWN"/>
    <s v="CH KARNCHANG PUBLIC COMPANY LIMITED"/>
    <n v="192132"/>
    <s v="Thampaisan, Akarapan (212703939)"/>
    <s v="Aero Alliance Houston Service Center"/>
    <x v="3"/>
    <s v="Customer Site"/>
    <s v="Customer Site"/>
    <s v="Power Services Sales"/>
    <d v="2023-07-28T00:00:00"/>
    <b v="0"/>
    <b v="0"/>
    <n v="1"/>
    <n v="0"/>
    <s v=""/>
    <s v="InService"/>
    <s v="2023-06-14 09:36:18 - Mututharn, Sophon (300012147) (Case Notes (Comments Visible to All users))_x000a_reply from: Sophon.Mututharn@ge.com_x000a__x000a_2023-06-01 06:20:51 - Mututharn, Sophon (300012147) (Case Notes (Comments Visible to All users))_x000a_reply from: Sophon.Mututharn@ge.com_x000a__x000a_2023-05-09 21:58:30 - Mututharn, Sophon (300012147) (Case Notes (Comments Visible to All users))_x000a_Update: _x000a_19-25 Apr 23: HPC Top Case and VSV Bushing exchange (SB213) _x000a_29 Apr - 4 May: EE with 192-330 (out), 192-132 (in)_x000a__x000a_2023-04-19 23:56:27 - Mututharn, Sophon (300012147) (Case Notes (Comments Visible to All users))_x000a_During the EE outage on 15 April 2022, Engine ESN 192-132 was change out from the package and transfered engine to capsule._x000a__x000a_2023-02-23 10:59:02 - Atencio Urrutia, Jorge (212649290) (Case Notes (Comments Visible to All users))_x000a_Assigned To Change Reason: assigned Gate 4 Quality Engineer_x000a__x000a_"/>
    <s v="Rajib, Md (212790912)"/>
    <s v="For case like this recommending conducting an engineering RCA including sending the damaged blades for lab analysis to understand the root cause. "/>
    <s v="2023-06-14 09:36:18 - Mututharn, Sophon (300012147) (Case Notes (Comments Visible to All users))_x000a_reply from: Sophon.Mututharn@ge.com_x000a__x000a_2023-06-01 06:20:51 - Mututharn, Sophon (300012147) (Case Notes (Comments Visible to All users))_x000a_reply from: Sophon.Mututharn@ge.com_x000a__x000a_2023-05-09 21:58:30 - Mututharn, Sophon (300012147) (Case Notes (Comments Visible to All users))_x000a_Update: _x000a_19-25 Apr 23: HPC Top Case and VSV Bushing exchange (SB213) _x000a_29 Apr - 4 May: EE with 192-330 (out), 192-132 (in)_x000a__x000a_2023-04-19 23:56:27 - Mututharn, Sophon (300012147) (Case Notes (Comments Visible to All users))_x000a_During the EE outage on 15 April 2022, Engine ESN 192-132 was change out from the package and transfered engine to capsule._x000a__x000a_2023-02-23 10:59:02 - Atencio Urrutia, Jorge (212649290) (Case Notes (Comments Visible to All users))_x000a_Assigned To Change Reason: assigned Gate 4 Quality Engineer_x000a__x000a_"/>
    <s v="So#45017382 has been ordered for NCRWA0003931. TOPCASE completed on 25 Apr 2023. Unit was install into the package (BLK2, GT1)"/>
    <d v="2023-05-25T00:00:00"/>
    <n v="0"/>
    <x v="10"/>
    <s v="Repair"/>
    <s v="Provide the parts and services to replace the defected blades."/>
    <s v="During 4K BSI at customer site, we found some damage at HPC as attach file. One of HPC stage 14 LE found nick/dent (1.40 mm. deep, 13.71 mm. away from blade tip.) that is unserviceable per GEK (Tears, nicks, and dents more than 0.30 in. (7.6 mm) away from blade tip: Any number of nicks and dents, 0.05 in. (1.27 mm) deep, if blade is not torn or bent. Torn edges are not serviceable). Total of HPC stage 14 damage are ten blades."/>
    <x v="1"/>
    <x v="12"/>
    <x v="0"/>
    <d v="2022-08-10T00:00:00"/>
    <s v="Engine"/>
    <x v="2"/>
    <s v="Unexpected Cost to Customer"/>
    <s v="No"/>
    <s v=""/>
    <s v="NCRWA0003931"/>
    <s v="Form, Fit, Function"/>
    <d v="2023-02-20T00:00:00"/>
    <s v="Thampaisan, Akarapan (212703939)"/>
    <b v="1"/>
    <x v="4"/>
    <s v="Other"/>
    <x v="19"/>
    <s v=""/>
    <s v="https://gepowerpac.service-now.com/nav_to.do?uri=task.do?sys_id=6b8918cb1bc96d1080dc10602d4bcbac"/>
    <n v="17"/>
    <s v="1 - High"/>
    <x v="1"/>
  </r>
  <r>
    <s v="NCR-20230222-0867"/>
    <x v="21"/>
    <x v="8"/>
    <n v="197"/>
    <s v="Services"/>
    <s v="Correction"/>
    <s v="Mod X CRF Quality Issue"/>
    <s v="BETHPAGE POWER PLANT 1 GT2-GT"/>
    <s v="LM25C"/>
    <s v="BETHPAGE POWER PLANT"/>
    <s v="Aero Gas"/>
    <s v="295400"/>
    <s v="Americas"/>
    <s v="GE"/>
    <s v="CALPINE CORPORATION"/>
    <n v="481593"/>
    <s v="Hawthorne, Jared (212481788)"/>
    <s v="GP Services Quality NAM"/>
    <x v="1"/>
    <s v="Aero Alliance Jacintoport"/>
    <s v=""/>
    <s v="Power Services Sales"/>
    <d v="2023-02-23T00:00:00"/>
    <b v="0"/>
    <b v="1"/>
    <n v="2"/>
    <n v="1"/>
    <s v=""/>
    <s v="InService"/>
    <s v="2023-02-23 11:00:01 - Atencio Urrutia, Jorge (212649290) (Case Notes (Comments Visible to All users))_x000a_Assigned To Change Reason: assigned Gate 3 Quality Engineer_x000a__x000a_2023-02-23 08:42:29 - Phillips, Scott (204019610) (Case Notes (Comments Visible to All users))_x000a_Assignment Group Change Reason: Assigning to Aero Alliance wehre NCR was detected._x000a__x000a_"/>
    <s v=""/>
    <s v=""/>
    <s v="2023-02-23 11:00:01 - Atencio Urrutia, Jorge (212649290) (Case Notes (Comments Visible to All users))_x000a_Assigned To Change Reason: assigned Gate 3 Quality Engineer_x000a__x000a_2023-02-23 08:42:29 - Phillips, Scott (204019610) (Case Notes (Comments Visible to All users))_x000a_Assignment Group Change Reason: Assigning to Aero Alliance wehre NCR was detected._x000a__x000a_"/>
    <s v=""/>
    <m/>
    <n v="0"/>
    <x v="8"/>
    <s v="Other"/>
    <s v="Create system to find these defects earlier in the process in order to not affect build timelines and miss customer outages. "/>
    <s v="During assembly of mod x CRF assigned to ESN 481-593, module was in the final blue tag quality inspection. It was discovered during blue tag that the CRF had pitting in the &quot;C&quot; sump area. A different CRF module had to be assigned and the original CRF was disassembled and internal components were then transferred to newly assigned mod x CRF. This caused the project to push by 5 days and missed the scheduled customer outage. "/>
    <x v="4"/>
    <x v="11"/>
    <x v="1"/>
    <d v="2023-02-22T00:00:00"/>
    <s v="Houston Service Center"/>
    <x v="2"/>
    <s v="Outage Delay (Start/End)"/>
    <s v="Yes"/>
    <s v="Does not meet specification"/>
    <s v=""/>
    <s v="Form, Fit, Function"/>
    <d v="2023-02-22T00:00:00"/>
    <s v="Hawthorne, Jared (212481788)"/>
    <b v="0"/>
    <x v="3"/>
    <s v=""/>
    <x v="2"/>
    <s v=""/>
    <s v="https://gepowerpac.service-now.com/nav_to.do?uri=task.do?sys_id=9fa59b671b49a1d01ec110602d4bcbf2"/>
    <n v="2"/>
    <s v="2 - Medium"/>
    <x v="1"/>
  </r>
  <r>
    <s v="NCR-20230222-0904"/>
    <x v="21"/>
    <x v="25"/>
    <n v="69"/>
    <s v="Services"/>
    <s v="Complete"/>
    <s v="Workscope change post HOM not complied with"/>
    <s v="CARSON GT1-GT"/>
    <s v="LM6M"/>
    <s v="CARSON HYBRID ENERGY STORAGE LLC"/>
    <s v="Aero Gas"/>
    <s v="812196"/>
    <s v="Americas"/>
    <s v="HITACHI"/>
    <s v="CARSON HYBRID ENERGY STORAGE LLC"/>
    <n v="191494"/>
    <s v="Ritter, Drew (204052804)"/>
    <s v="GP Services Quality PMO"/>
    <x v="0"/>
    <s v="Customer Site"/>
    <s v="Commercial"/>
    <s v="Power Services Sales"/>
    <d v="2023-05-02T00:00:00"/>
    <b v="0"/>
    <b v="0"/>
    <n v="2"/>
    <n v="1"/>
    <s v="Low"/>
    <s v="InService"/>
    <s v="2023-03-28 11:42:33 - Atencio Urrutia, Jorge (212649290) (Case Notes (Comments Visible to All users))_x000a_Assigned To Change Reason: Assigned To Change Reason: Re-assigned to Gate 1 PQE for further investigation and response_x000a__x000a_2023-03-28 11:42:27 - Atencio Urrutia, Jorge (212649290) (Case Notes (Comments Visible to All users))_x000a_Assigned To Change Reason: Re-assigned to Gate 1 PQE for further investigation and response_x000a__x000a_2023-03-23 12:23:33 - Celdran, Fernando (105040119) (Case Notes (Comments Visible to All users))_x000a_Assignment Group Change Reason: Re-assigned to HSC Quality team_x000a__x000a_"/>
    <s v="Hwang, Jimmy (212663550)"/>
    <s v="The email request was unclear and the change request appeared to have been posed as a hypothetical. This request was made post handover meeting._x000a__x000a_Per Alain Welter (CFM Manager):_x000a_The purpose of the Project WF and the Handover is to discuss and capture any changes after a WF has been submitted.  We don't allow changes to the Workscope after the HOM as this is very disruptive to the entire shop. If the CSL or PMO wants to change the scope that we have discussed at a Handover, it is by approval, again.  We then need the WF to be sent back, revised, and we need to have another Handover meeting, which may delay the induction slot date. Pretty simple, but this process was not followed.  Instead we got an email that is not clear, and is not requesting us to change anything._x000a_Per Handover meeting, the agreed scope was &quot;Inspect/Repair/replace ~1-4 shrouds (p/n 9392M86G11) and ~3 nozzle segments p/n 2080M12G07 per O&amp;M to get another 10k hrs.&quot; This is the workscope that was approved and executed._x000a__x000a_The documented process for handover meeting requirements has been revised by Alain Welter to specifically address how change requests are to be handled. This will be reviewed with CSLs at the next training session to be held in May 2023._x000a__x000a_Additionally, only the CFM was contacted about the requested change, while it is the PPE who manages the shop workscope. To streamline the process, Jport is merging the CFM and PPE roles in what is to be known as the TPM. This person will serve as the one point of contact for the CFM and PMOs."/>
    <s v="2023-03-28 11:42:33 - Atencio Urrutia, Jorge (212649290) (Case Notes (Comments Visible to All users))_x000a_Assigned To Change Reason: Assigned To Change Reason: Re-assigned to Gate 1 PQE for further investigation and response_x000a__x000a_2023-03-28 11:42:27 - Atencio Urrutia, Jorge (212649290) (Case Notes (Comments Visible to All users))_x000a_Assigned To Change Reason: Re-assigned to Gate 1 PQE for further investigation and response_x000a__x000a_2023-03-23 12:23:33 - Celdran, Fernando (105040119) (Case Notes (Comments Visible to All users))_x000a_Assignment Group Change Reason: Re-assigned to HSC Quality team_x000a__x000a_"/>
    <s v="Unclear what actions taken to resolve the defect on the unit."/>
    <d v="2023-05-02T00:00:00"/>
    <n v="50000"/>
    <x v="16"/>
    <s v="PMO"/>
    <s v="Need to create a formal process for changes to workscope after handover is made. "/>
    <s v="Stage 1 shrouds requested to be replaced after the handover meeting was completed. stage one shrouds were not replaced "/>
    <x v="4"/>
    <x v="7"/>
    <x v="2"/>
    <d v="2023-02-22T00:00:00"/>
    <s v=""/>
    <x v="2"/>
    <s v="Performance Reduction"/>
    <s v="No"/>
    <s v="Repairs Defect"/>
    <s v=""/>
    <s v="Fulfillment"/>
    <d v="2023-02-22T00:00:00"/>
    <s v="Ritter, Drew (204052804)"/>
    <b v="0"/>
    <x v="3"/>
    <s v="Repairs"/>
    <x v="4"/>
    <s v=""/>
    <s v="https://gepowerpac.service-now.com/nav_to.do?uri=task.do?sys_id=d2abdfe71b85ed90330610602d4bcbc8"/>
    <n v="9"/>
    <s v="2 - Medium"/>
    <x v="1"/>
  </r>
  <r>
    <s v="NCR-20230222-1068"/>
    <x v="21"/>
    <x v="9"/>
    <n v="78"/>
    <s v="Services"/>
    <s v="Complete"/>
    <s v="ENGINE TOP CASE 677-197 B2EHU2300013JV bLADE DISCREPANCIES"/>
    <s v="CHENIERE SABINE PASS LNG-GT-SPARE-GG"/>
    <s v="LM25C+G4"/>
    <s v="CHENIERE SABINE PASS LNG"/>
    <s v="Aero Gas"/>
    <s v="821577"/>
    <s v="Americas"/>
    <s v="UNKNOWN"/>
    <s v="CHENIERE ENERGY, INC"/>
    <n v="677197"/>
    <s v="Grant, Kayon (212394750)"/>
    <s v="Aero Alliance Houston Service Center"/>
    <x v="1"/>
    <s v="Aero Alliance Jacintoport"/>
    <s v="Aero Alliance Jacintoport"/>
    <s v="Oil &amp; Gas Sales"/>
    <d v="2023-05-11T00:00:00"/>
    <b v="0"/>
    <b v="0"/>
    <n v="1"/>
    <n v="0"/>
    <s v="Low"/>
    <s v="Ship To Storage"/>
    <s v="2023-02-23 11:00:49 - Atencio Urrutia, Jorge (212649290) (Case Notes (Comments Visible to All users))_x000a_Assigned To Change Reason: assigned Gate 3 Quality Engineer_x000a__x000a_"/>
    <s v="NGUYEN, THIEN (223038740)"/>
    <s v="N/A"/>
    <s v="2023-02-23 11:00:49 - Atencio Urrutia, Jorge (212649290) (Case Notes (Comments Visible to All users))_x000a_Assigned To Change Reason: assigned Gate 3 Quality Engineer_x000a__x000a_"/>
    <s v="Top case performed for futher inspecton. Rotor was received in dirty condition making it difficult to detect."/>
    <d v="2023-05-11T00:00:00"/>
    <n v="0"/>
    <x v="7"/>
    <s v="Repair"/>
    <s v="All blades show be bore scoped  before before case removed. "/>
    <s v="During top case inspection 8 more blades where found with dents and dings. Blisk had dent t trailing edge, stage 4 show 1 blade damage to leading edge, stage 5 show 2 damage blades to the leading edge,  stage 10 show 1 debt blade to leading edge,  stage 14 has 2 damage blades 1 heavily damage and stage 15 show 1 blade with dent to trailing edge.  "/>
    <x v="1"/>
    <x v="1"/>
    <x v="1"/>
    <d v="2023-02-22T00:00:00"/>
    <s v="Houston Service Center"/>
    <x v="0"/>
    <s v="No Impact To Customer"/>
    <s v="No"/>
    <s v="Does not meet specification"/>
    <s v=""/>
    <s v="Form, Fit, Function"/>
    <d v="2023-02-22T00:00:00"/>
    <s v="Grant, Kayon (212394750)"/>
    <b v="0"/>
    <x v="0"/>
    <s v="Repairs"/>
    <x v="12"/>
    <s v=""/>
    <s v="https://gepowerpac.service-now.com/nav_to.do?uri=task.do?sys_id=4f44fb271b0521d0330610602d4bcbf6"/>
    <n v="4"/>
    <s v="3 - Low"/>
    <x v="1"/>
  </r>
  <r>
    <s v="NCR-20230223-0745"/>
    <x v="22"/>
    <x v="7"/>
    <n v="32"/>
    <s v="Services"/>
    <s v="Complete"/>
    <s v="Blisk Discrepancy"/>
    <s v="SCRAPPED ESN-GT"/>
    <s v="LM25C+"/>
    <s v="AERO PRODUCTS AND SERVICES JV, LLC"/>
    <s v="Aero Gas"/>
    <s v="557123"/>
    <s v="Americas"/>
    <s v="GE"/>
    <s v="AERO PRODUCTS AND SERVICES JV, LLC"/>
    <n v="557123"/>
    <s v="Martinez, Steven (212478473)"/>
    <s v="Aero Alliance Houston Service Center"/>
    <x v="0"/>
    <s v="Aero Alliance Jacintoport"/>
    <s v="Aero Alliance Jacintoport"/>
    <s v="Power Services Sales"/>
    <d v="2023-03-27T00:00:00"/>
    <b v="0"/>
    <b v="0"/>
    <n v="1"/>
    <n v="0"/>
    <s v="Low"/>
    <s v="Scrapped"/>
    <s v="2023-02-23 09:01:01 - Wells, Mike (210070063) (Case Notes (Comments Visible to All users))_x000a_reply from: michael.J.wells@aeroalliancejv.com_x000a__x000a_2023-02-23 08:53:42 - Martinez, Steven (212478473) (Case Notes (Comments Visible to All users))_x000a_Assigned To Change Reason: Reassigned to QPE_x000a__x000a_"/>
    <s v="Hwang, Jimmy (212663550)"/>
    <s v="Human error. The blisk was sent out the vendor for overhaul. In addition, the workscope asked for SB 312 to be applied. The routing technician marked in the workscope compliance via repair and referenced the tag created (SFM BCD IH6488). However, the tag did not have instructions for SB 312 compliance. The remarks state 'Route to Vendor for DEF 1 FULL OH'. The remarks field are the instructions provided to vendor for scope of work. It should've read 'Route to Vendor for DEF 1 FULL OH / Comply with SB 312'. The routing technician did not include the SB 312 instructions in the repair tag._x000a__x000a_The SB compliance process requires OCI to carry over SB compliance instructions from workscope to repair tag (purchase requisition). This is a purely free text field. With new ARMs system, we are pursuing changes to the repair tag creation process to better amplify SB requirements to the tag issuer."/>
    <s v="2023-02-23 09:01:01 - Wells, Mike (210070063) (Case Notes (Comments Visible to All users))_x000a_reply from: michael.J.wells@aeroalliancejv.com_x000a__x000a_2023-02-23 08:53:42 - Martinez, Steven (212478473) (Case Notes (Comments Visible to All users))_x000a_Assigned To Change Reason: Reassigned to QPE_x000a__x000a_"/>
    <s v="NSR H2346700 issued. Waiting on disposition"/>
    <d v="2023-02-23T00:00:00"/>
    <n v="0"/>
    <x v="13"/>
    <s v="Repair"/>
    <s v="When ever a part is being sent out, the remarks section of the tag should state why the part is being sent out in full detail. _x000a_SB's in smartshop should not be signed off unless part has been confirmed to fully be complied with._x000a_"/>
    <s v="While Rotor Tech was taking inventory of the HPCR components for 557-123 Z2AHU2286004,  The Blisk was noted to have a discrepancy. For starters the Issue with the blisk is that it is currently not SB 312 Complied with. _x000a_The Service Bulletin (SB312) is called for Sermetel Coating on the Blisk. _x000a_An indication that the SB was not complied with is by factoring in the lack of/no coating present as well as the Re-Identification of the Blisk from a G01 to a G03_x000a__x000a_The Blisk was sent out for Def 1 Full OH. The Tag failed to mention the need to implement SBs which was generated in D/a. _x000a__x000a_There was a failure/error in the routing of the part. "/>
    <x v="1"/>
    <x v="11"/>
    <x v="1"/>
    <d v="2023-02-23T00:00:00"/>
    <s v="Houston Service Center"/>
    <x v="0"/>
    <s v="Other"/>
    <s v="No"/>
    <s v="Does not meet specification"/>
    <s v=""/>
    <s v="Form, Fit, Function"/>
    <d v="2023-02-23T00:00:00"/>
    <s v="Martinez, Steven (212478473)"/>
    <b v="0"/>
    <x v="0"/>
    <s v="Repairs"/>
    <x v="17"/>
    <s v=""/>
    <s v="https://gepowerpac.service-now.com/nav_to.do?uri=task.do?sys_id=5a32eb3f1bc1e1d000cd10602d4bcb4b"/>
    <n v="12"/>
    <s v="3 - Low"/>
    <x v="1"/>
  </r>
  <r>
    <s v="NCR-20230224-0756"/>
    <x v="23"/>
    <x v="25"/>
    <n v="67"/>
    <s v="Services"/>
    <s v="Complete"/>
    <s v="HPCS Discrepancy"/>
    <s v="USED ESN ASSET-GT"/>
    <s v="LM25C"/>
    <s v="AERO PRODUCTS AND SERVICES JV, LLC"/>
    <s v="Aero Gas"/>
    <s v="481514"/>
    <s v="Americas"/>
    <s v="GE"/>
    <s v="AERO PRODUCTS AND SERVICES JV, LLC"/>
    <n v="481514"/>
    <s v="Martinez, Steven (212478473)"/>
    <s v="Aero Alliance Houston Service Center"/>
    <x v="1"/>
    <s v="Aero Alliance Jacintoport"/>
    <s v="Aero Alliance Jacintoport"/>
    <s v="Power Services Sales"/>
    <d v="2023-05-02T00:00:00"/>
    <b v="0"/>
    <b v="0"/>
    <n v="1"/>
    <n v="0"/>
    <s v="Low"/>
    <s v="Release"/>
    <s v="2023-02-24 11:25:48 - Martinez, Steven (212478473) (Case Notes (Comments Visible to All users))_x000a_Assigned To Change Reason: Assigned role was change to reflect G3 Assembly QPE_x000a__x000a_"/>
    <s v="Atencio Urrutia, Jorge (212649290)"/>
    <s v="Track and trend"/>
    <s v="2023-02-24 11:25:48 - Martinez, Steven (212478473) (Case Notes (Comments Visible to All users))_x000a_Assigned To Change Reason: Assigned role was change to reflect G3 Assembly QPE_x000a__x000a_"/>
    <s v="Technician removed damaged vane and corrected the issue. "/>
    <d v="2023-02-24T00:00:00"/>
    <n v="0"/>
    <x v="6"/>
    <s v="Repair"/>
    <s v="When Installing new Vanes, Technician needs to be mindful of the installation process. If a drift is being used, avoid metallic drifts for issues like this can occur due to impact."/>
    <s v="While performing the Blue Tag Inspection for 481-514 Z2EHU2142246023JV HPCS, Stage 9 Vane was noted to have a nick. This occurred during the Assembly process. "/>
    <x v="1"/>
    <x v="1"/>
    <x v="1"/>
    <d v="2023-02-24T00:00:00"/>
    <s v="Houston Service Center"/>
    <x v="0"/>
    <s v="No Impact To Customer"/>
    <s v="No"/>
    <s v="Documentation"/>
    <s v=""/>
    <s v="Quality Concern"/>
    <d v="2023-02-24T00:00:00"/>
    <s v="Martinez, Steven (212478473)"/>
    <b v="0"/>
    <x v="1"/>
    <s v="Repairs"/>
    <x v="3"/>
    <s v=""/>
    <s v="https://gepowerpac.service-now.com/nav_to.do?uri=task.do?sys_id=546fc1dcdb156d1457dd2fcb1396196f"/>
    <n v="3"/>
    <s v="3 - Low"/>
    <x v="1"/>
  </r>
  <r>
    <s v="NCR-20230225-0205"/>
    <x v="24"/>
    <x v="26"/>
    <n v="39"/>
    <s v="Services"/>
    <s v="Complete"/>
    <s v="Oil line is on order.  Can be installed in FA.  (1) ea. L21564G01  "/>
    <s v="USED ESN ASSET-GT"/>
    <s v="LM25C+"/>
    <s v="AERO PRODUCTS AND SERVICES JV, LLC"/>
    <s v="Aero Gas"/>
    <s v="557054"/>
    <s v="Americas"/>
    <s v="GE"/>
    <s v="AERO PRODUCTS AND SERVICES JV, LLC"/>
    <n v="557054"/>
    <s v="Hobbs, Thomas (212314791)"/>
    <s v="Aero Alliance Houston Service Center"/>
    <x v="1"/>
    <s v="Aero Alliance Jacintoport"/>
    <s v="Aero Alliance Jacintoport"/>
    <s v="Power Services Sales"/>
    <d v="2023-04-05T00:00:00"/>
    <b v="0"/>
    <b v="0"/>
    <n v="1"/>
    <n v="0"/>
    <s v="Low"/>
    <s v="Release"/>
    <s v="2023-04-05 11:56:00 - Atencio Urrutia, Jorge (212649290) (Case Notes (Comments Visible to All users))_x000a_Re-Open Note: Re-open to change categorization to Internal as the issue was found by Aero Alliance employee_x000a__x000a_2023-04-05 11:55:34 - Atencio Urrutia, Jorge (212649290) (Case Notes (Comments Visible to All users))_x000a_Re-open to change categorization to Internal as the issue was found by Aero Alliance employee_x000a__x000a_2023-02-26 07:48:52 - Martinez, Juan (212771980) (Case Notes (Comments Visible to All users))_x000a_Assigned To Change Reason: Update: Assigned to Thien Nguyen_x000a__x000a_"/>
    <s v="NGUYEN, THIEN (223038740)"/>
    <s v="Replaced 777207"/>
    <s v="2023-04-05 11:56:00 - Atencio Urrutia, Jorge (212649290) (Case Notes (Comments Visible to All users))_x000a_Re-Open Note: Re-open to change categorization to Internal as the issue was found by Aero Alliance employee_x000a__x000a_2023-04-05 11:55:34 - Atencio Urrutia, Jorge (212649290) (Case Notes (Comments Visible to All users))_x000a_Re-open to change categorization to Internal as the issue was found by Aero Alliance employee_x000a__x000a_2023-02-26 07:48:52 - Martinez, Juan (212771980) (Case Notes (Comments Visible to All users))_x000a_Assigned To Change Reason: Update: Assigned to Thien Nguyen_x000a__x000a_"/>
    <s v="Replaced 777207"/>
    <d v="2023-04-05T00:00:00"/>
    <n v="0"/>
    <x v="17"/>
    <s v="Repair"/>
    <s v="Install (1) ea. L21564G01  "/>
    <s v="Oil line is on order.  Can be installed in FA.  (1) ea. L21564G01  "/>
    <x v="1"/>
    <x v="11"/>
    <x v="1"/>
    <d v="2023-02-25T00:00:00"/>
    <s v="Houston Service Center"/>
    <x v="0"/>
    <s v="No Impact To Customer"/>
    <s v="No"/>
    <s v="Documentation"/>
    <s v=""/>
    <s v="Quality Concern"/>
    <d v="2023-02-25T00:00:00"/>
    <s v="Hobbs, Thomas (212314791)"/>
    <b v="0"/>
    <x v="1"/>
    <s v="Repairs"/>
    <x v="6"/>
    <s v=""/>
    <s v="https://gepowerpac.service-now.com/nav_to.do?uri=task.do?sys_id=7685f62cdb91255457dd2fcb139619a0"/>
    <n v="11"/>
    <s v="3 - Low"/>
    <x v="1"/>
  </r>
  <r>
    <s v="NCR-20230225-0217"/>
    <x v="24"/>
    <x v="27"/>
    <n v="37"/>
    <s v="Services"/>
    <s v="Complete"/>
    <s v="IGB Horizontal Shaft Discrepancy"/>
    <s v="CHENIERE SABINE PASS LNG TR2 ET1 - 12TC-1511-GT"/>
    <s v="PGT25+G4"/>
    <s v="CHENIERE SABINE PASS LNG"/>
    <s v="Aero Gas"/>
    <s v="821387"/>
    <s v="Americas"/>
    <s v="GE"/>
    <s v="CHENIERE ENERGY, INC"/>
    <n v="677153"/>
    <s v="Martinez, Steven (212478473)"/>
    <s v="Aero Alliance Houston Service Center"/>
    <x v="0"/>
    <s v="Aero Alliance Jacintoport"/>
    <s v="Aero Alliance Jacintoport"/>
    <s v="Oil &amp; Gas Sales"/>
    <d v="2023-04-03T00:00:00"/>
    <b v="0"/>
    <b v="0"/>
    <n v="1"/>
    <n v="0"/>
    <s v="Low"/>
    <s v="InService"/>
    <s v="2023-02-25 14:25:52 - Martinez, Steven (212478473) (Case Notes (Comments Visible to All users))_x000a_Assigned To Change Reason: Change in Assigned role to reflect Gate 1 D/a QPE_x000a__x000a_"/>
    <s v="Hwang, Jimmy (212663550)"/>
    <s v="SmartShop workscope missing 300 section to route all removed parts to clean/inspect. Workscope template updated."/>
    <s v="2023-02-25 14:25:52 - Martinez, Steven (212478473) (Case Notes (Comments Visible to All users))_x000a_Assigned To Change Reason: Change in Assigned role to reflect Gate 1 D/a QPE_x000a__x000a_"/>
    <s v="NSR H2346758 issued. NSR Dispostion : Using shop best practice, thoroughly hand clean using wipe and appropriate cleaning fluid (example alcohol, oil etc. used for cleaning gear parts). After cleaning take a few pictures upload into the system and notify by email the BH engineer muktar.ibrahim@bakerhughes.com and the PPE. Accept after cleaning. Customer wants to see pictures after cleaning._x000a__x000a_Correction marked complete by Jose Muniz"/>
    <d v="2023-02-27T00:00:00"/>
    <n v="0"/>
    <x v="10"/>
    <s v="Repair"/>
    <s v="When the module is being D/a'd, the parts need to go through the Gate 1 Process  (AAWI-JPT-1521) even if its a partial D/a._x000a_Parts should be cleaned unless stated otherwise in workscope."/>
    <s v="Gearbox Technician raised a concern with the Horizontal Drive shaft on the IGB for 677-153 B2EHU2100027JV. The Horizontal drive shaft has about 60-70% of the entire component covered in rust. _x000a_The rust has started to build up to the point that granular particulates are being deposited. These particles are harmful to bearings._x000a_The part should have gone through the Gate 1 D/a procedure (AAWI-JPT-1521)_x000a_The discrepancy needed to be addressed earlier in the process._x000a_NSR has been Generated H2346758"/>
    <x v="1"/>
    <x v="11"/>
    <x v="1"/>
    <d v="2023-02-25T00:00:00"/>
    <s v="Houston Service Center"/>
    <x v="0"/>
    <s v="No Impact To Customer"/>
    <s v="No"/>
    <s v="Does not meet specification"/>
    <s v=""/>
    <s v="Form, Fit, Function"/>
    <d v="2023-02-25T00:00:00"/>
    <s v="Martinez, Steven (212478473)"/>
    <b v="0"/>
    <x v="0"/>
    <s v="Other"/>
    <x v="20"/>
    <s v=""/>
    <s v="https://gepowerpac.service-now.com/nav_to.do?uri=task.do?sys_id=25628fe41b95e154330610602d4bcb28"/>
    <n v="4"/>
    <s v="3 - Low"/>
    <x v="1"/>
  </r>
  <r>
    <s v="NCR-20230227-1328"/>
    <x v="25"/>
    <x v="7"/>
    <n v="28"/>
    <s v="Services"/>
    <s v="Complete"/>
    <s v="EX191-747 S1N Missing Material Accept Tag "/>
    <s v=""/>
    <s v=""/>
    <s v=""/>
    <s v="Aero Gas"/>
    <s v="LM6000Rot"/>
    <s v=""/>
    <s v=""/>
    <s v=""/>
    <m/>
    <s v="Martinez, Juan (212771980)"/>
    <s v="GP Services Quality HQ"/>
    <x v="1"/>
    <s v="Aero Alliance Jacintoport"/>
    <s v=""/>
    <s v=""/>
    <d v="2023-03-27T00:00:00"/>
    <b v="0"/>
    <b v="0"/>
    <n v="1"/>
    <n v="1"/>
    <s v="Low"/>
    <s v=""/>
    <s v="2023-02-27 21:06:46 - Martinez, Juan (212771980) (Case Notes (Comments Visible to All users))_x000a_Assignment Group Change Reason: Updated the assigned group for Houston and Gate 3 Engineer_x000a__x000a_"/>
    <s v="NGUYEN, THIEN (223038740)"/>
    <s v="Discussed during quality meeting"/>
    <s v="2023-02-27 21:06:46 - Martinez, Juan (212771980) (Case Notes (Comments Visible to All users))_x000a_Assignment Group Change Reason: Updated the assigned group for Houston and Gate 3 Engineer_x000a__x000a_"/>
    <s v="Lead notified of discrepancy, accept tag generated for single borescope nozzle. Accept tag BCD: IU5414_x000a_Please provide training."/>
    <d v="2023-02-28T00:00:00"/>
    <n v="0"/>
    <x v="1"/>
    <s v="Other"/>
    <s v="All Material Accept tags need to be accounted for to ensure they are part of the original work or have re-allocated to that specific  work order. "/>
    <s v="During the blue tag inspection and documentation review, it was found that QTY. 1 Nozzle Segment P/N 2086M88G04 S/N BTBN4475 does not have an accept tag. All other segments are accounted for in their perspective accept tags.  "/>
    <x v="1"/>
    <x v="1"/>
    <x v="1"/>
    <d v="2023-02-27T00:00:00"/>
    <s v="Houston Service Center"/>
    <x v="0"/>
    <s v="No Impact To Customer"/>
    <s v="No"/>
    <s v="Documentation Error"/>
    <s v=""/>
    <s v="Form, Fit, Function"/>
    <d v="2023-02-27T00:00:00"/>
    <s v="Martinez, Juan (212771980)"/>
    <b v="0"/>
    <x v="0"/>
    <s v="Repairs"/>
    <x v="15"/>
    <s v=""/>
    <s v="https://gepowerpac.service-now.com/nav_to.do?uri=task.do?sys_id=59d63659db91a15017f12fcb13961975"/>
    <n v="5"/>
    <s v="3 - Low"/>
    <x v="1"/>
  </r>
  <r>
    <s v="NCR-20230301-0366"/>
    <x v="26"/>
    <x v="8"/>
    <n v="190"/>
    <s v="Services"/>
    <s v="Correction"/>
    <s v="ESN192332 Combustor Warranty Claim"/>
    <s v="RWC GT BLOCK1 GT2-GT"/>
    <s v="LM6M"/>
    <s v="RWC"/>
    <s v="Aero Gas"/>
    <s v="820920"/>
    <s v="Asia"/>
    <s v="UNKNOWN"/>
    <s v="RATCHABURI WORLD COGENERATION COMPANY LIMITED"/>
    <n v="192332"/>
    <s v="Youcharoengit, Wichan (300000575)"/>
    <s v="Aero Alliance Houston Service Center"/>
    <x v="4"/>
    <s v="Customer Site"/>
    <s v="Aero Alliance Jacintoport"/>
    <s v="Power Services Sales"/>
    <d v="2023-08-02T00:00:00"/>
    <b v="0"/>
    <b v="1"/>
    <n v="1"/>
    <n v="0"/>
    <s v=""/>
    <s v="InService"/>
    <s v="2023-07-26 04:50:42 - Mututharn, Sophon (300012147) (Case Notes (Comments Visible to All users))_x000a_Update: Combustor left Bangkok airport and arrived IAH Airport on 26 June 2023.  Asset team confirmed they have recieved it in thier area._x000a__x000a_2023-06-08 06:03:22 - Celdran, Fernando (105040119) (Case Notes (Comments Visible to All users))_x000a_Agreed on the weekly call to review escapes assigned to Aero Alliance. Disposition: Confirmed Escape assigned to Aero Alliance to be investigated as part of the Combustors project._x000a__x000a_2023-06-06 23:45:41 - Mututharn, Sophon (300012147) (Case Notes (Comments Visible to All users))_x000a_06/07/2023: Combustor changed out is completed and will be sent to HSC for repair/RCA._x000a__x000a_2023-06-06 23:17:13 - Mututharn, Sophon (300012147) (Case Notes (Comments Visible to All users))_x000a_Update COPQ: Exchanged Combustor around 335K, Service cost around 65K. Total COPQ around 400K_x000a__x000a_2023-05-05 16:38:28 - Coleman, Adrian (212787374) (Case Notes (Comments Visible to All users))_x000a_3May23: NCR reviewed with GE Aviation engineering, TBC spalling is normal during operation.  Pictures attached to NCR does not illustrate TBC spalling._x000a__x000a_2023-04-18 11:41:04 - Crabtree, Rich (204013622) (Case Notes (Comments Visible to All users))_x000a_reply from: richard.crabtree@aeroalliancejv.com_x000a__x000a_2023-04-17 20:42:55 - Youcharoengit, Wichan (300000575) (Case Notes (Comments Visible to All users))_x000a_reply from: Wichan.Youcharoengit@ge.com_x000a__x000a_2023-03-08 14:26:08 - Atencio Urrutia, Jorge (212649290) (Case Notes (Comments Visible to All users))_x000a_Assigned To Change Reason: Assigned to Supplier Quality engineer for investigation - downgraded to Quality concern per AA WI until investigation is completed_x000a__x000a_"/>
    <s v=""/>
    <s v=""/>
    <s v="2023-07-26 04:50:42 - Mututharn, Sophon (300012147) (Case Notes (Comments Visible to All users))_x000a_Update: Combustor left Bangkok airport and arrived IAH Airport on 26 June 2023.  Asset team confirmed they have recieved it in thier area._x000a__x000a_2023-06-08 06:03:22 - Celdran, Fernando (105040119) (Case Notes (Comments Visible to All users))_x000a_Agreed on the weekly call to review escapes assigned to Aero Alliance. Disposition: Confirmed Escape assigned to Aero Alliance to be investigated as part of the Combustors project._x000a__x000a_2023-06-06 23:45:41 - Mututharn, Sophon (300012147) (Case Notes (Comments Visible to All users))_x000a_06/07/2023: Combustor changed out is completed and will be sent to HSC for repair/RCA._x000a__x000a_2023-06-06 23:17:13 - Mututharn, Sophon (300012147) (Case Notes (Comments Visible to All users))_x000a_Update COPQ: Exchanged Combustor around 335K, Service cost around 65K. Total COPQ around 400K_x000a__x000a_2023-05-05 16:38:28 - Coleman, Adrian (212787374) (Case Notes (Comments Visible to All users))_x000a_3May23: NCR reviewed with GE Aviation engineering, TBC spalling is normal during operation.  Pictures attached to NCR does not illustrate TBC spalling._x000a__x000a_2023-04-18 11:41:04 - Crabtree, Rich (204013622) (Case Notes (Comments Visible to All users))_x000a_reply from: richard.crabtree@aeroalliancejv.com_x000a__x000a_2023-04-17 20:42:55 - Youcharoengit, Wichan (300000575) (Case Notes (Comments Visible to All users))_x000a_reply from: Wichan.Youcharoengit@ge.com_x000a__x000a_2023-03-08 14:26:08 - Atencio Urrutia, Jorge (212649290) (Case Notes (Comments Visible to All users))_x000a_Assigned To Change Reason: Assigned to Supplier Quality engineer for investigation - downgraded to Quality concern per AA WI until investigation is completed_x000a__x000a_"/>
    <s v="Warranty Claim NCRWA0003961 approved. PO#425276574 Ordered.  CoC attached.  _x000a_3May23: NCR reviewed with GE Aviation, TBC spalling is normal during operation.  Pictures attached to NCR do not illustrate TBC spalling.  "/>
    <m/>
    <n v="400000"/>
    <x v="8"/>
    <s v="Repair"/>
    <s v="1. Please accept warranty per customer request_x000a_2. Repair Service Center, please share repair records of this Combustor, including latest repair report. _x000a_3. Repair Service Center, please investigate and advise root cause of this TBC spalled. "/>
    <s v="During BSI on October 9th, 2022, TBC Spalled was found at 7,850 operation hours,  30 fired start  after hot section exchange on 27-October-2021. Customer concern this combustor cannot continue operation till the next overhaul event (at next 25K interval) and consider this shall be covered by Warranty. Please find attached Warranty Claim Letter in this NCR."/>
    <x v="4"/>
    <x v="6"/>
    <x v="0"/>
    <d v="2022-10-09T00:00:00"/>
    <s v="Engine"/>
    <x v="2"/>
    <s v="No Impact To Customer"/>
    <s v="Yes"/>
    <s v="Product life shortfall"/>
    <s v="NCRWA0003961"/>
    <s v="Form, Fit, Function"/>
    <d v="2023-03-01T00:00:00"/>
    <s v="Youcharoengit, Wichan (300000575)"/>
    <b v="1"/>
    <x v="3"/>
    <s v=""/>
    <x v="0"/>
    <s v="GE REPAIR SOLUTIONS SINGAPORE PTE LTD"/>
    <s v="https://gepowerpac.service-now.com/nav_to.do?uri=task.do?sys_id=5419a571db9d299017f12fcb139619e0"/>
    <n v="35"/>
    <s v="2 - Medium"/>
    <x v="2"/>
  </r>
  <r>
    <s v="NCR-20230301-0501"/>
    <x v="26"/>
    <x v="8"/>
    <n v="190"/>
    <s v="Services"/>
    <s v="Correction"/>
    <s v="Quality Defects after 481-736 MOH"/>
    <s v="BERAKAS GT7-GT"/>
    <s v="LM25C"/>
    <s v="BERAKAS POWER STATION"/>
    <s v="Aero Gas"/>
    <s v="808440"/>
    <s v="Asia"/>
    <s v="GE"/>
    <s v="BERAKAS POWER MANAGEMENT COMPANY SENDIRIAN SDN BHD"/>
    <n v="481736"/>
    <s v="Van, Austin (300014055)"/>
    <s v="Aero Alliance Houston Service Center"/>
    <x v="1"/>
    <s v="Customer Site"/>
    <s v="Customer Site"/>
    <s v="Power Services Sales"/>
    <d v="2023-07-30T00:00:00"/>
    <b v="0"/>
    <b v="1"/>
    <n v="1"/>
    <n v="0"/>
    <s v=""/>
    <s v="Release"/>
    <s v="2023-03-08 14:27:21 - Atencio Urrutia, Jorge (212649290) (Case Notes (Comments Visible to All users))_x000a_Assigned To Change Reason: Assigned to Gate 3 Quality engineer for investigation - downgraded to Quality concern per AA WI until investigation is completed_x000a__x000a_"/>
    <s v=""/>
    <s v=""/>
    <s v="2023-03-08 14:27:21 - Atencio Urrutia, Jorge (212649290) (Case Notes (Comments Visible to All users))_x000a_Assigned To Change Reason: Assigned to Gate 3 Quality engineer for investigation - downgraded to Quality concern per AA WI until investigation is completed_x000a__x000a_"/>
    <s v="SO#66008510 &amp; SO#66008523 raised for the missing material"/>
    <m/>
    <n v="10000"/>
    <x v="1"/>
    <s v="Repair"/>
    <s v="Please investigate as the above are repeated defects against the MOH for the last 2 engines i.e. 481-702 &amp; 481-706"/>
    <s v="481-736 has just completed MOH end of Dec 2022. Below are the defects BPC would like to raise against GE quality defects on the MOH._x000a_1.  LPT Ejector tube in the #1 position is cracked. _x000a_2.  There is a blanking plug that was not installed on the Lube &amp; Scav Pump Scavenge line.  It was shipped to Houston._x000a_3.  The TMF Oil Inlet line needs to be centered in the wear sleeve and not hard up against the one side, BPC has improved its position._x000a_4.  One of the cooling air tubes was rubbing.  BPC had to loosen and realign._x000a_5. The GT arrived without the clutch, see the photo with the clutch studs showing.  No nuts were attached to the clutch studs._x000a_6. Debris in CRF : AERO-20230214-1253_x000a__x000a_Attached report._x000a__x000a_Below parts are missing when engine arrived at site._x000a_Desc                                                      Fig/Item                           P/N                                   Qty_x000a_Adapter, Igniter plug                      66/20                     9016M85P04/6                 2_x000a_Seal, ring                                                66/21                     J644P05D                             2                                                              _x000a_washer                                                   60/22                     133A1624P7                       4_x000a_Bolt                                                          60/23                     J644P05D                             4_x000a_Clocking Pins                                     53/19                    1821M49G01                      4_x000a_Nuts                                                       126/10                  9629M48P06                     12_x000a_Gasket                                                 126B/18                MS9139-01                          1_x000a__x000a__x000a_"/>
    <x v="4"/>
    <x v="0"/>
    <x v="0"/>
    <d v="2023-03-01T00:00:00"/>
    <s v="Houston Service Center"/>
    <x v="0"/>
    <s v="Unexpected Cost to Customer"/>
    <s v="No"/>
    <s v="Documentation"/>
    <s v="NCRWA0003962"/>
    <s v="Quality Concern"/>
    <d v="2023-03-01T00:00:00"/>
    <s v="Van, Austin (300014055)"/>
    <b v="1"/>
    <x v="1"/>
    <s v="Repairs"/>
    <x v="12"/>
    <s v=""/>
    <s v="https://gepowerpac.service-now.com/nav_to.do?uri=task.do?sys_id=984592351bd9ed90330610602d4bcb83"/>
    <n v="8"/>
    <s v="3 - Low"/>
    <x v="2"/>
  </r>
  <r>
    <s v="NCR-20230301-0712"/>
    <x v="26"/>
    <x v="8"/>
    <n v="190"/>
    <s v="Services"/>
    <s v="Correction"/>
    <s v="VSV controller failure"/>
    <s v="RAMON LAGUNA 08"/>
    <s v="Oil"/>
    <s v="RAMON LAGUNA"/>
    <s v="Boiler"/>
    <s v=""/>
    <s v="Americas"/>
    <s v="COMBUSTION ENGINEERING"/>
    <s v=""/>
    <m/>
    <s v="Coleman, Adrian (212787374)"/>
    <s v="SP Americas Boilers ECS Parts"/>
    <x v="4"/>
    <s v="External Supplier"/>
    <s v="External Supplier"/>
    <s v="Steam Power Sales"/>
    <d v="2023-03-27T00:00:00"/>
    <b v="0"/>
    <b v="1"/>
    <n v="1"/>
    <n v="1"/>
    <s v=""/>
    <s v="Retired"/>
    <s v="2023-03-01 09:57:16 - Coleman, Adrian (212787374) (Case Notes (Comments Visible to All users))_x000a_Assignment Group Change Reason: n/a_x000a__x000a_"/>
    <s v=""/>
    <s v=""/>
    <s v="2023-03-01 09:57:16 - Coleman, Adrian (212787374) (Case Notes (Comments Visible to All users))_x000a_Assignment Group Change Reason: n/a_x000a__x000a_"/>
    <s v=""/>
    <m/>
    <n v="0"/>
    <x v="8"/>
    <s v="Parts"/>
    <s v="RCA + CAPA"/>
    <s v="VSV controller failed on brand new LM2500 engine 672-148 at first install"/>
    <x v="4"/>
    <x v="13"/>
    <x v="1"/>
    <d v="2023-03-01T00:00:00"/>
    <s v=""/>
    <x v="0"/>
    <s v="No Impact To Customer"/>
    <s v="No"/>
    <s v=""/>
    <s v=""/>
    <s v="Quality Concern"/>
    <d v="2023-03-01T00:00:00"/>
    <s v="Coleman, Adrian (212787374)"/>
    <b v="0"/>
    <x v="0"/>
    <s v=""/>
    <x v="4"/>
    <s v="WOODWARD GMBH"/>
    <s v="https://gepowerpac.service-now.com/nav_to.do?uri=task.do?sys_id=94f1767ddbdded90c0e32fcb13961983"/>
    <n v="4"/>
    <s v="3 - Low"/>
    <x v="2"/>
  </r>
  <r>
    <s v="NCR-20230301-0883"/>
    <x v="26"/>
    <x v="25"/>
    <n v="62"/>
    <s v="Services"/>
    <s v="Complete"/>
    <s v="Engine Container Scrapped out at vendor"/>
    <s v="SOUTHCENTRAL GT SPARE-GT"/>
    <s v="LM6M"/>
    <s v="SOUTHCENTRAL POWER PROJECT"/>
    <s v="Aero Gas"/>
    <s v="192428"/>
    <s v="Americas"/>
    <s v="GE"/>
    <s v="CHUGACH ELECTRIC ASSOCIATION, INC."/>
    <n v="192428"/>
    <s v="Ritter, Drew (204052804)"/>
    <s v="GP Services Quality PMO"/>
    <x v="0"/>
    <s v="Aero Alliance Jacintoport"/>
    <s v=""/>
    <s v="Power Services Sales"/>
    <d v="2023-05-19T00:00:00"/>
    <b v="0"/>
    <b v="0"/>
    <n v="2"/>
    <n v="1"/>
    <s v="Medium"/>
    <s v="Release"/>
    <s v="2023-03-28 11:35:08 - Atencio Urrutia, Jorge (212649290) (Case Notes (Comments Visible to All users))_x000a_Assigned To Change Reason: Re-assigned to Gate 1 PQE_x000a__x000a_2023-03-23 12:21:36 - Celdran, Fernando (105040119) (Case Notes (Comments Visible to All users))_x000a_Assignment Group Change Reason: Container at HSC - Reassigned to HSC Quality_x000a__x000a_"/>
    <s v="Hwang, Jimmy (212663550)"/>
    <s v="Upon further investigation, it was determined that Gate 1 inspecting technicians were inspecting the condition of the can but not taking any action on the defects unless there was catastrophic damage. On this can, the technican commented that there was paint chippign and rust around the container. The corrosion likely created a leak path for water to enter the can._x000a__x000a_Further preventative measures taken include torqueing all t-bolts along the container flange. Prior to 2023, Gate 1 had been hot bolting only the t-bolts on the 4 corners of the container. The router has been revised to add a task to issue NSR for any defects found during the condition of container inspection. Therefore, even the slightest bit of rust must be issued NSR and dispositioned accordingly."/>
    <s v="2023-03-28 11:35:08 - Atencio Urrutia, Jorge (212649290) (Case Notes (Comments Visible to All users))_x000a_Assigned To Change Reason: Re-assigned to Gate 1 PQE_x000a__x000a_2023-03-23 12:21:36 - Celdran, Fernando (105040119) (Case Notes (Comments Visible to All users))_x000a_Assignment Group Change Reason: Container at HSC - Reassigned to HSC Quality_x000a__x000a_"/>
    <s v="Can was scrapped on NSMR and replacement can issued"/>
    <d v="2023-05-02T00:00:00"/>
    <n v="75000"/>
    <x v="12"/>
    <s v="PMO"/>
    <s v="Need to determine what caused damage to can. "/>
    <s v="When the shop pulled the container in to send to test cell after Gate 3, they noticed water in the can. (NSR H2345726). The can was sent to the vendor to repair, but vendor states can is beyond repair due to Age/condition (NSR N2313715). Customer states the can was bought in 2010 and has been stored inside in climate controlled storage and believes the JV did not seal the can before storing it outside when engine inducted. "/>
    <x v="3"/>
    <x v="5"/>
    <x v="2"/>
    <d v="2023-03-01T00:00:00"/>
    <s v="Houston Service Center"/>
    <x v="2"/>
    <s v="Unexpected Cost to Customer"/>
    <s v="No"/>
    <s v="Parts Defect"/>
    <s v=""/>
    <s v="Fulfillment"/>
    <d v="2023-03-01T00:00:00"/>
    <s v="Ritter, Drew (204052804)"/>
    <b v="0"/>
    <x v="3"/>
    <s v="Repairs"/>
    <x v="12"/>
    <s v=""/>
    <s v="https://gepowerpac.service-now.com/nav_to.do?uri=task.do?sys_id=2d8347f91b59ad901ec110602d4bcbdb"/>
    <n v="13"/>
    <s v="2 - Medium"/>
    <x v="2"/>
  </r>
  <r>
    <s v="NCR-20230301-1138"/>
    <x v="26"/>
    <x v="28"/>
    <n v="124"/>
    <s v="Services"/>
    <s v="Complete"/>
    <s v="HPCR 191-554 A6EHU2208554JV LIGHT DAMAGE BLADES "/>
    <s v="OBAJANA CEMENT PLANT SPARE GT-GT"/>
    <s v="LM6M"/>
    <s v="OBAJANA CEMENT PLANT"/>
    <s v="Aero Gas"/>
    <s v="191554"/>
    <s v="EMEA"/>
    <s v="GE"/>
    <s v="DANGOTE CEMENT PLC"/>
    <n v="191554"/>
    <s v="Grant, Kayon (212394750)"/>
    <s v="Aero Alliance Houston Service Center"/>
    <x v="0"/>
    <s v="Aero Alliance Jacintoport"/>
    <s v="Aero Alliance Jacintoport"/>
    <s v="Power Services Sales"/>
    <d v="2023-07-03T00:00:00"/>
    <b v="0"/>
    <b v="0"/>
    <n v="2"/>
    <n v="0"/>
    <s v=""/>
    <s v="Release"/>
    <s v="2023-07-03 10:00:54 - Hwang, Jimmy (212663550) (Case Notes (Comments Visible to All users))_x000a_Re-Open Note: Update closure notes_x000a__x000a_2023-07-03 10:00:27 - Hwang, Jimmy (212663550) (Case Notes (Comments Visible to All users))_x000a_Update closure notes_x000a__x000a_2023-05-30 09:31:59 - System (Case Notes (Comments Visible to All users))_x000a_Leal, Xavier (212315297) having SSO 212315297 has downloaded the attachment - P3019980.JPG at 2023-05-30 13:30:50_x000a__x000a_2023-05-30 09:31:58 - System (Case Notes (Comments Visible to All users))_x000a_Leal, Xavier (212315297) having SSO 212315297 has downloaded the attachment - P3019979.JPG at 2023-05-30 13:30:47_x000a__x000a_2023-05-30 09:31:56 - System (Case Notes (Comments Visible to All users))_x000a_Leal, Xavier (212315297) having SSO 212315297 has downloaded the attachment - P3019978.JPG at 2023-05-30 13:30:43_x000a__x000a_2023-05-15 09:13:51 - NGUYEN, THIEN (223038740) (Case Notes (Comments Visible to All users))_x000a_Assigned To Change Reason: Re-assigning to Gate 1 QPE due to blend was required by Workscope and was stamped off._x000a__x000a_2023-03-08 14:37:09 - Atencio Urrutia, Jorge (212649290) (Case Notes (Comments Visible to All users))_x000a_Assigned To Change Reason: Assigned Gate 3 Quality Engineer_x000a__x000a_"/>
    <s v="Hwang, Jimmy (212663550)"/>
    <s v="The module was green tagged for continue time in Sep 2022. During continue time inspection, multiple stages of blades were dispositioned IHR blending for high metal (records attached) and recorded on QCP._x000a__x000a_As of June 27, 2023, Gate 1 will be pre-emptively blending repairable defects on rotors/cases. This will help resolve any visible nicks/dents/high metal observed on the front end. "/>
    <s v="2023-07-03 10:00:54 - Hwang, Jimmy (212663550) (Case Notes (Comments Visible to All users))_x000a_Re-Open Note: Update closure notes_x000a__x000a_2023-07-03 10:00:27 - Hwang, Jimmy (212663550) (Case Notes (Comments Visible to All users))_x000a_Update closure notes_x000a__x000a_2023-05-30 09:31:59 - System (Case Notes (Comments Visible to All users))_x000a_Leal, Xavier (212315297) having SSO 212315297 has downloaded the attachment - P3019980.JPG at 2023-05-30 13:30:50_x000a__x000a_2023-05-30 09:31:58 - System (Case Notes (Comments Visible to All users))_x000a_Leal, Xavier (212315297) having SSO 212315297 has downloaded the attachment - P3019979.JPG at 2023-05-30 13:30:47_x000a__x000a_2023-05-30 09:31:56 - System (Case Notes (Comments Visible to All users))_x000a_Leal, Xavier (212315297) having SSO 212315297 has downloaded the attachment - P3019978.JPG at 2023-05-30 13:30:43_x000a__x000a_2023-05-15 09:13:51 - NGUYEN, THIEN (223038740) (Case Notes (Comments Visible to All users))_x000a_Assigned To Change Reason: Re-assigning to Gate 1 QPE due to blend was required by Workscope and was stamped off._x000a__x000a_2023-03-08 14:37:09 - Atencio Urrutia, Jorge (212649290) (Case Notes (Comments Visible to All users))_x000a_Assigned To Change Reason: Assigned Gate 3 Quality Engineer_x000a__x000a_"/>
    <s v="Blades were blended to serviceable limits and blue tag issued."/>
    <d v="2023-07-03T00:00:00"/>
    <n v="0"/>
    <x v="7"/>
    <s v="Repair"/>
    <s v="HPCR SHOULD BE INSPECTED BEFORE TURNED IN TO LEAD."/>
    <s v="DURING INSPECTION FOR BLUE TAG, STAGE 14  BLADES LEADING EDGE SHOW ROUGH SURFACE THAT MAY BE .006IN DEEP DENT.  ALL BLADES ON STAGE 14 NEED BLENDING TO BE IN SERVICEABLE LIMIT.  ALSO STAGE 9 SHOW 1 BLADE WITH HIGH METAL, STAGE 11 SHOW 2 BLADES TIP WITH HIGH METAL, STAGE 12 SHOW HIGHT METAL "/>
    <x v="1"/>
    <x v="1"/>
    <x v="1"/>
    <d v="2023-03-01T00:00:00"/>
    <s v="Houston Service Center"/>
    <x v="0"/>
    <s v="No Impact To Customer"/>
    <s v="No"/>
    <s v="Parts Defect"/>
    <s v=""/>
    <s v="Fulfillment"/>
    <d v="2023-03-01T00:00:00"/>
    <s v="Grant, Kayon (212394750)"/>
    <b v="0"/>
    <x v="0"/>
    <s v="Repairs"/>
    <x v="17"/>
    <s v=""/>
    <s v="https://gepowerpac.service-now.com/nav_to.do?uri=task.do?sys_id=b4b53f7d1b5de1d000cd10602d4bcb7f"/>
    <n v="24"/>
    <s v="3 - Low"/>
    <x v="2"/>
  </r>
  <r>
    <s v="NCR-20230301-1324"/>
    <x v="26"/>
    <x v="15"/>
    <n v="75"/>
    <s v="Services"/>
    <s v="Complete"/>
    <s v="LPT Inspection Discrepancies"/>
    <s v="FERRERO ALBA FACTORY GT1-GT"/>
    <s v="LM6M"/>
    <s v="Ferrero Power"/>
    <s v="Aero Gas"/>
    <s v="812933"/>
    <s v="EMEA"/>
    <s v="GE"/>
    <s v="FERRERO SPA"/>
    <n v="192400"/>
    <s v="Fogel, Alberto (210026360)"/>
    <s v="GP Services Quality Europe"/>
    <x v="1"/>
    <s v="Aero Alliance Jacintoport"/>
    <s v=""/>
    <s v="Power Services Sales"/>
    <d v="2023-05-15T00:00:00"/>
    <b v="0"/>
    <b v="0"/>
    <n v="1"/>
    <n v="1"/>
    <s v="Low"/>
    <s v="InService"/>
    <s v="2023-03-01 19:21:02 - Fogel, Alberto (210026360) (Case Notes (Comments Visible to All users))_x000a_Assignment Group Change Reason: Assigned to Jacintoport_x000a__x000a_"/>
    <s v="NGUYEN, THIEN (223038740)"/>
    <s v="data collected for analysis"/>
    <s v="2023-03-01 19:21:02 - Fogel, Alberto (210026360) (Case Notes (Comments Visible to All users))_x000a_Assignment Group Change Reason: Assigned to Jacintoport_x000a__x000a_"/>
    <s v="Correction completed, Blue tagged by Cedric Stafford"/>
    <d v="2023-03-02T00:00:00"/>
    <n v="0"/>
    <x v="1"/>
    <s v="Other"/>
    <s v="LPT Mod not ready for Blue tag"/>
    <s v="1- Missing Stg 4 Borescope Plug_x000a_2- P-Probe bolts Missing Safety cable._x000a_3- Both T-48 Harness missing(replaced by NSR H2346757 (On Order)_x000a_4- Electrical Panel connectors nuts missing safety wire"/>
    <x v="1"/>
    <x v="1"/>
    <x v="1"/>
    <d v="2023-03-01T00:00:00"/>
    <s v="Houston Service Center"/>
    <x v="0"/>
    <s v="No Impact To Customer"/>
    <s v="No"/>
    <s v="Does not meet specification"/>
    <s v=""/>
    <s v="Form, Fit, Function"/>
    <d v="2023-03-01T00:00:00"/>
    <s v="Fogel, Alberto (210026360)"/>
    <b v="0"/>
    <x v="0"/>
    <s v="Repairs"/>
    <x v="9"/>
    <s v=""/>
    <s v="https://gepowerpac.service-now.com/nav_to.do?uri=task.do?sys_id=b043fc8a1b19a1d01ec110602d4bcbbb"/>
    <n v="14"/>
    <s v="3 - Low"/>
    <x v="2"/>
  </r>
  <r>
    <s v="NCR-20230301-1333"/>
    <x v="26"/>
    <x v="8"/>
    <n v="190"/>
    <s v="Services"/>
    <s v="Correction"/>
    <s v="HPC Case Internal  8th Stage  Borescope Plug found laying inside HPC Case."/>
    <s v="OCOTILLO POWER PLANT GT4-GT"/>
    <s v="LMS100"/>
    <s v="OCOTILLO POWER PLANT"/>
    <s v="Aero Gas"/>
    <s v="822473"/>
    <s v="Americas"/>
    <s v="GE"/>
    <s v="PINNACLE WEST CAPITAL CORPORATION"/>
    <n v="878190"/>
    <s v="Lopez, Rob (605000219)"/>
    <s v="Aero Alliance Houston Service Center"/>
    <x v="1"/>
    <s v="FC Facility"/>
    <s v="Aero Alliance Jacintoport"/>
    <s v="Power Services Sales"/>
    <d v="2023-06-21T00:00:00"/>
    <b v="0"/>
    <b v="1"/>
    <n v="2"/>
    <n v="0"/>
    <s v=""/>
    <s v="InService"/>
    <s v="2023-06-21 16:41:08 - Rajib, Md (212790912) (Case Notes (Comments Visible to All users))_x000a_Assigned To Change Reason: Assembly issue_x000a__x000a_2023-03-08 14:21:26 - Atencio Urrutia, Jorge (212649290) (Case Notes (Comments Visible to All users))_x000a_Assigned To Change Reason: Assigned to Gate 4 Quality engineer for investigation - downgraded to Quality concern per AA WI until investigation is completed_x000a__x000a_"/>
    <s v=""/>
    <s v=""/>
    <s v="2023-06-21 16:41:08 - Rajib, Md (212790912) (Case Notes (Comments Visible to All users))_x000a_Assigned To Change Reason: Assembly issue_x000a__x000a_2023-03-08 14:21:26 - Atencio Urrutia, Jorge (212649290) (Case Notes (Comments Visible to All users))_x000a_Assigned To Change Reason: Assigned to Gate 4 Quality engineer for investigation - downgraded to Quality concern per AA WI until investigation is completed_x000a__x000a_"/>
    <s v=""/>
    <m/>
    <n v="0"/>
    <x v="8"/>
    <s v="Repair"/>
    <s v="Make sure internal HPC 8th Stage Plug installed and wired before shipping  HPC Cases out to Field. Add visual check to Final Inspection checklist for HPC Case prior to acceptance tag issue."/>
    <s v="When getting ready to install rotable HPC Cases sent from J Port was verifying that  internal 8th Stage borescope plug was safety wired, removed plastic cover and found borescope plug laying inside manifold area of HPC Case. Plug threads were galled so replacement was ordered.  Able to locate plug from another engine to continue buildup. Replacement ordered.  As found and as left pictures attached to case."/>
    <x v="4"/>
    <x v="14"/>
    <x v="0"/>
    <d v="2023-03-01T00:00:00"/>
    <s v="Houston Service Center"/>
    <x v="0"/>
    <s v="No Impact To Customer"/>
    <s v="No"/>
    <s v=""/>
    <s v=""/>
    <s v="Quality Concern"/>
    <d v="2023-03-01T00:00:00"/>
    <s v="Lopez, Rob (605000219)"/>
    <b v="0"/>
    <x v="0"/>
    <s v=""/>
    <x v="3"/>
    <s v=""/>
    <s v="https://gepowerpac.service-now.com/nav_to.do?uri=task.do?sys_id=ce233c06db1d25d017f12fcb139619b6"/>
    <n v="5"/>
    <s v="3 - Low"/>
    <x v="2"/>
  </r>
  <r>
    <s v="NCR-20230302-0015"/>
    <x v="27"/>
    <x v="23"/>
    <n v="12"/>
    <s v="Services"/>
    <s v="Complete"/>
    <s v="Fuel system check valves found installed to the incorrect manifold."/>
    <s v="HORIZON KARRATHA CC GT1-GT"/>
    <s v="LM6M"/>
    <s v="HORIZON KARRATHA"/>
    <s v="Aero Gas"/>
    <s v="820347"/>
    <s v="Asia"/>
    <s v="GE"/>
    <s v="ATCO POWER AUSTRALIA (KARRATHA) PTY LTD"/>
    <n v="192254"/>
    <s v="Sokolowski, Clement (605000500)"/>
    <s v="FieldCore ASIA"/>
    <x v="1"/>
    <s v="Customer Site"/>
    <s v="Aero Alliance Jacintoport"/>
    <s v="Power Services Sales"/>
    <d v="2023-05-19T00:00:00"/>
    <b v="0"/>
    <b v="0"/>
    <n v="3"/>
    <n v="2"/>
    <s v="Low"/>
    <s v="InService"/>
    <s v="2023-03-08 14:22:40 - Atencio Urrutia, Jorge (212649290) (Case Notes (Comments Visible to All users))_x000a_Assigned To Change Reason: Assigned to Gate 3 Quality engineer for investigation - downgraded to Quality concern per AA WI until investigation is completed_x000a__x000a_2023-03-02 01:13:37 - Saenger, Heide (300009666) (Case Notes (Comments Visible to All users))_x000a_Assignment Group Change Reason: Hello Jorge we would need your help please for the containment actions. Specifically we are wanting to understand how many other engines may be affected, what action/s we can take to avoid a repeat, do we expect any performance or safety risk as a result of this issue and anything else you deem appropriate. Please let us know if you require further information. Thanks Heide_x000a__x000a_2023-03-02 00:56:11 - Rahimi, Sara (605035880) (Case Notes (Comments Visible to All users))_x000a_Assignment Group Change Reason: reassigned as the defect originated in depot_x000a__x000a_"/>
    <s v="NGUYEN, THIEN (223038740)"/>
    <s v="According to JV policy, since this repair visit was prior to JV formation in 2019, the case's responsibility does not fall on Aero Alliance JV. The last record of MOH for 192-254 was back in December 2017. "/>
    <s v="2023-03-08 14:22:40 - Atencio Urrutia, Jorge (212649290) (Case Notes (Comments Visible to All users))_x000a_Assigned To Change Reason: Assigned to Gate 3 Quality engineer for investigation - downgraded to Quality concern per AA WI until investigation is completed_x000a__x000a_2023-03-02 01:13:37 - Saenger, Heide (300009666) (Case Notes (Comments Visible to All users))_x000a_Assignment Group Change Reason: Hello Jorge we would need your help please for the containment actions. Specifically we are wanting to understand how many other engines may be affected, what action/s we can take to avoid a repeat, do we expect any performance or safety risk as a result of this issue and anything else you deem appropriate. Please let us know if you require further information. Thanks Heide_x000a__x000a_2023-03-02 00:56:11 - Rahimi, Sara (605035880) (Case Notes (Comments Visible to All users))_x000a_Assignment Group Change Reason: reassigned as the defect originated in depot_x000a__x000a_"/>
    <s v="Corrected on site, refer to daily outage report on email &quot;RE: ATCO - Hot-Section Jandakot Workshop - DOR 22FEB2023&quot; and attached photos in this NCR."/>
    <d v="2023-03-02T00:00:00"/>
    <n v="0"/>
    <x v="3"/>
    <s v="Field Services"/>
    <s v="Given the defect occurred at the GE depot repair facility there is the potential that more than one unit has been affected. Field Core quality department to determine whether or not an alert is applicable to the findings."/>
    <s v="During hot-section repair it was noted that the fuel system check valves PN L62774P01 had been installed to the ELBO manifold of the fuel system. Per the LM6000 Service Bulletin 302 Revision 1 the check valves PN L62774P01 are required to be installed to the C-ring manifold. Given the manifold connections were marked by unbroken orange torque stripe, these valves have been incorrectly installed at the GE depot repair facility and have remained on the incorrect manifold since the GT has been installed to the customer package."/>
    <x v="0"/>
    <x v="0"/>
    <x v="0"/>
    <d v="2023-02-22T00:00:00"/>
    <s v="Houston Service Center"/>
    <x v="0"/>
    <s v="Other"/>
    <s v="Yes"/>
    <s v="Installation Fit Defect"/>
    <s v=""/>
    <s v="Form, Fit, Function"/>
    <d v="2023-03-02T00:00:00"/>
    <s v="Sokolowski, Clement (605000500)"/>
    <b v="0"/>
    <x v="0"/>
    <s v="Repairs"/>
    <x v="12"/>
    <s v=""/>
    <s v="https://gepowerpac.service-now.com/nav_to.do?uri=task.do?sys_id=e164358adb9d65d017f12fcb13961959"/>
    <n v="10"/>
    <s v="3 - Low"/>
    <x v="2"/>
  </r>
  <r>
    <s v="NCR-20230302-0396"/>
    <x v="27"/>
    <x v="8"/>
    <n v="189"/>
    <s v="Services"/>
    <s v="Containment"/>
    <s v="LPT shaft High metal and scratches"/>
    <s v="RAMAT NEGEV GT1-GT"/>
    <s v="LM6M"/>
    <s v="RAMAT NEGEV"/>
    <s v="Aero Gas"/>
    <s v="821565"/>
    <s v="EMEA"/>
    <s v="GE"/>
    <s v="M+W GROUP GMBH"/>
    <n v="191738"/>
    <s v="Pieri, Maurizio (105008249)"/>
    <s v="Aero Alliance Houston Service Center"/>
    <x v="4"/>
    <s v="Aero Alliance Jacintoport"/>
    <s v="FC Facility"/>
    <s v="Power Services Sales"/>
    <d v="2023-05-02T00:00:00"/>
    <b v="0"/>
    <b v="1"/>
    <n v="2"/>
    <n v="0"/>
    <s v=""/>
    <s v="InService"/>
    <s v="2023-03-27 10:42:15 - Hwang, Jimmy (212663550) (Case Notes (Comments Visible to All users))_x000a_The shaft in question was SN rpm5e2kf, which originated from EX191-721 and was installed onto ESN 191-738. The shaft was repaired on the MOD-X order (WO Z6HHU21LPT004) and installed on previous WO E6EHU17602012811JV (shipped April 2022) for ESN 191-738. The engine is now back in for service under WO E6EHU2287738JV where the most recent NSR H2345885 was issued. Please note the original NSR H2136209 was issued on ESN 191-721 WO Z6EHU21557140JV back in April 2021 as the shaft was removed from the engine to be harvested for MOD-X.  The NSR was dispositioned ACCEPT AS IS to be worked under MOD-X work order which called for a full overhaul of the shaft. The shaft was then routed DEF 1 OH to KLM and returned. However, the defect(s) are still present (galling and high metal)._x000a__x000a_2023-03-24 13:52:03 - Coleman, Adrian (212787374) (Case Notes (Comments Visible to All users))_x000a_Assigned To Change Reason: Case attributed to OSS vendor repair, reassigned to SQE_x000a__x000a_2023-03-08 14:28:54 - Atencio Urrutia, Jorge (212649290) (Case Notes (Comments Visible to All users))_x000a_Assigned To Change Reason: Assigned to Gate 1 Quality engineer for investigation - downgraded to Quality concern per AA WI until investigation is completed_x000a__x000a_"/>
    <s v=""/>
    <s v=""/>
    <s v="2023-03-27 10:42:15 - Hwang, Jimmy (212663550) (Case Notes (Comments Visible to All users))_x000a_The shaft in question was SN rpm5e2kf, which originated from EX191-721 and was installed onto ESN 191-738. The shaft was repaired on the MOD-X order (WO Z6HHU21LPT004) and installed on previous WO E6EHU17602012811JV (shipped April 2022) for ESN 191-738. The engine is now back in for service under WO E6EHU2287738JV where the most recent NSR H2345885 was issued. Please note the original NSR H2136209 was issued on ESN 191-721 WO Z6EHU21557140JV back in April 2021 as the shaft was removed from the engine to be harvested for MOD-X.  The NSR was dispositioned ACCEPT AS IS to be worked under MOD-X work order which called for a full overhaul of the shaft. The shaft was then routed DEF 1 OH to KLM and returned. However, the defect(s) are still present (galling and high metal)._x000a__x000a_2023-03-24 13:52:03 - Coleman, Adrian (212787374) (Private Notepad (Comments NOT Visible to Unlicensed Submitters))_x000a_Case attributed to OSS vendor repair, reassigned to SQE_x000a__x000a_2023-03-24 13:52:03 - Coleman, Adrian (212787374) (Case Notes (Comments Visible to All users))_x000a_Assigned To Change Reason: Case attributed to OSS vendor repair, reassigned to SQE_x000a__x000a_2023-03-08 14:28:54 - Atencio Urrutia, Jorge (212649290) (Case Notes (Comments Visible to All users))_x000a_Assigned To Change Reason: Assigned to Gate 1 Quality engineer for investigation - downgraded to Quality concern per AA WI until investigation is completed_x000a__x000a_"/>
    <s v="Request made for customer PO# in order to identify supplier and supplier service date to confirm warranty coverage_x000a_"/>
    <d v="2023-04-28T00:00:00"/>
    <n v="200000"/>
    <x v="8"/>
    <s v="Repair"/>
    <s v="unit is in depot because a bearing evetn after 3400 Hrs form MOH and the damage on LPT most probably was done by the depot at LPT removal"/>
    <s v="during the GT disassembly, depot reported with NSR H2345885  high metal, dents, scores, and scratches  on dents, scores, and scratches.  Please review the attached NSR report-"/>
    <x v="4"/>
    <x v="8"/>
    <x v="2"/>
    <d v="2023-03-02T00:00:00"/>
    <s v="Engine"/>
    <x v="2"/>
    <s v="Other"/>
    <s v="Yes"/>
    <s v="Documentation"/>
    <s v=""/>
    <s v="Quality Concern"/>
    <d v="2023-03-02T00:00:00"/>
    <s v="Pieri, Maurizio (105008249)"/>
    <b v="0"/>
    <x v="1"/>
    <s v="Sourcing"/>
    <x v="9"/>
    <s v=""/>
    <s v="https://gepowerpac.service-now.com/nav_to.do?uri=task.do?sys_id=3f42cb4edb556dd022872fcb13961901"/>
    <n v="7"/>
    <s v="2 - Medium"/>
    <x v="2"/>
  </r>
  <r>
    <s v="NCR-20230303-1036"/>
    <x v="28"/>
    <x v="16"/>
    <n v="26"/>
    <s v="Services"/>
    <s v="Complete"/>
    <s v="IGV Shrouds"/>
    <s v="FERRERO ALBA FACTORY GT1-GT"/>
    <s v="LM6M"/>
    <s v="Ferrero Power"/>
    <s v="Aero Gas"/>
    <s v="812933"/>
    <s v="EMEA"/>
    <s v="GE"/>
    <s v="FERRERO SPA"/>
    <n v="192400"/>
    <s v="Fogel, Alberto (210026360)"/>
    <s v="GP Services Quality Europe"/>
    <x v="1"/>
    <s v="Aero Alliance Jacintoport"/>
    <s v="Aero Alliance Jacintoport"/>
    <s v="Power Services Sales"/>
    <d v="2023-03-29T00:00:00"/>
    <b v="0"/>
    <b v="0"/>
    <n v="2"/>
    <n v="1"/>
    <s v="Low"/>
    <s v="InService"/>
    <s v="2023-03-08 14:38:02 - Atencio Urrutia, Jorge (212649290) (Case Notes (Comments Visible to All users))_x000a_Assigned To Change Reason: Assigned Gate 3 Quality Engineer_x000a__x000a_2023-03-03 14:55:12 - Fogel, Alberto (210026360) (Case Notes (Comments Visible to All users))_x000a_Assignment Group Change Reason: Assigned to Jacintoport_x000a__x000a_"/>
    <s v="NGUYEN, THIEN (223038740)"/>
    <s v="To be disscussed during quality meeting"/>
    <s v="2023-03-08 14:38:02 - Atencio Urrutia, Jorge (212649290) (Case Notes (Comments Visible to All users))_x000a_Assigned To Change Reason: Assigned Gate 3 Quality Engineer_x000a__x000a_2023-03-03 14:55:12 - Fogel, Alberto (210026360) (Case Notes (Comments Visible to All users))_x000a_Assignment Group Change Reason: Assigned to Jacintoport_x000a__x000a_"/>
    <s v="Corrected by Gate 3 tech and lead"/>
    <d v="2023-03-05T00:00:00"/>
    <n v="0"/>
    <x v="18"/>
    <s v="Other"/>
    <s v="Need to Check IRM during Assy."/>
    <s v="HPCS Blue Tag inspection found Both IGV Shrouds installed backwards (AFT side facing Forward)"/>
    <x v="1"/>
    <x v="1"/>
    <x v="1"/>
    <d v="2023-03-03T00:00:00"/>
    <s v="Houston Service Center"/>
    <x v="0"/>
    <s v="No Impact To Customer"/>
    <s v="No"/>
    <s v="Does not meet specification"/>
    <s v=""/>
    <s v="Form, Fit, Function"/>
    <d v="2023-03-03T00:00:00"/>
    <s v="Fogel, Alberto (210026360)"/>
    <b v="0"/>
    <x v="0"/>
    <s v="Repairs"/>
    <x v="3"/>
    <s v=""/>
    <s v="https://gepowerpac.service-now.com/nav_to.do?uri=task.do?sys_id=91d90e221bd16d141ec110602d4bcbe3"/>
    <n v="13"/>
    <s v="3 - Low"/>
    <x v="2"/>
  </r>
  <r>
    <s v="NCR-20230304-0140"/>
    <x v="29"/>
    <x v="4"/>
    <n v="27"/>
    <s v="Services"/>
    <s v="Complete"/>
    <s v="CRF, MISSING STAMPS ON I/H REPAIR AND PRT TAGS, MULTIPLE DISCREPANCIES. 878-194 S7EHU2302194JV."/>
    <s v="LOMA CAMPANA II GT2-GT"/>
    <s v="LMS100"/>
    <s v="LOMA CAMPANA II"/>
    <s v="Aero Gas"/>
    <s v="822967"/>
    <s v="Americas"/>
    <s v="GE"/>
    <s v="YPF ENERGIA ELECTRICA S.A."/>
    <n v="878194"/>
    <s v="Ramirez, Daniel (204042115)"/>
    <s v="Aero Alliance Houston Service Center"/>
    <x v="2"/>
    <s v="Aero Alliance Jacintoport"/>
    <s v="Aero Alliance Jacintoport"/>
    <s v="Power Services Sales"/>
    <d v="2023-03-31T00:00:00"/>
    <b v="0"/>
    <b v="0"/>
    <n v="1"/>
    <n v="0"/>
    <s v="Low"/>
    <s v="Release"/>
    <s v="2023-03-04 11:35:16 - Ramirez, Daniel (204042115) (Case Notes (Comments Visible to All users))_x000a_Assigned To Change Reason: none._x000a__x000a_"/>
    <s v="Joseph, Vincent (212788012)"/>
    <s v="With the implementation of ARMS, this will be taken care of."/>
    <s v="2023-03-04 11:35:16 - Ramirez, Daniel (204042115) (Case Notes (Comments Visible to All users))_x000a_Assigned To Change Reason: none._x000a__x000a_"/>
    <s v="Lead notified of discrepancies._x000a_1. ARMS tags previously canceled, unable to edit tags._x000a_2./3. Referenced green accept tags to stamp off inspection sections of tags. _x000a_4. Added serial number to ARMS ACCEPT TAG._x000a_Please provide major training, reoccuring event."/>
    <d v="2023-03-04T00:00:00"/>
    <n v="0"/>
    <x v="2"/>
    <s v="Repair"/>
    <s v="Please provide major training. _x000a_"/>
    <s v="CRF, MISSING STAMPS ON I/H REPAIR AND PRT TAGS, MULTIPLE DISCREPANCIES. During blue-tag inspection process, noticed multiple discrepancies. _x000a_1. ARMS TAGS QTY.2, Accept tag and PRT tag submitted with incorrect serial number._x000a_2. I/H REPAIR tag missing stamps_x000a_3. QTY.2 PRT tags missing stamps._x000a_4. ARMS NEW ACCEPT tag missing serial number."/>
    <x v="1"/>
    <x v="1"/>
    <x v="1"/>
    <d v="2023-03-04T00:00:00"/>
    <s v="Houston Service Center"/>
    <x v="0"/>
    <s v="No Impact To Customer"/>
    <s v="No"/>
    <s v="Documentation Missing"/>
    <s v=""/>
    <s v="Fulfillment"/>
    <d v="2023-03-04T00:00:00"/>
    <s v="Ramirez, Daniel (204042115)"/>
    <b v="0"/>
    <x v="0"/>
    <s v="Repairs"/>
    <x v="2"/>
    <s v=""/>
    <s v="https://gepowerpac.service-now.com/nav_to.do?uri=task.do?sys_id=4480e2f2db55e55417f12fcb1396196d"/>
    <n v="4"/>
    <s v="3 - Low"/>
    <x v="2"/>
  </r>
  <r>
    <s v="NCR-20230304-0174"/>
    <x v="29"/>
    <x v="26"/>
    <n v="32"/>
    <s v="Services"/>
    <s v="Complete"/>
    <s v="S1N, QTY.5 AFT WINDAGE COVERS DAMAGED. 677-195 B2EHU2000110JV"/>
    <s v="CHENIERE SABINE PASS LNG-GT-SPARE-GG"/>
    <s v="LM25C+G4"/>
    <s v="CHENIERE SABINE PASS LNG"/>
    <s v="Aero Gas"/>
    <s v="822988"/>
    <s v="Americas"/>
    <s v="UNKNOWN"/>
    <s v="CHENIERE ENERGY, INC"/>
    <n v="677195"/>
    <s v="Ramirez, Daniel (204042115)"/>
    <s v="Aero Alliance Houston Service Center"/>
    <x v="1"/>
    <s v="Aero Alliance Jacintoport"/>
    <s v="Aero Alliance Jacintoport"/>
    <s v="Oil &amp; Gas Sales"/>
    <d v="2023-04-05T00:00:00"/>
    <b v="0"/>
    <b v="0"/>
    <n v="1"/>
    <n v="0"/>
    <s v="Low"/>
    <s v="Ship To Storage"/>
    <s v="2023-03-04 14:46:11 - Ramirez, Daniel (204042115) (Case Notes (Comments Visible to All users))_x000a_Assigned To Change Reason: none_x000a__x000a_"/>
    <s v="NGUYEN, THIEN (223038740)"/>
    <s v="To be discussed during Quality Meeting w Frame Shop"/>
    <s v="2023-03-04 14:46:11 - Ramirez, Daniel (204042115) (Case Notes (Comments Visible to All users))_x000a_Assigned To Change Reason: none_x000a__x000a_"/>
    <s v="Scrap and replace per NSR disposition._x000a_GATE3 Lead notified of discrepancies, please conduct training with all gates, it is unknown of when damaged occured to aft windage covers._x000a_REOCCURRING EVENT_x000a_"/>
    <d v="2023-03-04T00:00:00"/>
    <n v="0"/>
    <x v="6"/>
    <s v="Repair"/>
    <s v="Please perform an overall inspection before installing parts and before the blue-tag inspection process begins."/>
    <s v="S1N, QTY.5 AFT WINDAGE COVERS DAMAGED. . During blue-tag inspection, noticed QTY.5 aft windage covers damaged. Lip area on the aft cover side have dents deeper than the maximum serviceable limits of .030. Please see pictures for clarity. NSR-H2346197"/>
    <x v="1"/>
    <x v="1"/>
    <x v="1"/>
    <d v="2023-03-04T00:00:00"/>
    <s v="Houston Service Center"/>
    <x v="0"/>
    <s v="No Impact To Customer"/>
    <s v="No"/>
    <s v="Installation Fit Defect"/>
    <s v=""/>
    <s v="Form, Fit, Function"/>
    <d v="2023-03-04T00:00:00"/>
    <s v="Ramirez, Daniel (204042115)"/>
    <b v="0"/>
    <x v="0"/>
    <s v="Repairs"/>
    <x v="15"/>
    <s v=""/>
    <s v="https://gepowerpac.service-now.com/nav_to.do?uri=task.do?sys_id=b95d7e72db99e55417f12fcb13961979"/>
    <n v="4"/>
    <s v="3 - Low"/>
    <x v="2"/>
  </r>
  <r>
    <s v="NCR-20230306-1146"/>
    <x v="30"/>
    <x v="8"/>
    <n v="185"/>
    <s v="Services"/>
    <s v="Correction"/>
    <s v="Heat shield liberated from combustor "/>
    <s v="CLOVER BAR NEW GT1-GT"/>
    <s v="LM6M"/>
    <s v="CLOVER BAR ENERGY CENTRE"/>
    <s v="Aero Gas"/>
    <s v="812079"/>
    <s v="Americas"/>
    <s v="GE"/>
    <s v="CAPITAL POWER CORPORATION"/>
    <n v="192161"/>
    <s v="Coleman, Adrian (212787374)"/>
    <s v="Aero Alliance Houston Service Center"/>
    <x v="4"/>
    <s v="External Supplier"/>
    <s v="External Supplier"/>
    <s v="Power Services Sales"/>
    <d v="2023-03-08T00:00:00"/>
    <b v="0"/>
    <b v="1"/>
    <n v="1"/>
    <n v="0"/>
    <s v=""/>
    <s v="Release"/>
    <s v="2023-03-08 14:30:20 - Atencio Urrutia, Jorge (212649290) (Case Notes (Comments Visible to All users))_x000a_Assigned To Change Reason: Assigned Supplier  Quality engineer for investigation - downgraded to Quality concern per AA WI until investigation is completed_x000a__x000a_"/>
    <s v=""/>
    <s v=""/>
    <s v="2023-03-08 14:30:20 - Atencio Urrutia, Jorge (212649290) (Case Notes (Comments Visible to All users))_x000a_Assigned To Change Reason: Assigned Supplier  Quality engineer for investigation - downgraded to Quality concern per AA WI until investigation is completed_x000a__x000a_"/>
    <s v=""/>
    <m/>
    <n v="0"/>
    <x v="8"/>
    <s v="Repair"/>
    <s v="RCA + CAPA"/>
    <s v="This combustor was installed in customer's engine (ESN 192-161) in Feb 2022. A heat shield liberated from this combustor while running mid December 2022, causing significant downstream damage (TCT reporting ~$3M). Initial observations of the combustor by GEA while being evaluated in Evendale was that this heat shield, and potentially others, had an issue with the braze process that may have been led to this event. It is possible that this braze process was not documented or known by GRSS until a later time. So there could be more fleet exposure that needs to be understood. "/>
    <x v="4"/>
    <x v="15"/>
    <x v="2"/>
    <d v="2023-03-06T00:00:00"/>
    <s v=""/>
    <x v="0"/>
    <s v="Performance Reduction"/>
    <s v="No"/>
    <s v=""/>
    <s v=""/>
    <s v="Quality Concern"/>
    <d v="2023-03-06T00:00:00"/>
    <s v="Coleman, Adrian (212787374)"/>
    <b v="0"/>
    <x v="0"/>
    <s v=""/>
    <x v="4"/>
    <s v=""/>
    <s v="https://gepowerpac.service-now.com/nav_to.do?uri=task.do?sys_id=961d95af1b59a99480dc10602d4bcbb7"/>
    <n v="3"/>
    <s v="3 - Low"/>
    <x v="2"/>
  </r>
  <r>
    <s v="NCR-20230308-0411"/>
    <x v="31"/>
    <x v="8"/>
    <n v="183"/>
    <s v="Services"/>
    <s v="Correction"/>
    <s v="192-253 LPS XTEND PRESERVATION MISSED"/>
    <s v="USED ESN ASSET-GT"/>
    <s v="LM6M"/>
    <s v="AERO PRODUCTS AND SERVICES JV, LLC"/>
    <s v="Aero Gas"/>
    <s v="192253"/>
    <s v="Americas"/>
    <s v="IHI"/>
    <s v="AERO PRODUCTS AND SERVICES JV, LLC"/>
    <n v="192253"/>
    <s v="Cantu, Joshua (212413257)"/>
    <s v="Aero Alliance Houston Service Center"/>
    <x v="1"/>
    <s v="Aero Alliance Jacintoport"/>
    <s v="Aero Alliance Jacintoport"/>
    <s v="Power Services Sales"/>
    <d v="2023-03-08T00:00:00"/>
    <b v="0"/>
    <b v="1"/>
    <n v="1"/>
    <n v="0"/>
    <s v=""/>
    <s v="Release"/>
    <s v="2023-03-08 08:04:39 - Cantu, Joshua (212413257) (Case Notes (Comments Visible to All users))_x000a_Assigned To Change Reason: CASE MOVED TO GATE 3 QPE, MOD WAS BLUE TAGED._x000a__x000a_"/>
    <s v=""/>
    <s v=""/>
    <s v="2023-03-08 08:04:39 - Cantu, Joshua (212413257) (Case Notes (Comments Visible to All users))_x000a_Assigned To Change Reason: CASE MOVED TO GATE 3 QPE, MOD WAS BLUE TAGED._x000a__x000a_"/>
    <s v=""/>
    <m/>
    <n v="0"/>
    <x v="8"/>
    <s v="Repair"/>
    <s v="WAS THERE A GENSUITE CALLENDARE EVENT CREATED? IF SO, WHY WAS IT MISSED? WHO IS REPOSIBLE FOR CARRING OUT THIS INSPECTION? HOW IS IT COMMUNICATED BACK TO LOCAL LEADERSHIP, TO HAVE MOD REINSPECTED/"/>
    <s v="LPS MISSED ITS 11 MONTH INSPECTION. AFTER MOD WAS PLACED IN THE XTEND MODULE BAGGING, IT IS TO BE REINSPECTED IN 11 MONTHS FROM DATE IT WAS PRESERVED. IAW AAWI-JPT-3015, 4.19; GENSUITE CALENDAR EVEN SHALL BE CREATED TO EXPIRE 11 MONTHS FROM CREATION TO ALLOW 30 DAY S PRIOR TO EXPIRATION TO INSPECT BEFORE EXPIRATION.) IAW JPT-FRM-0020, PRESERVATION EXPIRATION WAS 1/07/2023. BOTH BEARING PRESERVATION RECORDS FORM JPT-FRM-1051, WERE ALSO FOUND TO HAVE THE SAME DATED 01/07/2023. IAW AAWI-JPT-3015 THE INPECTION SHOULD HAVE OCCURRED IN DEC. OF 2022. INSPECTION HAS MISSED BY 2 MOUNTHS."/>
    <x v="4"/>
    <x v="1"/>
    <x v="1"/>
    <d v="2023-03-08T00:00:00"/>
    <s v="Houston Service Center"/>
    <x v="0"/>
    <s v="No Impact To Customer"/>
    <s v="No"/>
    <s v="Documentation"/>
    <s v=""/>
    <s v="Quality Concern"/>
    <d v="2023-03-08T00:00:00"/>
    <s v="Cantu, Joshua (212413257)"/>
    <b v="0"/>
    <x v="1"/>
    <s v=""/>
    <x v="11"/>
    <s v=""/>
    <s v="https://gepowerpac.service-now.com/nav_to.do?uri=task.do?sys_id=65669a481ba12dd41ec110602d4bcb60"/>
    <n v="2"/>
    <s v="3 - Low"/>
    <x v="2"/>
  </r>
  <r>
    <s v="NCR-20230308-0421"/>
    <x v="31"/>
    <x v="25"/>
    <n v="55"/>
    <s v="Services"/>
    <s v="Complete"/>
    <s v="High Metal, Nicks, Scratches, Bent"/>
    <s v="RAMAT NEGEV GT1-GT"/>
    <s v="LM6M"/>
    <s v="RAMAT NEGEV"/>
    <s v="Aero Gas"/>
    <s v="821565"/>
    <s v="EMEA"/>
    <s v="GE"/>
    <s v="M+W GROUP GMBH"/>
    <n v="191738"/>
    <s v="Klein Nagelvoort, Jeroen (105006860)"/>
    <s v="GP Services Quality Europe"/>
    <x v="2"/>
    <s v="Aero Alliance Jacintoport"/>
    <s v=""/>
    <s v="Power Services Sales"/>
    <d v="2023-05-02T00:00:00"/>
    <b v="0"/>
    <b v="0"/>
    <n v="3"/>
    <n v="2"/>
    <s v="Medium"/>
    <s v="InService"/>
    <s v="2023-03-28 11:36:33 - Atencio Urrutia, Jorge (212649290) (Case Notes (Comments Visible to All users))_x000a_Assigned To Change Reason: Re-assigned to Gate 1 PQE for further investigation and response_x000a__x000a_2023-03-23 12:15:46 - Celdran, Fernando (105040119) (Case Notes (Comments Visible to All users))_x000a_Assignment Group Change Reason: Re-assigned to HSC_x000a__x000a_2023-03-20 07:08:16 - Convery, Colm (105031573) (Case Notes (Comments Visible to All users))_x000a_Assignment Group Change Reason: reassigning to aero quality_x000a__x000a_"/>
    <s v="Joseph, Vincent (212788012)"/>
    <s v="-"/>
    <s v="2023-03-28 11:36:33 - Atencio Urrutia, Jorge (212649290) (Case Notes (Comments Visible to All users))_x000a_Assigned To Change Reason: Re-assigned to Gate 1 PQE for further investigation and response_x000a__x000a_2023-03-23 12:15:46 - Celdran, Fernando (105040119) (Case Notes (Comments Visible to All users))_x000a_Assignment Group Change Reason: Re-assigned to HSC_x000a__x000a_2023-03-20 07:08:16 - Convery, Colm (105031573) (Case Notes (Comments Visible to All users))_x000a_Assignment Group Change Reason: reassigning to aero quality_x000a__x000a_"/>
    <s v="NSRs H2346220,   H2346218, H2346307, H2346923. H2345870 raised during disassembly"/>
    <d v="2023-05-01T00:00:00"/>
    <n v="15000"/>
    <x v="10"/>
    <s v="Other"/>
    <s v="Unit is in depot because of a bearing event after 3400 Hrs from MOH and the damage most probably was generated during depot disassembling."/>
    <s v="During the GT disassembly, depot reported with NSR H2346220,   H2346218, H2346307, H2346923. H2345870 high metal, dents, scores, scratches and bent.  Please review the relevant NSR reports. Engine had a MOH 3,400 hours ago and this is the first maintenance intervention since the engine has been built."/>
    <x v="2"/>
    <x v="8"/>
    <x v="2"/>
    <d v="2023-03-08T00:00:00"/>
    <s v="Houston Service Center"/>
    <x v="2"/>
    <s v="Unexpected Cost to Customer"/>
    <s v="No"/>
    <s v="Documentation"/>
    <s v=""/>
    <s v="Quality Concern"/>
    <d v="2023-03-08T00:00:00"/>
    <s v="Klein Nagelvoort, Jeroen (105006860)"/>
    <b v="0"/>
    <x v="1"/>
    <s v="Other"/>
    <x v="4"/>
    <s v=""/>
    <s v="https://gepowerpac.service-now.com/nav_to.do?uri=task.do?sys_id=efb99a88db6da9d457dd2fcb13961906"/>
    <n v="7"/>
    <s v="2 - Medium"/>
    <x v="2"/>
  </r>
  <r>
    <s v="NCR-20230308-0657"/>
    <x v="31"/>
    <x v="29"/>
    <n v="62"/>
    <s v="Services"/>
    <s v="Complete"/>
    <s v="676-232 BOTTOM REAR CASE VANE DAMAGE"/>
    <s v="CC LNG TR3 Methane2 - 23TC-1621-GT"/>
    <s v="PGT25+G4"/>
    <s v="CC LNG"/>
    <s v="Aero Gas"/>
    <s v="G09357"/>
    <s v="Americas"/>
    <s v="GE"/>
    <s v="CORPUS CHRISTI LIQUEFACTION, LLC"/>
    <n v="676232"/>
    <s v="Cantu, Joshua (212413257)"/>
    <s v="Aero Alliance Houston Service Center"/>
    <x v="2"/>
    <s v="Aero Alliance Jacintoport"/>
    <s v="Aero Alliance Jacintoport"/>
    <s v="Oil &amp; Gas Sales"/>
    <d v="2023-05-09T00:00:00"/>
    <b v="0"/>
    <b v="0"/>
    <n v="3"/>
    <n v="0"/>
    <s v="Medium"/>
    <s v="Under Construction"/>
    <s v="2023-03-09 09:22:21 - Hwang, Jimmy (212663550) (Case Notes (Comments Visible to All users))_x000a_Assigned To Change Reason: Re-assigned to vincent_x000a__x000a_2023-03-08 11:53:35 - Joseph, Vincent (212788012) (Case Notes (Comments Visible to All users))_x000a_Assigned To Change Reason: Gate 1: QCE_x000a__x000a_2023-03-08 11:01:10 - Cantu, Joshua (212413257) (Case Notes (Comments Visible to All users))_x000a_Assigned To Change Reason: QPE_x000a__x000a_"/>
    <s v="Joseph, Vincent (212788012)"/>
    <s v="-"/>
    <s v="2023-03-09 09:22:21 - Hwang, Jimmy (212663550) (Case Notes (Comments Visible to All users))_x000a_Assigned To Change Reason: Re-assigned to vincent_x000a__x000a_2023-03-08 11:53:35 - Joseph, Vincent (212788012) (Case Notes (Comments Visible to All users))_x000a_Assigned To Change Reason: Gate 1: QCE_x000a__x000a_2023-03-08 11:01:10 - Cantu, Joshua (212413257) (Case Notes (Comments Visible to All users))_x000a_Assigned To Change Reason: QPE_x000a__x000a_"/>
    <s v="NSR# H2346970. Disposition: blend to remove the damage from the tip corner etch and FPI"/>
    <d v="2023-03-27T00:00:00"/>
    <n v="0"/>
    <x v="3"/>
    <s v="Repair"/>
    <s v="RCA ON WHY THE CRF WAS REMOVED OR WHY IT WAS NOT REINSTALLED? "/>
    <s v="DURING COMPRESSOR WAX CHECK, THE CRF WAS REMOVED AND NOT REINSTALLED PRIOR TO PREFORMING THE WAX CHECK. IAW GEK 105056, 17A-5.1.J: (Carefully slide lower casing into position around rotor between CFF and CRF. If necessary, adjust position of CRF by adjusting upper dummy case and maintenance platform.) BOTH CASE WERE REINSTALLED AND THE ROTOR WAS ROTATED WITH OUT THE CRF. AFTER THE CASES WERE REMOVED THERE WAS DAMAGE TO THE AIRFOIL AREA G (SQUEALER TIPS). THE DAMAGE WAS IN THE FORM OF BURRS AND HIGH METAL DUE TO RUB. DAMAGE IS OUT OF SERVICEABLE LIMIT: (NOT SERVICEABLE) IAW GEK 105056, 9-5.1.D.(2). DAMAGE IS WITH IN REPAIRABLE LIMITS: (ANY AMOUNT). CORRECTION ACTION: (REMOVE HIGH METAL). NSR H2346970 WAS CREATED."/>
    <x v="2"/>
    <x v="8"/>
    <x v="1"/>
    <d v="2023-03-08T00:00:00"/>
    <s v="Houston Service Center"/>
    <x v="0"/>
    <s v="No Impact To Customer"/>
    <s v="No"/>
    <s v="Documentation"/>
    <s v=""/>
    <s v="Quality Concern"/>
    <d v="2023-03-08T00:00:00"/>
    <s v="Cantu, Joshua (212413257)"/>
    <b v="0"/>
    <x v="1"/>
    <s v="Repairs"/>
    <x v="12"/>
    <s v=""/>
    <s v="https://gepowerpac.service-now.com/nav_to.do?uri=task.do?sys_id=b31fbe481bedadd41ec110602d4bcb3e"/>
    <n v="9"/>
    <s v="3 - Low"/>
    <x v="2"/>
  </r>
  <r>
    <s v="NCR-20230308-0664"/>
    <x v="31"/>
    <x v="30"/>
    <n v="0"/>
    <s v="Services"/>
    <s v="Complete"/>
    <s v="Inaccurate HPTR stg2 Disk measurements"/>
    <s v="ZAKUM PLATFORM-GT-SPARE-GT"/>
    <s v="LM6M"/>
    <s v="ZAKUM PLATFORM"/>
    <s v="Aero Gas"/>
    <s v="821872"/>
    <s v="EMEA"/>
    <s v="DRESSER"/>
    <s v="ABU DHABI NATIONAL OIL COMPANY FOR DISTRIBUTION"/>
    <n v="335109"/>
    <s v="Coleman, Adrian (212787374)"/>
    <s v="Aero Alliance Houston Service Center"/>
    <x v="4"/>
    <s v="External Supplier"/>
    <s v="External Supplier"/>
    <s v="Oil &amp; Gas Sales"/>
    <d v="2023-06-02T00:00:00"/>
    <b v="0"/>
    <b v="0"/>
    <n v="1"/>
    <n v="0"/>
    <s v="Low"/>
    <s v="Ship To Storage"/>
    <s v="2023-03-08 11:07:01 - Coleman, Adrian (212787374) (Case Notes (Comments Visible to All users))_x000a_Assigned To Change Reason: n/a_x000a__x000a_"/>
    <s v="Coleman, Adrian (212787374)"/>
    <s v="Root Cause For Condition:_x000a_The HPTR Stage 2 Disk was measured with an unapproved CMM inspection program._x000a_Preventive Action For Condition:_x000a_All unapproved programs have been separated for review under an unapproved programs folder. This folder is only accessible to_x000a_the Sr. programmers._x000a_Root Cause For Escape:_x000a_All CMM inspection programs were accessible for all operators to edit. This allowed unapproved personnel to modify programs at_x000a_anytime._x000a_Preventive Action For Escape:_x000a_StandardAero Cincinnati has locked down all CMM inspection programs to limit only two Sr. programmers to modify and_x000a_approve. New work instructions have been created and waiting approval."/>
    <s v="2023-03-08 11:07:01 - Coleman, Adrian (212787374) (Case Notes (Comments Visible to All users))_x000a_Assigned To Change Reason: n/a_x000a__x000a_"/>
    <s v="Removed the unapproved program for the HPTR Stage 2 Disk. All remaining unapproved programs have been separated for_x000a_review under an unapproved programs folder. The Sr. programmer is currently updating all files."/>
    <d v="2023-03-08T00:00:00"/>
    <n v="23522"/>
    <x v="19"/>
    <s v="Repair"/>
    <s v="RCA + CAPA"/>
    <s v="The HPTR Stage 2 Disk was originally sent back to the customer as unrepairable per our CMM report on TCN AD490688. The_x000a_Customer sent the HPTR Stage 2 Disk out for a second opinion and found a discrepancy between measurements. At this point,_x000a_the customer sent the HPTR Stage 2 Disk back under TCN AD547680 for re-measurement. Our CMM inspection performed on_x000a_30/DEC/2022 and a repeated CMM inspection on 4/JAN/2023. Both CMM reports validated that our measurements were_x000a_inaccurate on the original TCN AD490688."/>
    <x v="2"/>
    <x v="15"/>
    <x v="2"/>
    <d v="2023-03-08T00:00:00"/>
    <s v=""/>
    <x v="0"/>
    <s v="No Impact To Customer"/>
    <s v="No"/>
    <s v=""/>
    <s v=""/>
    <s v="--None--"/>
    <d v="2023-03-08T00:00:00"/>
    <s v="Coleman, Adrian (212787374)"/>
    <b v="0"/>
    <x v="0"/>
    <s v="Repairs"/>
    <x v="4"/>
    <s v="TSS"/>
    <s v="https://gepowerpac.service-now.com/nav_to.do?uri=task.do?sys_id=e30caa8cdbe12dd457dd2fcb139619d4"/>
    <n v="7"/>
    <s v="3 - Low"/>
    <x v="2"/>
  </r>
  <r>
    <s v="NCR-20230309-1327"/>
    <x v="32"/>
    <x v="9"/>
    <n v="63"/>
    <s v="Services"/>
    <s v="Complete"/>
    <s v="IPT MOD Inspection"/>
    <s v="LOMA CAMPANA II GT2-GT"/>
    <s v="LMS100"/>
    <s v="LOMA CAMPANA II"/>
    <s v="Aero Gas"/>
    <s v="822967"/>
    <s v="Americas"/>
    <s v="GE"/>
    <s v="YPF ENERGIA ELECTRICA S.A."/>
    <n v="878194"/>
    <s v="Fogel, Alberto (210026360)"/>
    <s v="GP Services Quality LATAM"/>
    <x v="1"/>
    <s v="Aero Alliance Jacintoport"/>
    <s v=""/>
    <s v="Power Services Sales"/>
    <d v="2023-05-11T00:00:00"/>
    <b v="0"/>
    <b v="0"/>
    <n v="1"/>
    <n v="1"/>
    <s v="Low"/>
    <s v="Release"/>
    <s v="2023-03-09 19:08:49 - Fogel, Alberto (210026360) (Case Notes (Comments Visible to All users))_x000a_Assignment Group Change Reason: assigned to Jacintoport_x000a__x000a_"/>
    <s v="NGUYEN, THIEN (223038740)"/>
    <s v="Data collected for analysis."/>
    <s v="2023-03-09 19:08:49 - Fogel, Alberto (210026360) (Case Notes (Comments Visible to All users))_x000a_Assignment Group Change Reason: assigned to Jacintoport_x000a__x000a_"/>
    <s v="878-194 BT and sent to customer"/>
    <d v="2023-05-11T00:00:00"/>
    <n v="0"/>
    <x v="3"/>
    <s v="Other"/>
    <s v="Need to correct before blue tag "/>
    <s v="1- 3 ea. Loose bolts on electrical panel_x000a_2- Accelerometer bolts missing safety cable _x000a_3- 2 ea. Air tube bolts backwards safety cable"/>
    <x v="1"/>
    <x v="1"/>
    <x v="1"/>
    <d v="2023-03-09T00:00:00"/>
    <s v="Houston Service Center"/>
    <x v="0"/>
    <s v="No Impact To Customer"/>
    <s v="No"/>
    <s v="Does not meet specification"/>
    <s v=""/>
    <s v="Form, Fit, Function"/>
    <d v="2023-03-09T00:00:00"/>
    <s v="Fogel, Alberto (210026360)"/>
    <b v="0"/>
    <x v="0"/>
    <s v="Repairs"/>
    <x v="21"/>
    <s v=""/>
    <s v="https://gepowerpac.service-now.com/nav_to.do?uri=task.do?sys_id=e7fc31281be1a998330610602d4bcb62"/>
    <n v="15"/>
    <s v="3 - Low"/>
    <x v="2"/>
  </r>
  <r>
    <s v="NCR-20230320-0219"/>
    <x v="33"/>
    <x v="31"/>
    <n v="122"/>
    <s v="Services"/>
    <s v="Complete"/>
    <s v="Hardware lost"/>
    <s v="RAMAT NEGEV GT1-GT"/>
    <s v="LM6M"/>
    <s v="RAMAT NEGEV"/>
    <s v="Aero Gas"/>
    <s v="821565"/>
    <s v="EMEA"/>
    <s v="GE"/>
    <s v="M+W GROUP GMBH"/>
    <n v="191738"/>
    <s v="PRASANNAKUMAR BEENA, GOKUL (223075588)"/>
    <s v="GP Services Quality Europe"/>
    <x v="0"/>
    <s v="Aero Alliance Jacintoport"/>
    <s v="Aero Alliance Jacintoport"/>
    <s v="Power Services Sales"/>
    <d v="2023-07-20T00:00:00"/>
    <b v="0"/>
    <b v="0"/>
    <n v="4"/>
    <n v="3"/>
    <s v=""/>
    <s v="InService"/>
    <s v="2023-06-08 14:44:30 - Atencio Urrutia, Jorge (212649290) (Case Notes (Comments Visible to All users))_x000a_Assigned To Change Reason: Assigned to PQE_x000a__x000a_2023-06-05 02:34:04 - Celdran, Fernando (105040119) (Case Notes (Comments Visible to All users))_x000a_Assignment Group Change Reason: It is a shop issue_x000a__x000a_2023-03-20 07:08:55 - Convery, Colm (105031573) (Case Notes (Comments Visible to All users))_x000a_Assignment Group Change Reason: reassigning to aero quality_x000a__x000a_2023-03-20 04:21:00 - PRASANNAKUMAR BEENA, GOKUL (223075588) (Case Notes (Comments Visible to All users))_x000a_***This NCR was initiated from an AERO case. Information about the AERO case can be found in the &quot;Related Cases&quot; section. ***_x000a_AERO #: AERO-20221119-0162_x000a_AERO Case Title: Sump A chip detector alarm_x000a_Submitter Of AERO Case: Pieri, Maurizio (105008249)_x000a_Description Of AERO Case: Please see in the attachment the ppt  received form customer with Chip detectors pictures. They found particles on A chip detector and small amount on C chip detector_x000a__x000a_"/>
    <s v="Hwang, Jimmy (212663550)"/>
    <s v="Workscope was updated 3-7-23 to route affected bearings to the ENG HOLD cage. This was after the bearings had been inspected, NSR'ed and scrapped (2-21-23)._x000a__x000a_The bearing room technician who was asked to create the engineering hold tags on the 1B, 2R, 3R and 4R bearings did so, EXCEPT on the 4R, he mistakenly created the tag for the 4B ball bearing instead of the 4R roller bearing. The 4R roller bearing should still be in the scrap yard with the rest of the engine scrap, but unable to locate at this time. A standdown was conducted with the bearing room technician regarding the miss on the tag creation and to verify all the details of the tag match the workscope."/>
    <s v="2023-06-08 14:44:30 - Atencio Urrutia, Jorge (212649290) (Case Notes (Comments Visible to All users))_x000a_Assigned To Change Reason: Assigned to PQE_x000a__x000a_2023-06-05 02:34:04 - Celdran, Fernando (105040119) (Case Notes (Comments Visible to All users))_x000a_Assignment Group Change Reason: It is a shop issue_x000a__x000a_2023-03-20 07:08:55 - Convery, Colm (105031573) (Case Notes (Comments Visible to All users))_x000a_Assignment Group Change Reason: reassigning to aero quality_x000a__x000a_2023-03-20 04:21:00 - PRASANNAKUMAR BEENA, GOKUL (223075588) (Case Notes (Comments Visible to All users))_x000a_***This NCR was initiated from an AERO case. Information about the AERO case can be found in the &quot;Related Cases&quot; section. ***_x000a_AERO #: AERO-20221119-0162_x000a_AERO Case Title: Sump A chip detector alarm_x000a_Submitter Of AERO Case: Pieri, Maurizio (105008249)_x000a_Description Of AERO Case: Please see in the attachment the ppt  received form customer with Chip detectors pictures. They found particles on A chip detector and small amount on C chip detector_x000a__x000a_"/>
    <s v="Could not locate bearing in scrap yard or engineering hold cage. Still searching..."/>
    <d v="2023-07-20T00:00:00"/>
    <n v="0"/>
    <x v="20"/>
    <s v="Other"/>
    <s v="Please find the 4R bearing"/>
    <s v="In the work scope provided to the depot team, it was clearly stated to hold the bearing and distressed seal materials for engineering review, unfortunately they are not directed to the engineering hold cage. Among the 4 requested bearings, 3 of them (1B,2R and 3R) were found from the scrapyard, as we don't know what kind of care was provided to them, it may affect the Lab investigation and one of them(4R) is still missing. Please try to find the 4R bearing.  _x000a_"/>
    <x v="2"/>
    <x v="3"/>
    <x v="1"/>
    <d v="2022-11-19T00:00:00"/>
    <s v="Engine"/>
    <x v="2"/>
    <s v="Other"/>
    <s v="No"/>
    <s v=""/>
    <s v=""/>
    <s v="--None--"/>
    <d v="2023-03-20T00:00:00"/>
    <s v="PRASANNAKUMAR BEENA, GOKUL (223075588)"/>
    <b v="0"/>
    <x v="3"/>
    <s v="Repairs"/>
    <x v="22"/>
    <s v=""/>
    <s v="https://gepowerpac.service-now.com/nav_to.do?uri=task.do?sys_id=560503b31b6961101ec110602d4bcbde"/>
    <n v="21"/>
    <s v="2 - Medium"/>
    <x v="2"/>
  </r>
  <r>
    <s v="NCR-20230320-1225"/>
    <x v="33"/>
    <x v="8"/>
    <n v="171"/>
    <s v="Services"/>
    <s v="Containment"/>
    <s v="CRF, 4B HOUSING VENDOR WARRANTY. 671-152 B2EHU2200017JV"/>
    <s v="WIMBLEDON-GT-19A-GT"/>
    <s v="PGT25"/>
    <s v="WIMBLEDON"/>
    <s v="Aero Gas"/>
    <s v="810234"/>
    <s v="Americas"/>
    <s v="GE"/>
    <s v="ALLIANCE PIPELINE LP"/>
    <n v="671152"/>
    <s v="Ramirez, Daniel (204042115)"/>
    <s v="Aero Alliance Houston Service Center"/>
    <x v="4"/>
    <s v="Aero Alliance Jacintoport"/>
    <s v="OSS - Inspection and Life Extension Services"/>
    <s v="Oil &amp; Gas Sales"/>
    <d v="2023-06-02T00:00:00"/>
    <b v="0"/>
    <b v="1"/>
    <n v="1"/>
    <n v="0"/>
    <s v=""/>
    <s v="InService"/>
    <s v="2023-03-20 14:52:26 - Ramirez, Daniel (204042115) (Case Notes (Comments Visible to All users))_x000a_Assigned To Change Reason: NONE_x000a__x000a_"/>
    <s v=""/>
    <s v=""/>
    <s v="2023-03-20 14:52:26 - Ramirez, Daniel (204042115) (Case Notes (Comments Visible to All users))_x000a_Assigned To Change Reason: NONE_x000a__x000a_"/>
    <s v="Housing was replaced with new, BCD: IV0304"/>
    <d v="2023-03-23T00:00:00"/>
    <n v="3430"/>
    <x v="8"/>
    <s v="Repair"/>
    <s v="Please work with vendor and their quality inspectors and authorized representatives."/>
    <s v="CRF, 4B HOUSING VENDOR WARRANTY.  During inventory and build-up of CRF, technician noticed 4B Housing not fully repaired by vendor. Housing still has physical damage, wear and still missing black oxide stated in certification findings report. Please see all pictures for clarity. NSR-H2347191"/>
    <x v="4"/>
    <x v="9"/>
    <x v="1"/>
    <d v="2023-03-20T00:00:00"/>
    <s v="Houston Service Center"/>
    <x v="0"/>
    <s v="No Impact To Customer"/>
    <s v="No"/>
    <s v="Tools OTD"/>
    <s v=""/>
    <s v="Fulfillment"/>
    <d v="2023-03-20T00:00:00"/>
    <s v="Ramirez, Daniel (204042115)"/>
    <b v="0"/>
    <x v="1"/>
    <s v="Repairs"/>
    <x v="2"/>
    <s v="TSS"/>
    <s v="https://gepowerpac.service-now.com/nav_to.do?uri=task.do?sys_id=ed501148dbf1e91057dd2fcb13961913"/>
    <n v="6"/>
    <s v="3 - Low"/>
    <x v="2"/>
  </r>
  <r>
    <s v="NCR-20230322-1134"/>
    <x v="34"/>
    <x v="8"/>
    <n v="169"/>
    <s v="Services"/>
    <s v="Correction"/>
    <s v="Top case to replace two Stg 14 dented blades."/>
    <s v="GUANABARA FPSO BLC 2 GT A - GT"/>
    <s v="LM25C"/>
    <s v="GUANABARA"/>
    <s v="Aero Gas"/>
    <s v="G09428"/>
    <s v="Americas"/>
    <s v="GE"/>
    <s v="MODEC INT"/>
    <n v="606104"/>
    <s v="Frost, Connie (204058641)"/>
    <s v="Aero Alliance Houston Service Center"/>
    <x v="4"/>
    <s v="Aero Alliance Jacintoport"/>
    <s v="Commercial"/>
    <s v="Oil &amp; Gas Sales"/>
    <d v="2023-04-05T00:00:00"/>
    <b v="0"/>
    <b v="1"/>
    <n v="2"/>
    <n v="1"/>
    <s v=""/>
    <s v="Release"/>
    <s v="2023-03-28 11:38:09 - Atencio Urrutia, Jorge (212649290) (Case Notes (Comments Visible to All users))_x000a_Assigned To Change Reason: Re-assigned to SQE for further investigation with GE Aerospace and response_x000a__x000a_2023-03-22 14:55:07 - Frost, Connie (204058641) (Case Notes (Comments Visible to All users))_x000a_***This NCR was initiated from an AERO case. Information about the AERO case can be found in the &quot;Related Cases&quot; section. ***_x000a_AERO #: AERO-20230318-0213_x000a_AERO Case Title: Install GT TMF, MLSP, BSI, and Top case report_x000a_Submitter Of AERO Case: Gutierrez, Samuel (605000187)_x000a_Description Of AERO Case: Installed GT TMF, MLSP, BSI, and HPC top case. Engine was converted to GT. TMF and MLSP was installed for this configuration. Top case to replace two STG 14  dented blades. Engine was borescope before and after test. _x000a__x000a_"/>
    <s v=""/>
    <s v=""/>
    <s v="2023-03-28 11:38:09 - Atencio Urrutia, Jorge (212649290) (Case Notes (Comments Visible to All users))_x000a_Assigned To Change Reason: Re-assigned to SQE for further investigation with GE Aerospace and response_x000a__x000a_2023-03-22 14:55:07 - Frost, Connie (204058641) (Case Notes (Comments Visible to All users))_x000a_***This NCR was initiated from an AERO case. Information about the AERO case can be found in the &quot;Related Cases&quot; section. ***_x000a_AERO #: AERO-20230318-0213_x000a_AERO Case Title: Install GT TMF, MLSP, BSI, and Top case report_x000a_Submitter Of AERO Case: Gutierrez, Samuel (605000187)_x000a_Description Of AERO Case: Installed GT TMF, MLSP, BSI, and HPC top case. Engine was converted to GT. TMF and MLSP was installed for this configuration. Top case to replace two STG 14  dented blades. Engine was borescope before and after test. _x000a__x000a_"/>
    <s v=""/>
    <m/>
    <n v="0"/>
    <x v="8"/>
    <s v="Repair"/>
    <s v="open ETQ and request AEO to investigate and consider performing BSI on all ports of engine to ensure these items aren't missed"/>
    <s v="part of AERO-20230318-0213.  Installed GT TMF, MLSP, BSI and HPC top case.  Engine was converted to GT.  TMF and MLSP was installed for this configuration.  Top case to replace two Stg 14 dented blades."/>
    <x v="4"/>
    <x v="16"/>
    <x v="2"/>
    <d v="2023-03-12T00:00:00"/>
    <s v="Engine"/>
    <x v="2"/>
    <s v="Unexpected Cost to Customer"/>
    <s v="No"/>
    <s v=""/>
    <s v=""/>
    <s v="Form, Fit, Function"/>
    <d v="2023-03-22T00:00:00"/>
    <s v="Frost, Connie (204058641)"/>
    <b v="0"/>
    <x v="3"/>
    <s v=""/>
    <x v="4"/>
    <s v="GE AVIATION"/>
    <s v="https://gepowerpac.service-now.com/nav_to.do?uri=task.do?sys_id=5ccfe7681b31299080dc10602d4bcbcf"/>
    <n v="3"/>
    <s v="2 - Medium"/>
    <x v="2"/>
  </r>
  <r>
    <s v="NCR-20230322-1430"/>
    <x v="34"/>
    <x v="15"/>
    <n v="54"/>
    <s v="Services"/>
    <s v="Complete"/>
    <s v="Eng. Core inspection"/>
    <s v="LOMA CAMPANA II GT SPARE-GT"/>
    <s v="LMS100"/>
    <s v="LOMA CAMPANA II"/>
    <s v="Aero Gas"/>
    <s v="878185"/>
    <s v="Americas"/>
    <s v="GE"/>
    <s v="YPF ENERGIA ELECTRICA S.A."/>
    <n v="878185"/>
    <s v="Fogel, Alberto (210026360)"/>
    <s v="GP Services Quality LATAM"/>
    <x v="1"/>
    <s v="Aero Alliance Jacintoport"/>
    <s v=""/>
    <s v="Power Services Sales"/>
    <d v="2023-05-15T00:00:00"/>
    <b v="0"/>
    <b v="0"/>
    <n v="1"/>
    <n v="1"/>
    <s v="Low"/>
    <s v="InService"/>
    <s v="2023-03-22 19:28:24 - Fogel, Alberto (210026360) (Case Notes (Comments Visible to All users))_x000a_Assignment Group Change Reason: assigned to Houston Jacintoport_x000a__x000a_"/>
    <s v="NGUYEN, THIEN (223038740)"/>
    <s v="To be discussed during FA quality meeting "/>
    <s v="2023-03-22 19:28:24 - Fogel, Alberto (210026360) (Case Notes (Comments Visible to All users))_x000a_Assignment Group Change Reason: assigned to Houston Jacintoport_x000a__x000a_"/>
    <s v="Corrected by Gate 3 tech. "/>
    <d v="2023-03-22T00:00:00"/>
    <n v="0"/>
    <x v="1"/>
    <s v="Other"/>
    <s v="Need to torque and safety"/>
    <s v="Loose Stg 1 Borescope plug, missing safety cable"/>
    <x v="1"/>
    <x v="1"/>
    <x v="1"/>
    <d v="2023-03-22T00:00:00"/>
    <s v="Houston Service Center"/>
    <x v="0"/>
    <s v="No Impact To Customer"/>
    <s v="No"/>
    <s v="Does not meet specification"/>
    <s v=""/>
    <s v="Form, Fit, Function"/>
    <d v="2023-03-22T00:00:00"/>
    <s v="Fogel, Alberto (210026360)"/>
    <b v="0"/>
    <x v="0"/>
    <s v="Repairs"/>
    <x v="12"/>
    <s v=""/>
    <s v="https://gepowerpac.service-now.com/nav_to.do?uri=task.do?sys_id=ba01f0f4dbb1a950c0e32fcb139619be"/>
    <n v="6"/>
    <s v="3 - Low"/>
    <x v="2"/>
  </r>
  <r>
    <s v="NCR-20230323-1200"/>
    <x v="35"/>
    <x v="15"/>
    <n v="53"/>
    <s v="Services"/>
    <s v="Complete"/>
    <s v="CFF Inspection Missing parts"/>
    <s v="KENNEDY GT2-GT"/>
    <s v="LM6M"/>
    <s v="KENNEDY INTERNATIONAL AIRPORT POWER PLANT"/>
    <s v="Aero Gas"/>
    <s v="809150"/>
    <s v="Americas"/>
    <s v="GE"/>
    <s v="CALPINE CORPORATION"/>
    <n v="191260"/>
    <s v="Fogel, Alberto (210026360)"/>
    <s v="GP Services Quality NAM"/>
    <x v="1"/>
    <s v="Aero Alliance Jacintoport"/>
    <s v=""/>
    <s v="Power Services Sales"/>
    <d v="2023-05-15T00:00:00"/>
    <b v="0"/>
    <b v="0"/>
    <n v="1"/>
    <n v="1"/>
    <s v="Low"/>
    <s v="Release"/>
    <s v="2023-03-23 18:13:06 - Fogel, Alberto (210026360) (Case Notes (Comments Visible to All users))_x000a_Assignment Group Change Reason: Assigned to Jacintoport_x000a__x000a_"/>
    <s v="NGUYEN, THIEN (223038740)"/>
    <s v="To be discussed during next Frame Meeting"/>
    <s v="2023-03-23 18:13:06 - Fogel, Alberto (210026360) (Case Notes (Comments Visible to All users))_x000a_Assignment Group Change Reason: Assigned to Jacintoport_x000a__x000a_"/>
    <s v="will be installed at Gate 4 before test"/>
    <d v="2023-04-09T00:00:00"/>
    <n v="0"/>
    <x v="1"/>
    <s v="Other"/>
    <s v="CFF whit out Sprint syst. needs Plugs installed. Discrepancies will be corrected at final assy."/>
    <s v="During CFF Mod Blue tag inspection found missing 24 ea. Sprint Nozzle plugs. (L47910P01)._x000a_Missing data plate"/>
    <x v="1"/>
    <x v="1"/>
    <x v="1"/>
    <d v="2023-03-23T00:00:00"/>
    <s v="Houston Service Center"/>
    <x v="0"/>
    <s v="No Impact To Customer"/>
    <s v="No"/>
    <s v="Does not meet specification"/>
    <s v=""/>
    <s v="Form, Fit, Function"/>
    <d v="2023-03-23T00:00:00"/>
    <s v="Fogel, Alberto (210026360)"/>
    <b v="0"/>
    <x v="0"/>
    <s v="Repairs"/>
    <x v="23"/>
    <s v=""/>
    <s v="https://gepowerpac.service-now.com/nav_to.do?uri=task.do?sys_id=6619e1cddbb12d9057dd2fcb139619a4"/>
    <n v="12"/>
    <s v="3 - Low"/>
    <x v="2"/>
  </r>
  <r>
    <s v="NCR-20230324-0927"/>
    <x v="36"/>
    <x v="8"/>
    <n v="167"/>
    <s v="Services"/>
    <s v="Correction"/>
    <s v="CRF 4R CDP STAT SEAL "/>
    <s v="DAHEJ RELIANCE 2 IPCL GT2-GT"/>
    <s v="LM6M"/>
    <s v="RIL DAHEJ"/>
    <s v="Aero Gas"/>
    <s v="808689"/>
    <s v="Asia"/>
    <s v="HITACHI"/>
    <s v="RELIANCE INDUSTRIES LIMITED"/>
    <n v="191128"/>
    <s v="Coleman, Adrian (212787374)"/>
    <s v="Aero Alliance Houston Service Center"/>
    <x v="4"/>
    <s v="External Supplier"/>
    <s v="Aero Alliance Jacintoport"/>
    <s v="Power Services Sales"/>
    <d v="2023-06-02T00:00:00"/>
    <b v="0"/>
    <b v="1"/>
    <n v="1"/>
    <n v="0"/>
    <s v=""/>
    <s v="InService"/>
    <s v="2023-03-24 16:00:36 - Coleman, Adrian (212787374) (Case Notes (Comments Visible to All users))_x000a_Assigned To Change Reason: SQE assigned_x000a__x000a_"/>
    <s v=""/>
    <s v=""/>
    <s v="2023-03-24 16:00:36 - Coleman, Adrian (212787374) (Case Notes (Comments Visible to All users))_x000a_Assigned To Change Reason: SQE assigned_x000a__x000a_"/>
    <s v=""/>
    <m/>
    <n v="4085.3"/>
    <x v="8"/>
    <s v="Repair"/>
    <s v="SCAR + warranty credit"/>
    <s v="Stationary air seals recently repaired by GE Power Singapore where B30F1 diameter measured outside of range limit of 16.721&quot; – 16.725&quot;.  We recorded a reading of 16.737&quot; for this diameter.  See attachment for CMM measurements recorded.  "/>
    <x v="4"/>
    <x v="13"/>
    <x v="1"/>
    <d v="2023-03-24T00:00:00"/>
    <s v=""/>
    <x v="0"/>
    <s v="No Impact To Customer"/>
    <s v="No"/>
    <s v=""/>
    <s v=""/>
    <s v="--None--"/>
    <d v="2023-03-24T00:00:00"/>
    <s v="Coleman, Adrian (212787374)"/>
    <b v="0"/>
    <x v="0"/>
    <s v=""/>
    <x v="4"/>
    <s v="GE REPAIR SOLUTIONS SINGAPORE PTE LTD"/>
    <s v="https://gepowerpac.service-now.com/nav_to.do?uri=task.do?sys_id=c64416dddb79e1d022872fcb139619a5"/>
    <n v="4"/>
    <s v="3 - Low"/>
    <x v="2"/>
  </r>
  <r>
    <s v="NCR-20230324-1020"/>
    <x v="36"/>
    <x v="8"/>
    <n v="167"/>
    <s v="Services"/>
    <s v="Correction"/>
    <s v="EX192-502 TAGB MISSING COVER "/>
    <s v=""/>
    <s v=""/>
    <s v=""/>
    <s v="Aero Gas"/>
    <s v="LM6000Rot"/>
    <s v=""/>
    <s v=""/>
    <s v=""/>
    <m/>
    <s v="Martinez, Juan (212771980)"/>
    <s v="Aero Alliance Houston Service Center"/>
    <x v="4"/>
    <s v="Aero Alliance Jacintoport"/>
    <s v="Aero Alliance Jacintoport"/>
    <s v=""/>
    <d v="2023-04-24T00:00:00"/>
    <b v="0"/>
    <b v="1"/>
    <n v="2"/>
    <n v="0"/>
    <s v=""/>
    <s v=""/>
    <s v="2023-04-24 15:51:33 - Coleman, Adrian (212787374) (Case Notes (Comments Visible to All users))_x000a_reply from: Adrian.Coleman@aeroalliancejv.com_x000a__x000a_2023-04-24 15:49:12 - Martinez, Juan (212771980) (Case Notes (Comments Visible to All users))_x000a_reply from: Juan.Martinez1@aeroalliancejv.com_x000a__x000a_2023-04-24 13:14:36 - Coleman, Adrian (212787374) (Case Notes (Comments Visible to All users))_x000a_Please confirm ESN and provide WO# to link part to specific repair vendor._x000a__x000a_2023-04-05 11:52:39 - NGUYEN, THIEN (223038740) (Case Notes (Comments Visible to All users))_x000a_Assigned To Change Reason: Re-assigning to SQE._x000a__x000a_2023-03-24 21:41:08 - Martinez, Juan (212771980) (Case Notes (Comments Visible to All users))_x000a_Assigned To Change Reason: Updated assigned to: drop down_x000a__x000a_"/>
    <s v=""/>
    <s v=""/>
    <s v="2023-04-24 15:51:33 - Coleman, Adrian (212787374) (Case Notes (Comments Visible to All users))_x000a_reply from: Adrian.Coleman@aeroalliancejv.com_x000a__x000a_2023-04-24 15:49:12 - Martinez, Juan (212771980) (Case Notes (Comments Visible to All users))_x000a_reply from: Juan.Martinez1@aeroalliancejv.com_x000a__x000a_2023-04-24 13:14:36 - Coleman, Adrian (212787374) (Case Notes (Comments Visible to All users))_x000a_Please confirm ESN and provide WO# to link part to specific repair vendor._x000a__x000a_2023-04-05 11:52:39 - NGUYEN, THIEN (223038740) (Case Notes (Comments Visible to All users))_x000a_Assigned To Change Reason: Re-assigning to SQE._x000a__x000a_2023-03-24 21:41:08 - Martinez, Juan (212771980) (Case Notes (Comments Visible to All users))_x000a_Assigned To Change Reason: Updated assigned to: drop down_x000a__x000a_"/>
    <s v="SCAR / NCR reviewed with vendor.  "/>
    <m/>
    <n v="0"/>
    <x v="8"/>
    <s v="Repair"/>
    <s v="The radial-transfer gearbox cover needs to be located and installed. "/>
    <s v="During the blue tag inspection, it was noticed that the TAGB returned from OSS without the radial-transfer gearbox cover.  Shipping pictures to OSS show that the TAGB left J-Port with the cover installed. "/>
    <x v="4"/>
    <x v="1"/>
    <x v="1"/>
    <d v="2023-03-24T00:00:00"/>
    <s v="Houston Service Center"/>
    <x v="0"/>
    <s v="No Impact To Customer"/>
    <s v="No"/>
    <s v="Parts OTD"/>
    <s v=""/>
    <s v="Fulfillment"/>
    <d v="2023-03-24T00:00:00"/>
    <s v="Martinez, Juan (212771980)"/>
    <b v="0"/>
    <x v="1"/>
    <s v=""/>
    <x v="1"/>
    <s v=""/>
    <s v="https://gepowerpac.service-now.com/nav_to.do?uri=task.do?sys_id=f92f9bd51b316114330610602d4bcbc6"/>
    <n v="12"/>
    <s v="3 - Low"/>
    <x v="2"/>
  </r>
  <r>
    <s v="NCR-20230325-0049"/>
    <x v="37"/>
    <x v="32"/>
    <n v="81"/>
    <s v="Services"/>
    <s v="Complete"/>
    <s v="ESN 192436 - bayonet  type of Chip Detectors"/>
    <s v="ASTRAKHAN CITY 2 GT2-GT"/>
    <s v="LM6M"/>
    <s v="ASTRAKHAN"/>
    <s v="Aero Gas"/>
    <s v="821089"/>
    <s v="EMEA"/>
    <s v="GE"/>
    <s v="YUZHNAYA GENERIRUYUSHCHAYA KOMPANIYA - TGK-8 OAO"/>
    <n v="192436"/>
    <s v="Undirov, Oleg (212357268)"/>
    <s v="Aero Engineering NCR Triage"/>
    <x v="4"/>
    <s v="Customer Site"/>
    <s v=""/>
    <s v="Power Services Sales"/>
    <d v="2023-06-14T00:00:00"/>
    <b v="0"/>
    <b v="0"/>
    <n v="3"/>
    <n v="1"/>
    <s v="Low"/>
    <s v="InService"/>
    <s v="2023-04-26 08:48:04 - Coleman, Adrian (212787374) (Case Notes (Comments Visible to All users))_x000a_reply from: Adrian.Coleman@aeroalliancejv.com_x000a__x000a_2023-04-26 06:21:44 - Undirov, Oleg (212357268) (Case Notes (Comments Visible to All users))_x000a_reply from: Oleg1.Undirov@ge.com_x000a__x000a_2023-04-04 09:54:13 - NGUYEN, THIEN (223038740) (Case Notes (Comments Visible to All users))_x000a_Assigned To Change Reason: Potential Supplier Issue. Re-assigning to SQE_x000a__x000a_2023-03-30 10:34:33 - Atencio Urrutia, Jorge (212649290) (Case Notes (Comments Visible to All users))_x000a_Assigned To Change Reason: Assigned to Gate 3 Assembly PQE_x000a__x000a_2023-03-29 15:13:32 - Olds, Zack (210045518) (Case Notes (Comments Visible to All users))_x000a_Assignment Group Change Reason: Hi Jorge, please see attachment regarding correction, containment._x000a__x000a_"/>
    <s v="Coleman, Adrian (212787374)"/>
    <s v="Updated inspection checklist at  TAGB vendor to include verification of proper chip detector / screen installation prior to shipment.  "/>
    <s v="2023-04-26 08:48:04 - Coleman, Adrian (212787374) (Case Notes (Comments Visible to All users))_x000a_reply from: Adrian.Coleman@aeroalliancejv.com_x000a__x000a_2023-04-26 06:21:44 - Undirov, Oleg (212357268) (Case Notes (Comments Visible to All users))_x000a_reply from: Oleg1.Undirov@ge.com_x000a__x000a_2023-04-04 09:54:13 - NGUYEN, THIEN (223038740) (Case Notes (Comments Visible to All users))_x000a_Assigned To Change Reason: Potential Supplier Issue. Re-assigning to SQE_x000a__x000a_2023-03-30 10:34:33 - Atencio Urrutia, Jorge (212649290) (Case Notes (Comments Visible to All users))_x000a_Assigned To Change Reason: Assigned to Gate 3 Assembly PQE_x000a__x000a_2023-03-29 15:13:32 - Olds, Zack (210045518) (Case Notes (Comments Visible to All users))_x000a_Assignment Group Change Reason: Hi Jorge, please see attachment regarding correction, containment._x000a__x000a_"/>
    <s v="Replacement / correction faciliated on site by customer / field engineering.  "/>
    <d v="2023-05-05T00:00:00"/>
    <n v="10000"/>
    <x v="21"/>
    <s v="Engineering"/>
    <s v="The case initiated to budget chip detectors replacement.  From Quality perspective it may be necessary to review  Depot procedures to make sure that bayonet type chip detectors and mating screens are not installed on MOHed engines.   "/>
    <s v="Ref.  NCR-20211222-0177 Incorrect pairs of chip-detectors and screens and attached  pitch_x000a_Recently returned MOHed engine ESN 192436 found with the same bayonet type, preventing detection of Magnetic Chip in oil"/>
    <x v="3"/>
    <x v="14"/>
    <x v="0"/>
    <d v="2023-03-25T00:00:00"/>
    <s v="Houston Service Center"/>
    <x v="2"/>
    <s v="Other"/>
    <s v="No"/>
    <s v="Documentation"/>
    <s v="NCRWA0004030"/>
    <s v="Quality Concern"/>
    <d v="2023-03-25T00:00:00"/>
    <s v="Undirov, Oleg (212357268)"/>
    <b v="1"/>
    <x v="1"/>
    <s v="Sourcing"/>
    <x v="1"/>
    <s v=""/>
    <s v="https://gepowerpac.service-now.com/nav_to.do?uri=task.do?sys_id=157409e1dbfda5d022872fcb13961958"/>
    <n v="10"/>
    <s v="2 - Medium"/>
    <x v="2"/>
  </r>
  <r>
    <s v="NCR-20230328-0017"/>
    <x v="38"/>
    <x v="16"/>
    <n v="1"/>
    <s v="Services"/>
    <s v="Complete"/>
    <s v="192-307 ENG ARMS missing numerous tech stamps"/>
    <s v="RWC GT BLOCK2 GT1-GT"/>
    <s v="LM6M"/>
    <s v="RWC"/>
    <s v="Aero Gas"/>
    <s v="821877"/>
    <s v="Asia"/>
    <s v="IHI"/>
    <s v="RATCHABURI WORLD COGENERATION COMPANY LIMITED"/>
    <n v="192307"/>
    <s v="Martinez, Juan (212771980)"/>
    <s v="Aero Alliance Houston Service Center"/>
    <x v="1"/>
    <s v="Aero Alliance Jacintoport"/>
    <s v="Aero Alliance Jacintoport"/>
    <s v="Power Services Sales"/>
    <d v="2023-03-29T00:00:00"/>
    <b v="0"/>
    <b v="0"/>
    <n v="1"/>
    <n v="0"/>
    <s v="Low"/>
    <s v="InService"/>
    <s v="2023-03-28 00:26:29 - Martinez, Juan (212771980) (Case Notes (Comments Visible to All users))_x000a_Assigned To Change Reason: Updated assigned to personnel_x000a__x000a_"/>
    <s v="NGUYEN, THIEN (223038740)"/>
    <s v="Gate 3 is going through transition phase where both routers exist. Some are fully on ARMS while others are still dual routers and only one is needed for completion"/>
    <s v="2023-03-28 00:26:29 - Martinez, Juan (212771980) (Case Notes (Comments Visible to All users))_x000a_Assigned To Change Reason: Updated assigned to personnel_x000a__x000a_"/>
    <s v="N/A"/>
    <d v="2023-03-29T00:00:00"/>
    <n v="0"/>
    <x v="7"/>
    <s v="Repair"/>
    <s v="All routers need to be properly filled out and signed off before sending them to Quality for final inspection. "/>
    <s v="During the final assembly inspection, all paper router books were completed. The digital ARMS routers have several sections missing stamps and are not at 100% completion. This NCR has been created to ensure all Gate 3 digital ARMS router are complete prior to shipping the engine to the customer. "/>
    <x v="1"/>
    <x v="1"/>
    <x v="1"/>
    <d v="2023-03-27T00:00:00"/>
    <s v="Houston Service Center"/>
    <x v="0"/>
    <s v="No Impact To Customer"/>
    <s v="No"/>
    <s v="Documentation"/>
    <s v=""/>
    <s v="Quality Concern"/>
    <d v="2023-03-28T00:00:00"/>
    <s v="Martinez, Juan (212771980)"/>
    <b v="0"/>
    <x v="1"/>
    <s v="Repairs"/>
    <x v="12"/>
    <s v=""/>
    <s v="https://gepowerpac.service-now.com/nav_to.do?uri=task.do?sys_id=44316f92dbb5ad5017f12fcb139619ab"/>
    <n v="5"/>
    <s v="3 - Low"/>
    <x v="2"/>
  </r>
  <r>
    <s v="NCR-20230329-0922"/>
    <x v="2"/>
    <x v="33"/>
    <n v="79"/>
    <s v="Services"/>
    <s v="Complete"/>
    <s v="Cracked Carbon Seal Inner Nut Spanner "/>
    <s v="LOMA CAMPANA II GT SPARE-GT"/>
    <s v="LMS100"/>
    <s v="LOMA CAMPANA II"/>
    <s v="Aero Gas"/>
    <s v="878185"/>
    <s v="Americas"/>
    <s v="GE"/>
    <s v="YPF ENERGIA ELECTRICA S.A."/>
    <n v="878185"/>
    <s v="LANDAVERDE, Rodrigo   SOTO (503047196)"/>
    <s v="Aero Alliance Houston Service Center"/>
    <x v="0"/>
    <s v="Aero Alliance Jacintoport"/>
    <s v="Aero Alliance Jacintoport"/>
    <s v="Power Services Sales"/>
    <d v="2023-03-30T00:00:00"/>
    <b v="0"/>
    <b v="0"/>
    <n v="1"/>
    <n v="0"/>
    <s v="Low"/>
    <s v="InService"/>
    <s v="2023-03-30 15:59:16 - Hwang, Jimmy (212663550) (Case Notes (Comments Visible to All users))_x000a_Re-Open Note: Add additional comments_x000a__x000a_2023-03-30 15:58:53 - Hwang, Jimmy (212663550) (Case Notes (Comments Visible to All users))_x000a_Add additional comments_x000a__x000a_2023-03-29 14:25:17 - Atencio Urrutia, Jorge (212649290) (Case Notes (Comments Visible to All users))_x000a_Assigned To Change Reason: assigned to Gate 1  PQE for further investigation_x000a__x000a_"/>
    <s v="Hwang, Jimmy (212663550)"/>
    <s v="Disassembly photos from 6/15/22 show the insert appeared intact when the spanner nut was removed from engine. _x000a__x000a_After investigation, determined inspection criteria is not specific to inspect for looseness of the insert. Requested GE Aviation publication change request for LM6000 and LMS100 manuals to add 'looseness' criteria for the spanner nut inspection._x000a__x000a_A standdown was conducted with bench inspectors. Agreement to use pick to check for looseness of insert._x000a__x000a_The depot records for this job showed an outdated visual inspection router for the HPTR was issued. Since the time of issuance, a new router had been released with more detail and specific tasks to inspect the spanner nut. This router has been revised to add insert looseness as a validation task._x000a__x000a_Quality Alert QA-2023-03 has been released for interim training of HPTR D/A technicians and Gate 1 bench inspectors to inspect the insert for looseness until the GEK manuals are revised."/>
    <s v="2023-03-30 15:59:16 - Hwang, Jimmy (212663550) (Case Notes (Comments Visible to All users))_x000a_Re-Open Note: Add additional comments_x000a__x000a_2023-03-30 15:58:53 - Hwang, Jimmy (212663550) (Case Notes (Comments Visible to All users))_x000a_Add additional comments_x000a__x000a_2023-03-29 14:25:17 - Atencio Urrutia, Jorge (212649290) (Case Notes (Comments Visible to All users))_x000a_Assigned To Change Reason: assigned to Gate 1  PQE for further investigation_x000a__x000a_"/>
    <s v="NSR H2347208 disposition to replace_x000a_SN TEJAD354 accepted 3/22/23"/>
    <d v="2023-03-30T00:00:00"/>
    <n v="727.21"/>
    <x v="12"/>
    <s v="Repair"/>
    <s v="Understand why defect was not detected during Gate 1 inspection and possible measures to avoid this from happening again during future inspection."/>
    <s v="During pre- install inspection at Gate 3 of #5 race. The carbon seal was found to be cracked through with half the seal hanging free. IRM states no damage allowed. Defect should have been spotted during Gate 1/Disassembly."/>
    <x v="1"/>
    <x v="11"/>
    <x v="1"/>
    <d v="2023-03-21T00:00:00"/>
    <s v="Houston Service Center"/>
    <x v="1"/>
    <s v="Installation Delay (COD Impact)"/>
    <s v="No"/>
    <s v="Does not meet specification"/>
    <s v=""/>
    <s v="Form, Fit, Function"/>
    <d v="2023-03-29T00:00:00"/>
    <s v="LANDAVERDE, Rodrigo   SOTO (503047196)"/>
    <b v="0"/>
    <x v="2"/>
    <s v="Repairs"/>
    <x v="7"/>
    <s v=""/>
    <s v="https://gepowerpac.service-now.com/nav_to.do?uri=task.do?sys_id=43b6c77a1b3165d000cd10602d4bcb6f"/>
    <n v="22"/>
    <s v="1 - High"/>
    <x v="0"/>
  </r>
  <r>
    <s v="NCR-20230329-0994"/>
    <x v="39"/>
    <x v="15"/>
    <n v="47"/>
    <s v="Services"/>
    <s v="Complete"/>
    <s v="LP Rotor Lock Up During BSI"/>
    <s v="KENNEDY GT2-GT"/>
    <s v="LM6M"/>
    <s v="KENNEDY INTERNATIONAL AIRPORT POWER PLANT"/>
    <s v="Aero Gas"/>
    <s v="809150"/>
    <s v="Americas"/>
    <s v="GE"/>
    <s v="CALPINE CORPORATION"/>
    <n v="191260"/>
    <s v="Hawthorne, Jared (212481788)"/>
    <s v="Aero Alliance Houston Service Center"/>
    <x v="1"/>
    <s v="Aero Alliance Jacintoport"/>
    <s v="Aero Alliance Jacintoport"/>
    <s v="Power Services Sales"/>
    <d v="2023-05-15T00:00:00"/>
    <b v="0"/>
    <b v="0"/>
    <n v="1"/>
    <n v="0"/>
    <s v="Medium"/>
    <s v="Release"/>
    <s v="2023-03-30 10:20:36 - Atencio Urrutia, Jorge (212649290) (Case Notes (Comments Visible to All users))_x000a_Assigned To Change Reason: Assigned to Gate 3 assembly PQE for further investigation_x000a__x000a_"/>
    <s v="NGUYEN, THIEN (223038740)"/>
    <s v="Shop manager to hold Sitewide quality standown to drive quality mindset. "/>
    <s v="2023-03-30 10:20:36 - Atencio Urrutia, Jorge (212649290) (Case Notes (Comments Visible to All users))_x000a_Assigned To Change Reason: Assigned to Gate 3 assembly PQE for further investigation_x000a__x000a_"/>
    <s v="Hpt was removedand aft shaft was replaced, and mini  nozzle as well. the core has to be removed and place in the vertical stand. "/>
    <d v="2023-04-10T00:00:00"/>
    <n v="500000"/>
    <x v="18"/>
    <s v="Repair"/>
    <s v="Troubleshoot and identify root cause of the issue and develop process to prevent in future. Please provide presentation for GE Gas Power to utilize in communication to customer on root cause of issue and our plan to prevent future occurrence. "/>
    <s v="191-260 LP rotor locked up during BSI prior to Gate 3 completion and delivery to test. Aero Alliance is troubleshooting cause of issue, but this delay will push the outage for customer and will delay generation of power. Until we find a resolution the full impact of this issue cannot be determined. "/>
    <x v="1"/>
    <x v="1"/>
    <x v="2"/>
    <d v="2023-03-29T00:00:00"/>
    <s v="Houston Service Center"/>
    <x v="1"/>
    <s v="Outage Delay (Start/End)"/>
    <s v="Yes"/>
    <s v="Installation Fit Defect"/>
    <s v=""/>
    <s v="Form, Fit, Function"/>
    <d v="2023-03-29T00:00:00"/>
    <s v="Hawthorne, Jared (212481788)"/>
    <b v="0"/>
    <x v="2"/>
    <s v="Repairs"/>
    <x v="12"/>
    <s v=""/>
    <s v="https://gepowerpac.service-now.com/nav_to.do?uri=task.do?sys_id=5cc89776dbfdad9022872fcb13961951"/>
    <n v="5"/>
    <s v="1 - High"/>
    <x v="2"/>
  </r>
  <r>
    <s v="NCR-20230329-1009"/>
    <x v="39"/>
    <x v="22"/>
    <n v="141"/>
    <s v="Services"/>
    <s v="Complete"/>
    <s v="QTY 1 HPT Stg 1 Blade LE found torn during customer incoming BSI inspection"/>
    <s v="SOUTHCENTRAL GT SPARE-GT"/>
    <s v="LM6M"/>
    <s v="SOUTHCENTRAL POWER PROJECT"/>
    <s v="Aero Gas"/>
    <s v="192428"/>
    <s v="Americas"/>
    <s v="GE"/>
    <s v="CHUGACH ELECTRIC ASSOCIATION, INC."/>
    <n v="192428"/>
    <s v="Austin, Steven (223068569)"/>
    <s v="Aero Alliance Houston Service Center"/>
    <x v="3"/>
    <s v="Customer Site"/>
    <s v="Aero Alliance Jacintoport"/>
    <s v="Power Services Sales"/>
    <d v="2023-08-17T00:00:00"/>
    <b v="0"/>
    <b v="0"/>
    <n v="1"/>
    <n v="0"/>
    <s v=""/>
    <s v="Release"/>
    <s v="2023-04-04 11:46:46 - Atencio Urrutia, Jorge (212649290) (Case Notes (Comments Visible to All users))_x000a_Assigned To Change Reason: Assigned to Gate 4 PQE for investigation_x000a__x000a_"/>
    <s v="Rajib, Md (212790912)"/>
    <s v="CAPA impleted and stand down performed"/>
    <s v="2023-04-04 11:46:46 - Atencio Urrutia, Jorge (212649290) (Case Notes (Comments Visible to All users))_x000a_Assigned To Change Reason: Assigned to Gate 4 PQE for investigation_x000a__x000a_"/>
    <s v="Replace damaged blade"/>
    <d v="2023-08-17T00:00:00"/>
    <n v="0"/>
    <x v="22"/>
    <s v="Repair"/>
    <s v="Please investigate why the engine was shipped to Alaska with this impact damage. Please investigate how the engine was damaged in test cell."/>
    <s v="After MOH, sight BSI was completed, and impact damage to HPT and engine has been found. Complete report will be uploaded, pictures attached. Please review test cell BSI report for reference."/>
    <x v="3"/>
    <x v="14"/>
    <x v="2"/>
    <d v="2023-03-29T00:00:00"/>
    <s v="Houston Service Center"/>
    <x v="1"/>
    <s v="Installation Delay (COD Impact)"/>
    <s v="Yes"/>
    <s v="Does not meet specification"/>
    <s v=""/>
    <s v="Form, Fit, Function"/>
    <d v="2023-03-29T00:00:00"/>
    <s v="Austin, Steven (223068569)"/>
    <b v="0"/>
    <x v="2"/>
    <s v="Repairs"/>
    <x v="12"/>
    <s v=""/>
    <s v="https://gepowerpac.service-now.com/nav_to.do?uri=task.do?sys_id=78f69fb6dbf1edd0c0e32fcb139619c2"/>
    <n v="5"/>
    <s v="1 - High"/>
    <x v="2"/>
  </r>
  <r>
    <s v="NCR-20230331-0801"/>
    <x v="40"/>
    <x v="34"/>
    <n v="74"/>
    <s v="Services"/>
    <s v="Complete"/>
    <s v="671-152 B2EHU2200017JV HPCS  VANE DISCREPANCIES"/>
    <s v="WIMBLEDON-GT-19A-GT"/>
    <s v="PGT25"/>
    <s v="WIMBLEDON"/>
    <s v="Aero Gas"/>
    <s v="810234"/>
    <s v="Americas"/>
    <s v="GE"/>
    <s v="ALLIANCE PIPELINE LP"/>
    <n v="671152"/>
    <s v="Grant, Kayon (212394750)"/>
    <s v="Aero Alliance Houston Service Center"/>
    <x v="1"/>
    <s v="Aero Alliance Jacintoport"/>
    <s v="Aero Alliance Jacintoport"/>
    <s v="Oil &amp; Gas Sales"/>
    <d v="2023-06-20T00:00:00"/>
    <b v="0"/>
    <b v="0"/>
    <n v="1"/>
    <n v="0"/>
    <s v="Low"/>
    <s v="InService"/>
    <s v="2023-06-20 09:28:54 - Grant, Kayon (212394750) (Case Notes (Comments Visible to All users))_x000a_reply from: Kayon.Grant@aeroalliancejv.com_x000a__x000a_2023-06-13 10:00:02 - Curran, Andrew (204046657) (Case Notes (Comments Visible to All users))_x000a_reply from: Andrew.Curran@ge.com_x000a__x000a_2023-03-31 13:04:23 - Grant, Kayon (212394750) (Case Notes (Comments Visible to All users))_x000a_Assigned To Change Reason: It was assigned to the wrong person at first._x000a__x000a_"/>
    <s v="NGUYEN, THIEN (223038740)"/>
    <s v="Lean Team working on cart to protect vanes better"/>
    <s v="2023-06-20 09:28:54 - Grant, Kayon (212394750) (Case Notes (Comments Visible to All users))_x000a_reply from: Kayon.Grant@aeroalliancejv.com_x000a__x000a_2023-06-13 10:00:02 - Curran, Andrew (204046657) (Case Notes (Comments Visible to All users))_x000a_reply from: Andrew.Curran@ge.com_x000a__x000a_2023-03-31 13:04:23 - Grant, Kayon (212394750) (Case Notes (Comments Visible to All users))_x000a_Assigned To Change Reason: It was assigned to the wrong person at first._x000a__x000a_"/>
    <s v="Blue Tag issued. "/>
    <d v="2023-06-13T00:00:00"/>
    <n v="0"/>
    <x v="6"/>
    <s v="Repair"/>
    <s v="Techs should make sure vanes are in serviceable condition after cleaning and green tagging."/>
    <s v="During blue tag inspection of the HPCS the vanes had a total of 18 vanes with visual dents and bent tip. Stage 3 show 2 curl tips and 1 with dent to trailing edge, stage 5 show 1 blade with dent to the trailing edge of blade, stage 7 show 1 dented vane, stage 12 shows 2 vanes with dent to trailing edge, stage 13 show 1 dented vane, stage 14 show 5 dented blades to trailing edge, stage 15 show 1 and stage and last stage 16 show 1 vane with dent to trailing. On the bottom case it show 3 blades with dent to trailing edge 2 vanes on 13 and 1 on stage 3."/>
    <x v="1"/>
    <x v="1"/>
    <x v="1"/>
    <d v="2023-03-31T00:00:00"/>
    <s v="Houston Service Center"/>
    <x v="0"/>
    <s v="No Impact To Customer"/>
    <s v="No"/>
    <s v="Does not meet specification"/>
    <s v=""/>
    <s v="Form, Fit, Function"/>
    <d v="2023-03-31T00:00:00"/>
    <s v="Grant, Kayon (212394750)"/>
    <b v="0"/>
    <x v="0"/>
    <s v="Repairs"/>
    <x v="3"/>
    <s v=""/>
    <s v="https://gepowerpac.service-now.com/nav_to.do?uri=task.do?sys_id=effb55ab1bb1295480dc10602d4bcb02"/>
    <n v="9"/>
    <s v="3 - Low"/>
    <x v="2"/>
  </r>
  <r>
    <s v="NCR-20230403-0801"/>
    <x v="41"/>
    <x v="21"/>
    <n v="10"/>
    <s v="Services"/>
    <s v="Complete"/>
    <s v="HPCR, DAMAGED BLADES AND RETAINER STOPPERS. EX481-823HPCR Z2HHU21HPCR1003 AM EXCHANGE "/>
    <s v=""/>
    <s v=""/>
    <s v=""/>
    <s v="Aero Gas"/>
    <s v="LM2500Rot"/>
    <s v=""/>
    <s v=""/>
    <s v=""/>
    <m/>
    <s v="Ramirez, Daniel (204042115)"/>
    <s v="Aero Alliance Houston Service Center"/>
    <x v="1"/>
    <s v="Aero Alliance Jacintoport"/>
    <s v="Aero Alliance Jacintoport"/>
    <s v=""/>
    <d v="2023-05-30T00:00:00"/>
    <b v="0"/>
    <b v="0"/>
    <n v="1"/>
    <n v="0"/>
    <s v="Low"/>
    <s v=""/>
    <s v="2023-05-30 09:23:30 - System (Case Notes (Comments Visible to All users))_x000a_Leal, Xavier (212315297) having SSO 212315297 has downloaded the attachment - P3220441.JPG at 2023-05-30 13:23:18_x000a__x000a_2023-05-30 09:23:18 - System (Case Notes (Comments Visible to All users))_x000a_Leal, Xavier (212315297) having SSO 212315297 has downloaded the attachment - P3210289.JPG at 2023-05-30 13:23:10_x000a__x000a_2023-05-30 09:23:16 - System (Case Notes (Comments Visible to All users))_x000a_Leal, Xavier (212315297) having SSO 212315297 has downloaded the attachment - P3210279.JPG at 2023-05-30 13:23:03_x000a__x000a_2023-04-03 11:22:39 - Ramirez, Daniel (204042115) (Case Notes (Comments Visible to All users))_x000a_Assigned To Change Reason: none_x000a__x000a_"/>
    <s v="NGUYEN, THIEN (223038740)"/>
    <s v="Discussed during quality meeting with Rotor  shop"/>
    <s v="2023-05-30 09:23:30 - System (Case Notes (Comments Visible to All users))_x000a_Leal, Xavier (212315297) having SSO 212315297 has downloaded the attachment - P3220441.JPG at 2023-05-30 13:23:18_x000a__x000a_2023-05-30 09:23:18 - System (Case Notes (Comments Visible to All users))_x000a_Leal, Xavier (212315297) having SSO 212315297 has downloaded the attachment - P3210289.JPG at 2023-05-30 13:23:10_x000a__x000a_2023-05-30 09:23:16 - System (Case Notes (Comments Visible to All users))_x000a_Leal, Xavier (212315297) having SSO 212315297 has downloaded the attachment - P3210279.JPG at 2023-05-30 13:23:03_x000a__x000a_2023-04-03 11:22:39 - Ramirez, Daniel (204042115) (Case Notes (Comments Visible to All users))_x000a_Assigned To Change Reason: none_x000a__x000a_"/>
    <s v="NSR Disposition- ORDER QTY OF 16 K256P07-OH, Blade retainers we will replace as they are 2-bin _x000a_Blades and retainer replaced, BCD: IV0470 _x000a_Please provide major training, blades and retainers scrapped due to lack of training._x000a_COST OF QUALITY EVENT, issuficient training and trainer in 2nd shift."/>
    <d v="2023-04-03T00:00:00"/>
    <n v="0"/>
    <x v="6"/>
    <s v="Repair"/>
    <s v="Please provide MAJOR TRAINING. Cost of quality and lack of training."/>
    <s v="HPCR, DAMAGED BLADES AND RETAINER STOPPERS.  Retainer stoppers installed incorrectly damaging stoppers and QTY.16 STG.2 BLADES. NSR-H2347192 "/>
    <x v="1"/>
    <x v="11"/>
    <x v="1"/>
    <d v="2023-04-03T00:00:00"/>
    <s v="Houston Service Center"/>
    <x v="0"/>
    <s v="No Impact To Customer"/>
    <s v="No"/>
    <s v="Installation Fit Defect"/>
    <s v=""/>
    <s v="Form, Fit, Function"/>
    <d v="2023-04-03T00:00:00"/>
    <s v="Ramirez, Daniel (204042115)"/>
    <b v="0"/>
    <x v="0"/>
    <s v="Repairs"/>
    <x v="17"/>
    <s v=""/>
    <s v="https://gepowerpac.service-now.com/nav_to.do?uri=task.do?sys_id=f197e42c878eed104128baa7dabb355a"/>
    <n v="7"/>
    <s v="3 - Low"/>
    <x v="3"/>
  </r>
  <r>
    <s v="NCR-20230404-0551"/>
    <x v="42"/>
    <x v="6"/>
    <n v="20"/>
    <s v="Services"/>
    <s v="Complete"/>
    <s v="MLSP chip detector not installed "/>
    <s v="RWC GT BLOCK2 GT1-GT"/>
    <s v="LM6M"/>
    <s v="RWC"/>
    <s v="Aero Gas"/>
    <s v="821877"/>
    <s v="Asia"/>
    <s v="IHI"/>
    <s v="RATCHABURI WORLD COGENERATION COMPANY LIMITED"/>
    <n v="192307"/>
    <s v="Coleman, Adrian (212787374)"/>
    <s v="Aero Alliance Houston Service Center"/>
    <x v="4"/>
    <s v="Aero Alliance Jacintoport"/>
    <s v="External Supplier"/>
    <s v="Power Services Sales"/>
    <d v="2023-06-02T00:00:00"/>
    <b v="0"/>
    <b v="0"/>
    <n v="1"/>
    <n v="0"/>
    <s v="Low"/>
    <s v="InService"/>
    <s v="2023-04-04 10:56:30 - Atencio Urrutia, Jorge (212649290) (Case Notes (Comments Visible to All users))_x000a_Assigned To Change Reason: Assigned to SQE for investigation_x000a__x000a_"/>
    <s v="Coleman, Adrian (212787374)"/>
    <s v=" Several communication attempts have been made to Parker and no response received, need to understand why chip detector sensors are not being replaced by Parker.   "/>
    <s v="2023-04-04 10:56:30 - Atencio Urrutia, Jorge (212649290) (Case Notes (Comments Visible to All users))_x000a_Assigned To Change Reason: Assigned to SQE for investigation_x000a__x000a_"/>
    <s v="Chip detectors replaced at gate 3.  Supplier escape NCR reviewed with ACT / Parker.  "/>
    <d v="2023-04-24T00:00:00"/>
    <n v="14457"/>
    <x v="21"/>
    <s v="Repair"/>
    <s v="RCA + CAPA"/>
    <s v="192-307 MLSP with TAGB was sent out to the OSS for Def 1 overhaul with E-Sump chip detector installed, but when shop received the TAGB back from the vendor it appears vendor did replaced the E-sump chip detector with the plug (Refer to the details below). FYI, issue was caught at the G4 prior to the shipping and replaced the plug with chip detector.   _x000a__x000a_"/>
    <x v="2"/>
    <x v="10"/>
    <x v="2"/>
    <d v="2023-04-04T00:00:00"/>
    <s v=""/>
    <x v="0"/>
    <s v="No Impact To Customer"/>
    <s v="No"/>
    <s v=""/>
    <s v=""/>
    <s v="Quality Concern"/>
    <d v="2023-04-04T00:00:00"/>
    <s v="Coleman, Adrian (212787374)"/>
    <b v="0"/>
    <x v="0"/>
    <s v="Sourcing"/>
    <x v="4"/>
    <s v="PARKER HANNIFIN CORP"/>
    <s v="https://gepowerpac.service-now.com/nav_to.do?uri=task.do?sys_id=e90ed9b8978a6590eba8f7471153afea"/>
    <n v="7"/>
    <s v="3 - Low"/>
    <x v="3"/>
  </r>
  <r>
    <s v="NCR-20230405-0406"/>
    <x v="43"/>
    <x v="35"/>
    <n v="85"/>
    <s v="Services"/>
    <s v="Complete"/>
    <s v="VSV housing bolts damaged"/>
    <s v="YAKUTSK ENERGO GT3-GT"/>
    <s v="LM6M"/>
    <s v="YAKUTSK ENERGO"/>
    <s v="Aero Gas"/>
    <s v="822417"/>
    <s v="EMEA"/>
    <s v="GE"/>
    <s v="RUSHYDRO PAO"/>
    <n v="192505"/>
    <s v="Timchenko, Vladimir (605001617)"/>
    <s v="GP Services Quality PMO"/>
    <x v="1"/>
    <s v="Customer Site"/>
    <s v=""/>
    <s v="Power Services Sales"/>
    <d v="2023-06-29T00:00:00"/>
    <b v="0"/>
    <b v="0"/>
    <n v="2"/>
    <n v="1"/>
    <s v=""/>
    <s v="InService"/>
    <s v="2023-05-18 05:18:53 - Celdran, Fernando (105040119) (Case Notes (Comments Visible to All users))_x000a_It is a potential escape under investigation by Aero Alliance_x000a__x000a_2023-04-18 10:07:13 - NGUYEN, THIEN (223038740) (Case Notes (Comments Visible to All users))_x000a_2020 Repair WO# is Z6CHU2083902080_JV_x000a__x000a_2023-04-09 23:01:11 - Atencio Urrutia, Jorge (212649290) (Case Notes (Comments Visible to All users))_x000a_Assigned To Change Reason: Assigned to gate 3 assembly Quality Engineer_x000a__x000a_2023-04-05 16:09:12 - Phillips, Scott (204019610) (Case Notes (Comments Visible to All users))_x000a_Assignment Group Change Reason: Reassigning to HSC to investigate 2020 repair._x000a__x000a_"/>
    <s v="NGUYEN, THIEN (223038740)"/>
    <s v="Router has been updated for all LM6000 HPCS to not use Loctite and only use anti-seize on all VSV housing bolts (stage 3-5). See attached photo for router updated."/>
    <s v="2023-05-18 05:18:53 - Celdran, Fernando (105040119) (Case Notes (Comments Visible to All users))_x000a_It is a potential escape under investigation by Aero Alliance_x000a__x000a_2023-04-18 10:07:13 - NGUYEN, THIEN (223038740) (Case Notes (Comments Visible to All users))_x000a_2020 Repair WO# is Z6CHU2083902080_JV_x000a__x000a_2023-04-09 23:01:11 - Atencio Urrutia, Jorge (212649290) (Case Notes (Comments Visible to All users))_x000a_Assigned To Change Reason: Assigned to gate 3 assembly Quality Engineer_x000a__x000a_2023-04-05 16:09:12 - Phillips, Scott (204019610) (Case Notes (Comments Visible to All users))_x000a_Assignment Group Change Reason: Reassigning to HSC to investigate 2020 repair._x000a__x000a_"/>
    <s v="Corrected by Field Team during Bushing Replacement job"/>
    <d v="2023-06-29T00:00:00"/>
    <n v="0"/>
    <x v="3"/>
    <s v="PMO"/>
    <s v="please do RCA for this case, as it is first time bushing maintenance after repair of this engine in Houston at 2020 year. There was no anti-seize on the bolts, blue Loctite was used somewhere - like on 20-30 % of the bolts. Also looks like an over torque applied during installation."/>
    <s v="During scheduled maintenance of VSV stage 3-5 bushing replacement many bolts of VSV housing were stuck and loosened with damaged. There was no signs of anti-seize on the bolts, and some of them were fixed with blue Loctite. "/>
    <x v="1"/>
    <x v="12"/>
    <x v="0"/>
    <d v="2023-03-25T00:00:00"/>
    <s v="Engine"/>
    <x v="2"/>
    <s v="Outage Delay (Start/End)"/>
    <s v="Yes"/>
    <s v="Installation Fit Defect"/>
    <s v=""/>
    <s v="Form, Fit, Function"/>
    <d v="2023-04-05T00:00:00"/>
    <s v="Timchenko, Vladimir (605001617)"/>
    <b v="0"/>
    <x v="0"/>
    <s v="Repairs"/>
    <x v="19"/>
    <s v=""/>
    <s v="https://gepowerpac.service-now.com/nav_to.do?uri=task.do?sys_id=39e83989874669901d2abaa7dabb3595"/>
    <n v="10"/>
    <s v="3 - Low"/>
    <x v="3"/>
  </r>
  <r>
    <s v="NCR-20230406-0969"/>
    <x v="44"/>
    <x v="15"/>
    <n v="39"/>
    <s v="Services"/>
    <s v="Complete"/>
    <s v="Out of Limit End Gaps"/>
    <s v="KENNEDY GT2-GT"/>
    <s v="LM6M"/>
    <s v="KENNEDY INTERNATIONAL AIRPORT POWER PLANT"/>
    <s v="Aero Gas"/>
    <s v="809150"/>
    <s v="Americas"/>
    <s v="GE"/>
    <s v="CALPINE CORPORATION"/>
    <n v="191260"/>
    <s v="Hawthorne, Jared (212481788)"/>
    <s v="Aero Alliance Houston Service Center"/>
    <x v="1"/>
    <s v="Aero Alliance Jacintoport"/>
    <s v="Aero Alliance Jacintoport"/>
    <s v="Power Services Sales"/>
    <d v="2023-05-15T00:00:00"/>
    <b v="0"/>
    <b v="0"/>
    <n v="1"/>
    <n v="0"/>
    <s v="Medium"/>
    <s v="Release"/>
    <s v="2023-04-09 23:02:16 - Atencio Urrutia, Jorge (212649290) (Case Notes (Comments Visible to All users))_x000a_Assigned To Change Reason: Assigned to Gate 3 Assembly Quality Engineer_x000a__x000a_"/>
    <s v="NGUYEN, THIEN (223038740)"/>
    <s v="N/A"/>
    <s v="2023-04-09 23:02:16 - Atencio Urrutia, Jorge (212649290) (Case Notes (Comments Visible to All users))_x000a_Assigned To Change Reason: Assigned to Gate 3 Assembly Quality Engineer_x000a__x000a_"/>
    <s v="Top case was done in final assembly and two blades were replaced at stage 9 to fix the end gap."/>
    <d v="2023-04-10T00:00:00"/>
    <n v="0"/>
    <x v="3"/>
    <s v="Repair"/>
    <s v="Define process in which this will not happen in future, also, this was caught after another issue was discovered during pre-test BSI and was repaired. The shop should establish process to find all issues that could possible delay test, even if issue is found that required D/A of certain modules. "/>
    <s v="Out of limit end gaps were discovered during pre-test BSI of engine that had just been back through repair process to fix another issue that was found during pre-test BSI. HPCR end gaps were .020 over the limit prescribed in IRM, this was a MOH repair. "/>
    <x v="1"/>
    <x v="1"/>
    <x v="1"/>
    <d v="2023-04-06T00:00:00"/>
    <s v="Houston Service Center"/>
    <x v="1"/>
    <s v="Outage Delay (Start/End)"/>
    <s v="Yes"/>
    <s v="Does not meet specification"/>
    <s v=""/>
    <s v="Form, Fit, Function"/>
    <d v="2023-04-06T00:00:00"/>
    <s v="Hawthorne, Jared (212481788)"/>
    <b v="0"/>
    <x v="2"/>
    <s v="Repairs"/>
    <x v="17"/>
    <s v=""/>
    <s v="https://gepowerpac.service-now.com/nav_to.do?uri=task.do?sys_id=d2e181a187c2add01d2abaa7dabb35ac"/>
    <n v="6"/>
    <s v="1 - High"/>
    <x v="3"/>
  </r>
  <r>
    <s v="NCR-20230410-1128"/>
    <x v="45"/>
    <x v="8"/>
    <n v="150"/>
    <s v="Services"/>
    <s v="Containment"/>
    <s v="S1N Blue Tag Discrepancy "/>
    <s v="PLTG JAKABARING GT3-GT"/>
    <s v="LM25C"/>
    <s v="JAKABARING"/>
    <s v="Aero Gas"/>
    <s v="810190"/>
    <s v="Asia"/>
    <s v="GE"/>
    <s v="GOVERNMENT OF THE REPUBLIC INDONESIA"/>
    <n v="481806"/>
    <s v="Martinez, Steven (212478473)"/>
    <s v="Aero Alliance Houston Service Center"/>
    <x v="1"/>
    <s v="Aero Alliance Jacintoport"/>
    <s v="Aero Alliance Jacintoport"/>
    <s v="Power Services Sales"/>
    <d v="2023-07-31T00:00:00"/>
    <b v="0"/>
    <b v="1"/>
    <n v="1"/>
    <n v="0"/>
    <s v=""/>
    <s v="Inactive"/>
    <s v="2023-04-10 19:28:47 - Martinez, Steven (212478473) (Case Notes (Comments Visible to All users))_x000a_Assigned To Change Reason: Role Changed to corresponding Quality Engineer in Assy_x000a__x000a_"/>
    <s v=""/>
    <s v=""/>
    <s v="2023-04-10 19:28:47 - Martinez, Steven (212478473) (Case Notes (Comments Visible to All users))_x000a_Assigned To Change Reason: Role Changed to corresponding Quality Engineer in Assy_x000a__x000a_"/>
    <s v="Tag has been cancelled and generated appropriately in SFM with notes regarding the issue. Fod has been removed during inspection. "/>
    <d v="2023-04-10T00:00:00"/>
    <n v="0"/>
    <x v="8"/>
    <s v="Repair"/>
    <s v="For the First discrepancy: If Technician is unable to create a Generic Accept Tag, they still have access to create one in SFM. Module Accept Tags are generated for Quality Inspectors Only._x000a_For the Second discrepancy: Technician Assembling the module should have double checked to make sure nozzles were FOD free especially when an NSR was generated to remove fod."/>
    <s v="Upon Inspecting the S1N for 481-806 A2EHU2240806JV, there were 2 discrepancies noted. _x000a_1. Looking into the paperwork, the Technician created a Gate 3 Module Blue Tag instead of a Generic Accept tag. _x000a_2. Fod was found inside Nozzle Cavity."/>
    <x v="4"/>
    <x v="1"/>
    <x v="1"/>
    <d v="2023-04-10T00:00:00"/>
    <s v="Houston Service Center"/>
    <x v="0"/>
    <s v="No Impact To Customer"/>
    <s v="No"/>
    <s v="Documentation"/>
    <s v=""/>
    <s v="Quality Concern"/>
    <d v="2023-04-10T00:00:00"/>
    <s v="Martinez, Steven (212478473)"/>
    <b v="0"/>
    <x v="1"/>
    <s v="Repairs"/>
    <x v="15"/>
    <s v=""/>
    <s v="https://gepowerpac.service-now.com/nav_to.do?uri=task.do?sys_id=17829272c3cead54c21f2138f0013168"/>
    <n v="2"/>
    <s v="3 - Low"/>
    <x v="3"/>
  </r>
  <r>
    <s v="NCR-20230412-1403"/>
    <x v="46"/>
    <x v="36"/>
    <n v="41"/>
    <s v="Services"/>
    <s v="Complete"/>
    <s v="678-128 LPTR Missing part number and serial number inventory "/>
    <s v="AP LNG-GT-2TC-1521-GT"/>
    <s v="LM25C+G4"/>
    <s v="AP LNG"/>
    <s v="Aero Gas"/>
    <s v="821688"/>
    <s v="Asia"/>
    <s v="GE"/>
    <s v="AUSTRALIA PACIFIC LNG PTY LIMITED"/>
    <n v="678128"/>
    <s v="Martinez, Juan (212771980)"/>
    <s v="Aero Alliance Houston Service Center"/>
    <x v="1"/>
    <s v="Aero Alliance Jacintoport"/>
    <s v="Aero Alliance Jacintoport"/>
    <s v="Oil &amp; Gas Sales"/>
    <d v="2023-05-23T00:00:00"/>
    <b v="0"/>
    <b v="0"/>
    <n v="1"/>
    <n v="0"/>
    <s v="Low"/>
    <s v="InService"/>
    <s v="2023-04-12 18:44:09 - Martinez, Juan (212771980) (Case Notes (Comments Visible to All users))_x000a_Assigned To Change Reason: Updated &quot;Assigned to &quot; personnel._x000a__x000a_"/>
    <s v="NGUYEN, THIEN (223038740)"/>
    <s v="NA"/>
    <s v="2023-04-12 18:44:09 - Martinez, Juan (212771980) (Case Notes (Comments Visible to All users))_x000a_Assigned To Change Reason: Updated &quot;Assigned to &quot; personnel._x000a__x000a_"/>
    <s v="Lead updated all missing information "/>
    <d v="2023-04-12T00:00:00"/>
    <n v="0"/>
    <x v="0"/>
    <s v="Repair"/>
    <s v="Careful inventory for parts installed needs to be annotated to verify final configurations and tracking of installed components. "/>
    <s v="During the blue tag inspection, the part number and serial number inventory sheet was not properly completed and  missing information. The traditional paper router is missing  part numbers and serial numbers essential to the LPTR.  Since digital routers (ARMS) are still not complete ,the on/off sheets have not been uploaded to ARMS. "/>
    <x v="1"/>
    <x v="11"/>
    <x v="1"/>
    <d v="2023-04-12T00:00:00"/>
    <s v="Houston Service Center"/>
    <x v="0"/>
    <s v="No Impact To Customer"/>
    <s v="No"/>
    <s v="Documentation"/>
    <s v=""/>
    <s v="Quality Concern"/>
    <d v="2023-04-12T00:00:00"/>
    <s v="Martinez, Juan (212771980)"/>
    <b v="0"/>
    <x v="1"/>
    <s v="Repairs"/>
    <x v="16"/>
    <s v=""/>
    <s v="https://gepowerpac.service-now.com/nav_to.do?uri=task.do?sys_id=5c2ea82b9782ed58eba8f7471153afb4"/>
    <n v="9"/>
    <s v="3 - Low"/>
    <x v="3"/>
  </r>
  <r>
    <s v="NCR-20230414-0064"/>
    <x v="47"/>
    <x v="37"/>
    <n v="33"/>
    <s v="Services"/>
    <s v="Complete"/>
    <s v="Gas Turbine supplied with mount washer missing"/>
    <s v="RWC GT BLOCK2 GT1-GT"/>
    <s v="LM6M"/>
    <s v="RWC"/>
    <s v="Aero Gas"/>
    <s v="821877"/>
    <s v="Asia"/>
    <s v="IHI"/>
    <s v="RATCHABURI WORLD COGENERATION COMPANY LIMITED"/>
    <n v="192307"/>
    <s v="Mcgarva, Stuart (605002289)"/>
    <s v="Aero Alliance Houston Service Center"/>
    <x v="0"/>
    <s v="Customer Site"/>
    <s v="Aero Alliance Jacintoport"/>
    <s v="Power Services Sales"/>
    <d v="2023-05-18T00:00:00"/>
    <b v="0"/>
    <b v="0"/>
    <n v="2"/>
    <n v="0"/>
    <s v="Low"/>
    <s v="InService"/>
    <s v="2023-05-18 05:17:29 - Celdran, Fernando (105040119) (Case Notes (Comments Visible to All users))_x000a_It is a confirmed escape assigned to the Aero Alliance agreed during the weekly call on May 17_x000a__x000a_2023-05-15 11:37:34 - NGUYEN, THIEN (223038740) (Case Notes (Comments Visible to All users))_x000a_Assigned To Change Reason: Re-assigning to Gate 1 QPE to address miss during incoming_x000a__x000a_2023-04-24 12:41:24 - Atencio Urrutia, Jorge (212649290) (Case Notes (Comments Visible to All users))_x000a_Assigned To Change Reason: Assigned to Gate 3 Assembly PQE for further investigation and CAPA plan_x000a__x000a_"/>
    <s v="Hwang, Jimmy (212663550)"/>
    <s v="Trunnion washers are not disassembled, so if they are received without washer, it is easy to overlook._x000a__x000a_From a procedural standpoint, we have updated our routers in Gate 1 (disassembly) and Gate 3 (assembly) to add in inspection tasks to ensure both trunnions are outfitted with washers installed. In Gate 1, this will occur during initial incoming inspection by Engine disassembly technicians and OCI. Once the CFF is removed, the CFF disassembly technician will perform a CFF specific visual inspection and this will be a second verification. At Gate 3, a router task has been added during the build of the CFF to verify the washers are installed. If at any point the washer is missing, an NSR will be raised."/>
    <s v="2023-05-18 05:17:29 - Celdran, Fernando (105040119) (Case Notes (Comments Visible to All users))_x000a_It is a confirmed escape assigned to the Aero Alliance agreed during the weekly call on May 17_x000a__x000a_2023-05-15 11:37:34 - NGUYEN, THIEN (223038740) (Case Notes (Comments Visible to All users))_x000a_Assigned To Change Reason: Re-assigning to Gate 1 QPE to address miss during incoming_x000a__x000a_2023-04-24 12:41:24 - Atencio Urrutia, Jorge (212649290) (Case Notes (Comments Visible to All users))_x000a_Assigned To Change Reason: Assigned to Gate 3 Assembly PQE for further investigation and CAPA plan_x000a__x000a_"/>
    <s v="NSR H2348314 issued for missing washer on RH-side Trunnion on ESN 192-321 CFF in Gate 1"/>
    <d v="2023-05-16T00:00:00"/>
    <n v="62"/>
    <x v="12"/>
    <s v="Repair"/>
    <s v="Ensure Trunnion has washer installed when 192-321 comes for MOH before being shipped back to customer"/>
    <s v="During Gas Turbine exchange at Ratchaburi, Thailand GT22 ESN 192-321 was removed from package and ESN 192-307 was installed.  ESN 192-307 had recently been returned to customer after MOH at Depot.  It was found that the R/H Trunnion P/N L43434P06 was received with washer P/N L43546P01 missing.  The Trunnion was removed and replaced with the Trunnion from 192-321 and the Gas Turbine installation was complete resulting in a 2 hour delay.  The Trunnion with missing washer was installed on 192-321 which will be shipped to Depot for MOH."/>
    <x v="3"/>
    <x v="14"/>
    <x v="0"/>
    <d v="2023-04-14T00:00:00"/>
    <s v="Engine"/>
    <x v="0"/>
    <s v="No Impact To Customer"/>
    <s v="Yes"/>
    <s v="Installation Fit Defect"/>
    <s v=""/>
    <s v="Form, Fit, Function"/>
    <d v="2023-04-14T00:00:00"/>
    <s v="Mcgarva, Stuart (605002289)"/>
    <b v="0"/>
    <x v="0"/>
    <s v="Repairs"/>
    <x v="24"/>
    <s v=""/>
    <s v="https://gepowerpac.service-now.com/nav_to.do?uri=task.do?sys_id=036957778706ed9826e6baa7dabb35dc"/>
    <n v="11"/>
    <s v="3 - Low"/>
    <x v="3"/>
  </r>
  <r>
    <s v="NCR-20230417-1445"/>
    <x v="48"/>
    <x v="38"/>
    <n v="4"/>
    <s v="Services"/>
    <s v="Complete"/>
    <s v="LPTR Blue Tag Discrepancy"/>
    <s v="HANK NIKKELS PLANT 1 GT-GT"/>
    <s v="LM25C+"/>
    <s v="HANK NIKKELS, PLANT 1"/>
    <s v="Aero Gas"/>
    <s v="812991"/>
    <s v="Americas"/>
    <s v="GE"/>
    <s v="ANCHORAGE, MUNICIPALITY OF"/>
    <n v="559131"/>
    <s v="Martinez, Steven (212478473)"/>
    <s v="Aero Alliance Houston Service Center"/>
    <x v="0"/>
    <s v="Aero Alliance Jacintoport"/>
    <s v="Aero Alliance Jacintoport"/>
    <s v="Power Services Sales"/>
    <d v="2023-04-21T00:00:00"/>
    <b v="0"/>
    <b v="0"/>
    <n v="1"/>
    <n v="0"/>
    <s v="Low"/>
    <s v="InService"/>
    <s v="2023-04-17 21:44:50 - Martinez, Steven (212478473) (Case Notes (Comments Visible to All users))_x000a_Assigned To Change Reason: Assigned to corresponding Quality Engineer_x000a__x000a_"/>
    <s v="Hwang, Jimmy (212663550)"/>
    <s v="The D/A technician marked the workscope SB-165 complied with This visit via repair. BCD IH2237 PN L16742P03, BCD IH 2236 PN L14475P03 repair tags were issued with remarks 'DEF 1 FULL OVERHAUL AND C/W S/B 165'._x000a__x000a_The tech should've verified the effectivity ESN and marked the SB-165 not applicable in SmartShop. Instead, the vendor performed the S/B effectivity and did not perform the S/B. However, the check should be on the front end before we send parts to the vendor. Case reviewed with leads at weekly quality meeting."/>
    <s v="2023-04-17 21:44:50 - Martinez, Steven (212478473) (Case Notes (Comments Visible to All users))_x000a_Assigned To Change Reason: Assigned to corresponding Quality Engineer_x000a__x000a_"/>
    <s v="No correction necessary. SB-165 not applicable per ESN effectivity."/>
    <d v="2023-04-21T00:00:00"/>
    <n v="0"/>
    <x v="13"/>
    <s v="Repair"/>
    <s v="Before closing the book, Make sure that if any SB's are to be complied with that they correspond to the ESN._x000a_Do not generate a tag if unsure, and sign off smartshop with the appropriate signoff. "/>
    <s v="Upon starting the Blue Tag Inspection on LPTR for PT559-131 Z2MHU22PT003, _x000a_The Router book was noted to have an SB called out for that does not apply to the ESN but was signed off in smartshop stating replace via replace._x000a_"/>
    <x v="1"/>
    <x v="1"/>
    <x v="1"/>
    <d v="2023-04-17T00:00:00"/>
    <s v="Houston Service Center"/>
    <x v="0"/>
    <s v="No Impact To Customer"/>
    <s v="No"/>
    <s v="Documentation Error"/>
    <s v=""/>
    <s v="Form, Fit, Function"/>
    <d v="2023-04-17T00:00:00"/>
    <s v="Martinez, Steven (212478473)"/>
    <b v="0"/>
    <x v="0"/>
    <s v="Repairs"/>
    <x v="16"/>
    <s v=""/>
    <s v="https://gepowerpac.service-now.com/nav_to.do?uri=task.do?sys_id=3d8603c587d2a5d81d2abaa7dabb3553"/>
    <n v="5"/>
    <s v="3 - Low"/>
    <x v="3"/>
  </r>
  <r>
    <s v="NCR-20230418-1120"/>
    <x v="49"/>
    <x v="25"/>
    <n v="14"/>
    <s v="Services"/>
    <s v="Complete"/>
    <s v="Level 4 piece part (continues process failure) ENG. 192-444"/>
    <s v="REO TOWN CC GT1-GT"/>
    <s v="LM6M"/>
    <s v="LANSING REO TOWN PLANT"/>
    <s v="Aero Gas"/>
    <s v="821332"/>
    <s v="Americas"/>
    <s v="GE"/>
    <s v="THE CITY OF LANSING BY ITS BOARD OF WATER AND LIGH"/>
    <n v="192444"/>
    <s v="Smith, Ro (212760381)"/>
    <s v="Aero Alliance Houston Service Center"/>
    <x v="0"/>
    <s v="Aero Alliance Jacintoport"/>
    <s v="Aero Alliance Jacintoport"/>
    <s v="Power Services Sales"/>
    <d v="2023-05-02T00:00:00"/>
    <b v="0"/>
    <b v="0"/>
    <n v="1"/>
    <n v="0"/>
    <s v="Low"/>
    <s v="Release"/>
    <s v="2023-04-24 12:35:50 - Atencio Urrutia, Jorge (212649290) (Case Notes (Comments Visible to All users))_x000a_Assigned To Change Reason: Assigned to Gate 1 PQE for further investigation and CAPA plan_x000a__x000a_"/>
    <s v="Hwang, Jimmy (212663550)"/>
    <s v="Reviewed with Gate 1 leads to re-inforce the message through standdown that all tubing must be taken down at the gaskets, and all other external parts disassembled per the workscope instructions."/>
    <s v="2023-04-24 12:35:50 - Atencio Urrutia, Jorge (212649290) (Case Notes (Comments Visible to All users))_x000a_Assigned To Change Reason: Assigned to Gate 1 PQE for further investigation and CAPA plan_x000a__x000a_"/>
    <s v="parts taken down to piece part by OCI"/>
    <d v="2023-05-02T00:00:00"/>
    <n v="0"/>
    <x v="1"/>
    <s v="Repair"/>
    <s v="Have stand down with Eng. D/A tech. &amp; leadership on local process again, to remove and disconnect all pipes, brackets and ect. to allow the oci routing process. "/>
    <s v="Eng 192-444, is a level 4 IAW workscope.  Several parts were routed to oci with brackets, pipes and other hard ware still attached to each other. Iaw AAWI-JPT-1521, 4.1.3 &amp; 7. 4.1.3 Engine D/A technicians must read and verify workscope and check for workscope updates. 4.1.7 Disassemble engine per work scope instructions (Level 1,2,3 or 4). Read 200 &amp; 300 section of the workscope instructions to determine the level of D/A needed. Iaw with best practice, level 4 pipes, brackets and ect. must be piece part to replace all gaskets, packing and o-ring, all nuts and bolts have ran there life cycle.   This has been a continues issue for several months. With out the parts being d/a to piece part, we will not achieve are commitment to our level 2 ISO STANDER, AAQMS-PRO-047, 1. workscope levels at the Service Center, Level 4, Bring components back to the highest Build Specification and TX Major OH, 100% D/A and OH required on all components."/>
    <x v="2"/>
    <x v="8"/>
    <x v="1"/>
    <d v="2023-04-18T00:00:00"/>
    <s v="Houston Service Center"/>
    <x v="0"/>
    <s v="No Impact To Customer"/>
    <s v="No"/>
    <s v="Documentation"/>
    <s v=""/>
    <s v="Quality Concern"/>
    <d v="2023-04-18T00:00:00"/>
    <s v="Smith, Ro (212760381)"/>
    <b v="0"/>
    <x v="1"/>
    <s v="Repairs"/>
    <x v="12"/>
    <s v=""/>
    <s v="https://gepowerpac.service-now.com/nav_to.do?uri=task.do?sys_id=eb75fe51c312e51cc21f2138f00131e1"/>
    <n v="5"/>
    <s v="3 - Low"/>
    <x v="3"/>
  </r>
  <r>
    <s v="NCR-20230421-0440"/>
    <x v="50"/>
    <x v="8"/>
    <n v="139"/>
    <s v="Services"/>
    <s v="Correction"/>
    <s v="Missing New Woodward Connections after MOH"/>
    <s v="BETHPAGE POWER PLANT 1 GT2-GT"/>
    <s v="LM25C"/>
    <s v="BETHPAGE POWER PLANT"/>
    <s v="Aero Gas"/>
    <s v="295400"/>
    <s v="Americas"/>
    <s v="GE"/>
    <s v="CALPINE CORPORATION"/>
    <n v="481593"/>
    <s v="Stoutenger, Lloyd (204006383)"/>
    <s v="GP Services Quality NAM"/>
    <x v="4"/>
    <s v="Aero Alliance Jacintoport"/>
    <s v=""/>
    <s v="Power Services Sales"/>
    <d v="2023-06-19T00:00:00"/>
    <b v="0"/>
    <b v="1"/>
    <n v="3"/>
    <n v="2"/>
    <s v=""/>
    <s v="InService"/>
    <s v="2023-06-19 12:29:36 - Coleman, Adrian (212787374) (Case Notes (Comments Visible to All users))_x000a_NCR incomplete, missing PN, PO, SO, WO._x000a__x000a_2023-06-13 10:19:19 - NGUYEN, THIEN (223038740) (Case Notes (Comments Visible to All users))_x000a_Assigned To Change Reason: re-assigning to Supplier QPE as the whole TAGB and scavenge pump was sent to vendor for OH_x000a__x000a_2023-05-18 05:12:34 - Celdran, Fernando (105040119) (Case Notes (Comments Visible to All users))_x000a_It is a potential escape under investigation by Aero Alliance_x000a__x000a_2023-04-21 10:26:05 - Atencio Urrutia, Jorge (212649290) (Case Notes (Comments Visible to All users))_x000a_Assigned To Change Reason: Assigned to Gate 3 PQE for further investigation_x000a__x000a_2023-04-21 07:55:08 - Celdran, Fernando (105040119) (Case Notes (Comments Visible to All users))_x000a_Assignment Group Change Reason: Case re-assigned to HSC Quality_x000a__x000a_2023-04-21 07:25:11 - Stoutenger, Lloyd (204006383) (Case Notes (Comments Visible to All users))_x000a_***This NCR was initiated from an AERO case. Information about the AERO case can be found in the &quot;Related Cases&quot; section. ***_x000a_AERO #: AERO-20230419-1397_x000a_AERO Case Title: New Woodward connections _x000a_Submitter Of AERO Case: Balentine, Steve (605001585)_x000a_Description Of AERO Case: Install new fittings on the new Woodward pump. remove and turn over the Woodward pump as it was installed upside down.  The scope of work is just a small portion of a big problem. The engine was sent to the Depot for overhaul and was returned like all engines that go through the shop. If an engine was not originally equipped with a fitting that fitting is thrown away, only to return without the fittings that  connect the engine to the package.  This causes a couple of problems, the fittings are not in a GE IPB and if your not familiar with fitting descriptions they are hard to order. They are very expensive. a single 1/2 inch 90 degree fitting cost around $90.00 and there are 10 to 20 missing on every engine that is returned to the customer.  There is another issue in that as field service is installing an engine we have to order the fittings that are missing causing un necessary down time. We in Field service would be ok with all the fittings being bagged in one bag if we could just get them back. _x000a_ &quot;Why don't we just take them off?&quot;  We don't always no what's not coming back , this engine was missing a stage 8 cover that had a fitting welded into the center of it. The fuel tubes were missing . and unlike the Depot we do not have the option to tell the customer it will be done when we are ready. _x000a__x000a_"/>
    <s v=""/>
    <s v=""/>
    <s v="2023-06-19 12:29:36 - Coleman, Adrian (212787374) (Case Notes (Comments Visible to All users))_x000a_NCR incomplete, missing PN, PO, SO, WO._x000a__x000a_2023-06-13 10:19:19 - NGUYEN, THIEN (223038740) (Case Notes (Comments Visible to All users))_x000a_Assigned To Change Reason: re-assigning to Supplier QPE as the whole TAGB and scavenge pump was sent to vendor for OH_x000a__x000a_2023-05-18 05:12:34 - Celdran, Fernando (105040119) (Case Notes (Comments Visible to All users))_x000a_It is a potential escape under investigation by Aero Alliance_x000a__x000a_2023-04-21 10:26:05 - Atencio Urrutia, Jorge (212649290) (Case Notes (Comments Visible to All users))_x000a_Assigned To Change Reason: Assigned to Gate 3 PQE for further investigation_x000a__x000a_2023-04-21 07:55:08 - Celdran, Fernando (105040119) (Case Notes (Comments Visible to All users))_x000a_Assignment Group Change Reason: Case re-assigned to HSC Quality_x000a__x000a_2023-04-21 07:25:11 - Stoutenger, Lloyd (204006383) (Case Notes (Comments Visible to All users))_x000a_***This NCR was initiated from an AERO case. Information about the AERO case can be found in the &quot;Related Cases&quot; section. ***_x000a_AERO #: AERO-20230419-1397_x000a_AERO Case Title: New Woodward connections _x000a_Submitter Of AERO Case: Balentine, Steve (605001585)_x000a_Description Of AERO Case: Install new fittings on the new Woodward pump. remove and turn over the Woodward pump as it was installed upside down.  The scope of work is just a small portion of a big problem. The engine was sent to the Depot for overhaul and was returned like all engines that go through the shop. If an engine was not originally equipped with a fitting that fitting is thrown away, only to return without the fittings that  connect the engine to the package.  This causes a couple of problems, the fittings are not in a GE IPB and if your not familiar with fitting descriptions they are hard to order. They are very expensive. a single 1/2 inch 90 degree fitting cost around $90.00 and there are 10 to 20 missing on every engine that is returned to the customer.  There is another issue in that as field service is installing an engine we have to order the fittings that are missing causing un necessary down time. We in Field service would be ok with all the fittings being bagged in one bag if we could just get them back. _x000a_ &quot;Why don't we just take them off?&quot;  We don't always no what's not coming back , this engine was missing a stage 8 cover that had a fitting welded into the center of it. The fuel tubes were missing . and unlike the Depot we do not have the option to tell the customer it will be done when we are ready. _x000a__x000a_"/>
    <s v=""/>
    <m/>
    <n v="10000"/>
    <x v="8"/>
    <s v="Other"/>
    <s v="Requesting Houston Service Center to do a much better recognizing/documenting the configuration of the incoming GT and to replicate its return back to the end user.  This is to ensure a seamless re installation of the GT after a very expensive MOH.  It may be viewed insignificant at the service center level; however, our Customer perception is GE is not delivering a final product per the contractual agreement and it creates unnecessary delays for both the customer and Field Service Team."/>
    <s v="Install new fittings on the new Woodward pump. remove and turn over the Woodward pump as it was installed upside down. The scope of work is just a small portion of a big problem. The engine was sent to the Depot for overhaul and was returned like all engines that go through the shop. If an engine was not originally equipped with a fitting that fitting is thrown away, only to return without the fittings that connect the engine to the package. This causes a couple of problems, the fittings are not in a GE IPB and if your not familiar with fitting descriptions they are hard to order. They are very expensive. a single 1/2 inch 90 degree fitting cost around $90.00 and there are 10 to 20 missing on every engine that is returned to the customer. There is another issue in that as field service is installing an engine we have to order the fittings that are missing causing unnecessary down time. We in Field service would be ok with all the fittings being bagged in one bag if we could just get them back. "/>
    <x v="4"/>
    <x v="17"/>
    <x v="0"/>
    <d v="2023-04-07T00:00:00"/>
    <s v="Engine"/>
    <x v="2"/>
    <s v="Installation Delay (COD Impact)"/>
    <s v="No"/>
    <s v="Does not meet specification"/>
    <s v=""/>
    <s v="Form, Fit, Function"/>
    <d v="2023-04-21T00:00:00"/>
    <s v="Stoutenger, Lloyd (204006383)"/>
    <b v="0"/>
    <x v="3"/>
    <s v=""/>
    <x v="25"/>
    <s v=""/>
    <s v="https://gepowerpac.service-now.com/nav_to.do?uri=task.do?sys_id=77e7a01a97522150eba8f7471153af9f"/>
    <n v="6"/>
    <s v="2 - Medium"/>
    <x v="3"/>
  </r>
  <r>
    <s v="NCR-20230421-0953"/>
    <x v="50"/>
    <x v="39"/>
    <n v="19"/>
    <s v="Services"/>
    <s v="Complete"/>
    <s v="TEST REJECT- Thrust balance pressure issue during test"/>
    <s v="BURY ST EDMUNDS PLANT SPARE-GT"/>
    <s v="LM6M"/>
    <s v="BURY ST EDMUNDS PLANT"/>
    <s v="Aero Gas"/>
    <s v="192197"/>
    <s v="EMEA"/>
    <s v="RUSTON"/>
    <s v="BRITISH SUGAR PLC"/>
    <n v="192197"/>
    <s v="Hwang, Jimmy (212663550)"/>
    <s v="GP Services Quality Europe"/>
    <x v="0"/>
    <s v="Aero Alliance Jacintoport"/>
    <s v=""/>
    <s v="Power Services Sales"/>
    <d v="2023-05-10T00:00:00"/>
    <b v="0"/>
    <b v="0"/>
    <n v="1"/>
    <n v="1"/>
    <s v="Low"/>
    <s v="Release"/>
    <s v="2023-04-21 16:04:30 - Hwang, Jimmy (212663550) (Case Notes (Comments Visible to All users))_x000a_Assignment Group Change Reason: Assign to PQE_x000a__x000a_"/>
    <s v="Hwang, Jimmy (212663550)"/>
    <s v="Immediate containment deemed complete. All remaining WIP is either a) overhauled material, b) new material, or c) has been measured in-house by CMM. The data is available and Gate 3 LPT assembly routers have been updated with a clearance check prior to assembly.  This will quarantine any problematic seal clearance issues before build and is a check that is tighter than spec limits.  The legacy clearance check excel file that CMM had used in the past has been retired and CMM technicians instructed to NSR any component measuring out-of-spec. Workscopes have been updated to ensure all seals either get measured in-house or overhauled. No more visual inspection only. "/>
    <s v="2023-04-21 16:04:30 - Hwang, Jimmy (212663550) (Case Notes (Comments Visible to All users))_x000a_Assignment Group Change Reason: Assign to PQE_x000a__x000a_"/>
    <s v="The rotating seal (PN L45001P07) was sent out for DEF 1 OH repair (BCD IV5837)"/>
    <d v="2023-05-02T00:00:00"/>
    <n v="75000"/>
    <x v="12"/>
    <s v="Other"/>
    <s v="Provide path to correction and containment of this thrust balance orifice issue. "/>
    <s v="During engine test, thrust balance system was requesting P13 or greater on MOH engine. Engine was brought back to gate 3, LPT to be pulled and the outer balance piston seal and rotating balance piston seals to be replaced with seals that are compatible for fits and clearance. "/>
    <x v="3"/>
    <x v="4"/>
    <x v="1"/>
    <d v="2023-04-19T00:00:00"/>
    <s v="Houston Service Center"/>
    <x v="1"/>
    <s v="Performance Reduction"/>
    <s v="No"/>
    <s v="Does not meet specification"/>
    <s v=""/>
    <s v="Form, Fit, Function"/>
    <d v="2023-04-21T00:00:00"/>
    <s v="Hwang, Jimmy (212663550)"/>
    <b v="0"/>
    <x v="4"/>
    <s v="Repairs"/>
    <x v="9"/>
    <s v=""/>
    <s v="https://gepowerpac.service-now.com/nav_to.do?uri=task.do?sys_id=ba6c16d2879a295026e6baa7dabb351d"/>
    <n v="10"/>
    <s v="2 - Medium"/>
    <x v="3"/>
  </r>
  <r>
    <s v="NCR-20230421-0997"/>
    <x v="50"/>
    <x v="8"/>
    <n v="139"/>
    <s v="Services"/>
    <s v="Containment"/>
    <s v="High Vibes from LP System "/>
    <s v="COMMONWEALTH CHESAPEAKE 1-GT"/>
    <s v="LM6M"/>
    <s v="COMMONWEALTH CHESAPEAKE"/>
    <s v="Aero Gas"/>
    <s v="810024"/>
    <s v="Americas"/>
    <s v="PACKAGE POWER NORWAY"/>
    <s v="ITOCHU CORPORATION"/>
    <n v="191202"/>
    <s v="Tilley, Ted (204042021)"/>
    <s v="Aero Engineering NCR Triage"/>
    <x v="1"/>
    <s v="Customer Site"/>
    <s v="Aero Alliance Jacintoport"/>
    <s v="Power Services Sales"/>
    <d v="2023-05-18T00:00:00"/>
    <b v="0"/>
    <b v="1"/>
    <n v="2"/>
    <n v="1"/>
    <s v="Severe"/>
    <s v="InService"/>
    <s v="2023-05-18 05:11:46 - Celdran, Fernando (105040119) (Case Notes (Comments Visible to All users))_x000a_It is a potential escape under investigation by Aero Alliance_x000a__x000a_2023-04-24 12:29:14 - Atencio Urrutia, Jorge (212649290) (Case Notes (Comments Visible to All users))_x000a_Assigned To Change Reason: Assigned to Gate 3 (Assembly) Quality Engineer for investigation. Issue is considered a QA concern per AA Quality procedures until investigation is completed. If confirms to be an AA issue the case will be change back to Escape_x000a__x000a_2023-04-22 02:08:54 - Celdran, Fernando (105040119) (Case Notes (Comments Visible to All users))_x000a_Assignment Group Change Reason: Re-assigned to HSC Quality since the LPT just arrived from the shop after been repaired_x000a__x000a_"/>
    <s v=""/>
    <s v=""/>
    <s v="2023-05-18 05:11:46 - Celdran, Fernando (105040119) (Case Notes (Comments Visible to All users))_x000a_It is a potential escape under investigation by Aero Alliance_x000a__x000a_2023-04-24 12:29:14 - Atencio Urrutia, Jorge (212649290) (Private Notepad (Comments NOT Visible to Unlicensed Submitters))_x000a_Assigned to Gate 3 (Assembly) Quality Engineer for investigation. Issue is considered a QA concern per AA Quality procedures until investigation is completed. If confirms to be an AA issue the case will be change back to Escape_x000a__x000a_2023-04-24 12:29:14 - Atencio Urrutia, Jorge (212649290) (Case Notes (Comments Visible to All users))_x000a_Assigned To Change Reason: Assigned to Gate 3 (Assembly) Quality Engineer for investigation. Issue is considered a QA concern per AA Quality procedures until investigation is completed. If confirms to be an AA issue the case will be change back to Escape_x000a__x000a_2023-04-22 02:08:54 - Celdran, Fernando (105040119) (Case Notes (Comments Visible to All users))_x000a_Assignment Group Change Reason: Re-assigned to HSC Quality since the LPT just arrived from the shop after been repaired_x000a__x000a_"/>
    <s v=" PERFORM VISUAL INSPECTION OF THE LPT MODULE PER WP 4012 AND WP 4015. Check and final balance completed. per workscope instructions "/>
    <d v="2023-05-05T00:00:00"/>
    <n v="968451"/>
    <x v="8"/>
    <s v="Engineering"/>
    <s v="Engineeing to work with Houston Service Center on elimnating vibratuions of LP system. Also to remain in contact with CSL on any and all findings through out rework process _x000a__x000a_Ted Tilley _x000a_Aero Customer Service Leader_x000a_GE Power _x000a_M (281) 795-4256_x000a_E ted.tilley@ge.com_x000a_"/>
    <s v="LPT and HPT returned from Houston service center and reinstalled. At engine run engine began to show high vibrations after several attempts field core was unable to correct. Bentley called out to assist and after week and a half they also were unable to correct. PS Engineering Mark Knowles determined best course of action was to pull engine and send back to Houston Service Center for LPT balance and LPCR balance then reinstall of mods to engine then have engine ran in Houston test cell."/>
    <x v="4"/>
    <x v="7"/>
    <x v="0"/>
    <d v="2023-04-07T00:00:00"/>
    <s v="Houston Service Center"/>
    <x v="1"/>
    <s v="Installation Delay (COD Impact)"/>
    <s v="No"/>
    <s v=""/>
    <s v=""/>
    <s v="--None--"/>
    <d v="2023-04-21T00:00:00"/>
    <s v="Tilley, Ted (204042021)"/>
    <b v="0"/>
    <x v="2"/>
    <s v="Other"/>
    <x v="9"/>
    <s v=""/>
    <s v="https://gepowerpac.service-now.com/nav_to.do?uri=task.do?sys_id=a5c1aadac39aaddc522e2138f00131a7"/>
    <n v="5"/>
    <s v="1 - High"/>
    <x v="3"/>
  </r>
  <r>
    <s v="NCR-20230424-0282"/>
    <x v="2"/>
    <x v="6"/>
    <n v="104"/>
    <s v="Services"/>
    <s v="Complete"/>
    <s v="SOLVAY  TAvaux - ESN 192-128 - HPTR PN L4351G20 - compound found"/>
    <s v="SOLVAY TAVAUX GT1-GT"/>
    <s v="LM6M"/>
    <s v="SOLVAY TAVAUX"/>
    <s v="Aero Gas"/>
    <s v="810454"/>
    <s v="EMEA"/>
    <s v="RUSTON"/>
    <s v="SOLVAY OPERATIONS FRANCE"/>
    <n v="192128"/>
    <s v="Belghagi, Hichem (212706222)"/>
    <s v="Aero Alliance Houston Service Center"/>
    <x v="1"/>
    <s v="Customer Site"/>
    <s v="Aero Alliance Jacintoport"/>
    <s v="Power Services Sales"/>
    <d v="2023-05-18T00:00:00"/>
    <b v="0"/>
    <b v="0"/>
    <n v="1"/>
    <n v="0"/>
    <s v="Low"/>
    <s v="InService"/>
    <s v="2023-05-18 05:10:52 - Celdran, Fernando (105040119) (Case Notes (Comments Visible to All users))_x000a_It was agreed during the weekly call on May 17 to be an escape assigned to the Aero Alliance_x000a__x000a_2023-04-24 13:53:38 - Belghagi, Hichem (212706222) (Case Notes (Comments Visible to All users))_x000a_reply from: Hichem.Belghagi@ge.com_x000a__x000a_2023-04-24 12:49:07 - Atencio Urrutia, Jorge (212649290) (Case Notes (Comments Visible to All users))_x000a_Assigned To Change Reason: Assigned to Gate 3 (assembly) Quality Engineer for further investigation and CAPA plan_x000a__x000a_"/>
    <s v="NGUYEN, THIEN (223038740)"/>
    <s v="CAPA already in place. HPTR router has a step to require tech to remove the clay from rotor after clay calibration. Attached screen shot of this router step. "/>
    <s v="2023-05-18 05:10:52 - Celdran, Fernando (105040119) (Case Notes (Comments Visible to All users))_x000a_It was agreed during the weekly call on May 17 to be an escape assigned to the Aero Alliance_x000a__x000a_2023-04-24 13:53:38 - Belghagi, Hichem (212706222) (Case Notes (Comments Visible to All users))_x000a_reply from: Hichem.Belghagi@ge.com_x000a__x000a_2023-04-24 12:49:07 - Atencio Urrutia, Jorge (212649290) (Case Notes (Comments Visible to All users))_x000a_Assigned To Change Reason: Assigned to Gate 3 (assembly) Quality Engineer for further investigation and CAPA plan_x000a__x000a_"/>
    <s v="N/A Field team to correct with customer. Correction is to remove the Clay piece. Note this is not a piece of chewing gum, this is a piece of clay that we use to calibrate the Rotor during balance to make sure our final balance result is reliable and repeatable. This clay is part of the IRM. "/>
    <d v="2023-04-24T00:00:00"/>
    <n v="0"/>
    <x v="7"/>
    <s v="Repair"/>
    <s v="Tracing back the presence of the compound found on the HPTR and explain it as there."/>
    <s v="We are performing a HSE on site, today we opened the box of HPT rotor (PN: L4351G20, SN: MUNCD870) and as you can see in the picture attached we found a chewing gum in a blade. In this moment customer was next to us and saw it. It was a bit embarrassing moment for a very inappropriate behavior. _x000a__x000a_Thien's comment: Note this is not a piece of chewing gum, this is a piece of clay that we use to calibrate the Rotor during balance to make sure our final balance result is reliable and repeatable. This clay is part of the IRM. "/>
    <x v="3"/>
    <x v="14"/>
    <x v="0"/>
    <d v="2023-04-24T00:00:00"/>
    <s v="Houston Service Center"/>
    <x v="0"/>
    <s v="No Impact To Customer"/>
    <s v="No"/>
    <s v="Documentation"/>
    <s v=""/>
    <s v="Quality Concern"/>
    <d v="2023-04-24T00:00:00"/>
    <s v="Belghagi, Hichem (212706222)"/>
    <b v="0"/>
    <x v="0"/>
    <s v="Repairs"/>
    <x v="7"/>
    <s v=""/>
    <s v="https://gepowerpac.service-now.com/nav_to.do?uri=task.do?sys_id=ed372f0bc35aaddcc21f2138f001310f"/>
    <n v="11"/>
    <s v="2 - Medium"/>
    <x v="0"/>
  </r>
  <r>
    <s v="NCR-20230424-0719"/>
    <x v="51"/>
    <x v="29"/>
    <n v="15"/>
    <s v="Services"/>
    <s v="Complete"/>
    <s v="LPTR disk at vendor with damage "/>
    <s v="NEXEN BALZAC PS GT201A-GT"/>
    <s v="LM6M"/>
    <s v="nexen balzac power station"/>
    <s v="Aero Gas"/>
    <s v="810621"/>
    <s v="Americas"/>
    <s v="GE"/>
    <s v="CNOOC PETROLEUM NORTH AMERICA ULC"/>
    <n v="191276"/>
    <s v="Ritter, Drew (204052804)"/>
    <s v="Aero Alliance Houston Service Center"/>
    <x v="0"/>
    <s v="Aero Alliance Jacintoport"/>
    <s v="Customer Site"/>
    <s v="Power Services Sales"/>
    <d v="2023-05-09T00:00:00"/>
    <b v="0"/>
    <b v="0"/>
    <n v="1"/>
    <n v="0"/>
    <s v="Low"/>
    <s v="InService"/>
    <s v="2023-04-24 12:33:48 - Atencio Urrutia, Jorge (212649290) (Case Notes (Comments Visible to All users))_x000a_Assigned To Change Reason: Assigned to Gate 1 PQE for investigation_x000a__x000a_"/>
    <s v="Hwang, Jimmy (212663550)"/>
    <s v="Per workscope, the Stage 1 disk was de-bladed and removed from LPTR. The disk was routed in-house 'CLEAN - FPI - CMM - INSPECT'. At the CMM dimensional check, the mounting flange bolt holes measured out of tolerance and NSR H2346124 was raised. Note that a full visual inspection had not been completed at this point since the dimensional defect was observed prior to bench inspection._x000a__x000a_The recommended disposition on the NSR was DEF 1 Full overhaul. The final disposition was specific repair DEF 2 for bolthole inspection. Upon receipt at the vendor, the vendor performed visual inspection and discovered further defects:_x000a_High Metal, Transfer On Dovetail Serration, Nicks Mounting Flange, Scratches In Web _x000a__x000a_These defects were not quantified, but presumed repairable._x000a__x000a_An audit of the stage 1 disk blade disassembly process was conducted. The stage 1 disk is the only stage on the LPTR with blade retainers that bend over the dovetails both AFT and FWD of the disk. The IRM GEK 98492 24-2.4E calls out special tooling for blade retainer removal along with a step-by-step process of de-blading the Stage 1 disk. All tooling is readily available and used, including the protective anvil, which protects damage to the cone body while bending back the blade retainers. The shop findings after disassembly of the disk was only that the disk was 'discolored'. The limited D/A pictures taken of the disk appear to show FOD trapped underneath the bent blade retainers along the dovetail serration. The reason this was not detected was because of the break in the process during CMM dimensional inspection, which generated a NSR. The disk did not undergo a full visual inspection per the GEK. It is inconclusive based on the limited information of the defects on the disk if the damages were caused during disassembly."/>
    <s v="2023-04-24 12:33:48 - Atencio Urrutia, Jorge (212649290) (Case Notes (Comments Visible to All users))_x000a_Assigned To Change Reason: Assigned to Gate 1 PQE for investigation_x000a__x000a_"/>
    <s v="Repair upgraded to DEF 1 OH with customer approval"/>
    <d v="2023-05-09T00:00:00"/>
    <n v="4120"/>
    <x v="12"/>
    <s v="Repair"/>
    <s v="Would like engineering/quality to review photos from vendor and determine if this should be COQ. "/>
    <s v="PN L47741P01 was sent out to vender for def 2 boltholes repair. Vendor is now requesting a full overhaul for &quot;Obvious damage&quot; which looks like it was done during DA. "/>
    <x v="5"/>
    <x v="9"/>
    <x v="2"/>
    <d v="2023-04-24T00:00:00"/>
    <s v="Houston Service Center"/>
    <x v="2"/>
    <s v="Unexpected Cost to Customer"/>
    <s v="No"/>
    <s v="Does not meet specification"/>
    <s v=""/>
    <s v="Form, Fit, Function"/>
    <d v="2023-04-24T00:00:00"/>
    <s v="Ritter, Drew (204052804)"/>
    <b v="0"/>
    <x v="4"/>
    <s v="Repairs"/>
    <x v="16"/>
    <s v=""/>
    <s v="https://gepowerpac.service-now.com/nav_to.do?uri=task.do?sys_id=a8ea705bc35a6190205b2138f001315a"/>
    <n v="13"/>
    <s v="1 - High"/>
    <x v="3"/>
  </r>
  <r>
    <s v="NCR-20230424-0866"/>
    <x v="51"/>
    <x v="40"/>
    <n v="45"/>
    <s v="Services"/>
    <s v="Complete"/>
    <s v="Dented seal serrations on Balance Piston Rotating Seal"/>
    <s v="QUERETARO POWER PLANT GT1-GT"/>
    <s v="LM25C+"/>
    <s v="QUERETARO POWER PLANT"/>
    <s v="Aero Gas"/>
    <s v="822694"/>
    <s v="Americas"/>
    <s v="GE"/>
    <s v="BIO PAPPEL SCRIBE, SA DE CV"/>
    <n v="559151"/>
    <s v="Hwang, Jimmy (212663550)"/>
    <s v="Aero Alliance Houston Service Center"/>
    <x v="4"/>
    <s v="Aero Alliance Jacintoport"/>
    <s v="External Supplier"/>
    <s v="Power Services Sales"/>
    <d v="2023-06-08T00:00:00"/>
    <b v="0"/>
    <b v="0"/>
    <n v="1"/>
    <n v="0"/>
    <s v="Low"/>
    <s v="InService"/>
    <s v="2023-04-24 13:05:39 - Hwang, Jimmy (212663550) (Case Notes (Comments Visible to All users))_x000a_Assigned To Change Reason: Assigned to SQE_x000a__x000a_"/>
    <s v="Coleman, Adrian (212787374)"/>
    <s v="SQ KPI scheduled for 5Apr23 with Standard Aero.  Packaging improvement implemented Apr2023."/>
    <s v="2023-04-24 13:05:39 - Hwang, Jimmy (212663550) (Case Notes (Comments Visible to All users))_x000a_Assigned To Change Reason: Assigned to SQE_x000a__x000a_"/>
    <s v="SQ KPI scheduled for 5Apr23 with Standard Aero.  Packaging improvement implemented Apr2023."/>
    <d v="2023-04-28T00:00:00"/>
    <n v="9339.8799999999992"/>
    <x v="11"/>
    <s v="Repair"/>
    <s v="Determine if part was damaged in transit and if the part was properly packaged to prevent damage."/>
    <s v="After rolling LPTR material to Gate 3 to begin assembly, PN L16742P03 balance piston rotating seal was uncrated and observed with bent seal serrations measuring 1.5&quot; wide and .045&quot; bent."/>
    <x v="1"/>
    <x v="11"/>
    <x v="2"/>
    <d v="2023-04-24T00:00:00"/>
    <s v="Houston Service Center"/>
    <x v="2"/>
    <s v="Unexpected Cost to Customer"/>
    <s v="No"/>
    <s v="Does not meet specification"/>
    <s v=""/>
    <s v="Form, Fit, Function"/>
    <d v="2023-04-24T00:00:00"/>
    <s v="Hwang, Jimmy (212663550)"/>
    <b v="0"/>
    <x v="0"/>
    <s v="Sourcing"/>
    <x v="16"/>
    <s v="TSS"/>
    <s v="https://gepowerpac.service-now.com/nav_to.do?uri=task.do?sys_id=93a41d1b8752ad904128baa7dabb3532"/>
    <n v="9"/>
    <s v="3 - Low"/>
    <x v="3"/>
  </r>
  <r>
    <s v="NCR-20230424-0970"/>
    <x v="51"/>
    <x v="8"/>
    <n v="136"/>
    <s v="New Unit"/>
    <s v="Correction"/>
    <s v="Liquid Fuel  System, staging valve SOV-2578 Leaking (PN L44680P010)"/>
    <s v="MARTIN DRAKE GTA1-GT"/>
    <s v="LM25C+G4"/>
    <s v="MARTIN DRAKE POWER STATION"/>
    <s v="Aero Gas"/>
    <s v="840626"/>
    <s v="Americas"/>
    <s v="GE"/>
    <s v="COLORADO SPRINGS UTILITIES"/>
    <n v="678158"/>
    <s v="Divito, Frank (605029727)"/>
    <s v="GP SQE"/>
    <x v="4"/>
    <s v="Customer Site"/>
    <s v="Aero Alliance Jacintoport"/>
    <s v="Power Services Sales"/>
    <d v="2023-07-28T00:00:00"/>
    <b v="0"/>
    <b v="1"/>
    <n v="15"/>
    <n v="14"/>
    <s v=""/>
    <s v="Under Construction"/>
    <s v="2023-07-28 06:37:46 - Bianchi, Alessandro (212800631) (Case Notes (Comments Visible to All users))_x000a_Assignment Group Change Reason: this was a brand new valve assembled on this engine. No test has been performed after the installation. Please, check it with the supplier_x000a__x000a_2023-07-04 03:48:25 - Imrefiné Kovács, VIKTÓRIA (223021651) (Case Notes (Comments Visible to All users))_x000a_Assignment Group Change Reason: ssignment Group Change Reason: Hello Jorge,_x000a__x000a_I reassigned this NCR to Aero Alliance Avenza Service Center assignment group since this (L44680P01) part was installed in Massa during the modification (from gas only to dual fuel). The PO of the modification is  160182228._x000a__x000a_2023-07-03 09:03:42 - Weirich, Daniel (223063808) (Case Notes (Comments Visible to All users))_x000a_Assignment Group Change Reason: SOV not manipulated by site. Why case was not directly assigned to Engine supplier is not known to site. @ global Suppy Chain please support in routing case to correct group. Thank you._x000a__x000a_2023-06-20 12:33:54 - Austin, Wysheka (204072083) (Case Notes (Comments Visible to All users))_x000a_Assignment Group Change Reason: Reassigning case: Per PO in the case, Ge Aircraft  Engines appears to be the supplier. This is not applicable to GP SQE. However, the photo attached is for MEGGITT. Can you provide the PO# for the MEGGITT, which is applicable for GP SQE? Thanks_x000a__x000a_2023-06-13 03:17:45 - Imrefiné Kovács, VIKTÓRIA (223021651) (Case Notes (Comments Visible to All users))_x000a_Assignment Group Change Reason: The valve is part of the engine,  the OEM PURCHASE ORDER NUMBER of the engine is 189189417._x000a__x000a_2023-06-12 01:49:42 - Lukács, Tamás (212753183) (Case Notes (Comments Visible to All users))_x000a_Assigned To Change Reason: Assigning to responsible PQE_x000a__x000a_2023-06-09 11:53:00 - Weirich, Daniel (223063808) (Case Notes (Comments Visible to All users))_x000a_Assignment Group Change Reason: As agreed with Rich, Process Block case (source not identifyable at site)_x000a__x000a_2023-06-05 07:57:46 - Austin, Wysheka (204072083) (Case Notes (Comments Visible to All users))_x000a_Assignment Group Change Reason: Reassigning case per FC leadership comments: Please reassign to site. For any concerns on reassigning, please reach Julie Borglin for clarification. Hey -  I hope you are doing well. PO (Unknown - Hungary PO) appears to be invalid.  Can you attach the packing list that includes purchase order number, supplier name, sales order for the external supplier in question? Thanks_x000a__x000a_2023-06-05 02:41:36 - Celdran, Fernando (105040119) (Case Notes (Comments Visible to All users))_x000a_Assignment Group Change Reason: Supplier issue_x000a__x000a_2023-05-18 12:14:22 - Atencio Urrutia, Jorge (212649290) (Case Notes (Comments Visible to All users))_x000a_Assignment Group Change Reason: Not a Jport Unit_x000a__x000a_2023-05-16 10:18:17 - Nagy, Zsolti (212802970) (Case Notes (Comments Visible to All users))_x000a_Assignment Group Change Reason: Hello Jorge,_x000a__x000a_I reassigned this NCR to Aero Alliance Houston Service Center assignment group since this (L44680P01) part was installed in JV during the modification (from gas only to dual fuel)._x000a__x000a_Many thanks,_x000a_Zsolt Nagy_x000a__x000a_2023-05-12 10:00:21 - Weirich, Daniel (223063808) (Case Notes (Comments Visible to All users))_x000a_Assignment Group Change Reason: Lukas, nameplate is in AERO case displayed_x000a__x000a_2023-04-27 10:59:55 - Borglin, Julie (605043276) (Case Notes (Comments Visible to All users))_x000a_Assignment Group Change Reason: Hi Daniel, can you help us find the PO# for this Aero NU case? Part # is L44680P01._x000a__x000a_2023-04-25 12:10:59 - Austin, Wysheka (204072083) (Case Notes (Comments Visible to All users))_x000a_Assignment Group Change Reason: Reassigning case: Hey - I hope you are doing well. PO (Unknown - Hungary PO) appears to be invalid. Can you attach the packing list that includes purchase order number, supplier name, sales order for the external supplier in question? Thanks_x000a__x000a_2023-04-24 15:12:43 - Austin, Wysheka (204072083) (Case Notes (Comments Visible to All users))_x000a_&quot;Additional information comment:Hey -  I hope you are doing well. PO (Unknown - Hungary PO) appears to be invalid. Can you attach the packing list that includes purchase order number, supplier name, sales order for the external supplier in question? Thanks&quot;_x000a__x000a_2023-04-24 14:40:59 - Divito, Frank (605029727) (Case Notes (Comments Visible to All users))_x000a_***This NCR was initiated from an AERO case. Information about the AERO case can be found in the &quot;Related Cases&quot; section. ***_x000a_AERO #: AERO-20230422-0301_x000a_AERO Case Title: LF manifold purge valve leaking through_x000a_Submitter Of AERO Case: Hamdane, Anis (605000110)_x000a_Description Of AERO Case: During commissioning of LF system, purge valve SOV2578 of manifold A2B was found to be leaking in the closed position._x000a__x000a_"/>
    <s v=""/>
    <s v=""/>
    <s v="2023-07-28 06:37:46 - Bianchi, Alessandro (212800631) (Case Notes (Comments Visible to All users))_x000a_Assignment Group Change Reason: this was a brand new valve assembled on this engine. No test has been performed after the installation. Please, check it with the supplier_x000a__x000a_2023-07-04 03:48:25 - Imrefiné Kovács, VIKTÓRIA (223021651) (Case Notes (Comments Visible to All users))_x000a_Assignment Group Change Reason: ssignment Group Change Reason: Hello Jorge,_x000a__x000a_I reassigned this NCR to Aero Alliance Avenza Service Center assignment group since this (L44680P01) part was installed in Massa during the modification (from gas only to dual fuel). The PO of the modification is  160182228._x000a__x000a_2023-07-03 09:03:42 - Weirich, Daniel (223063808) (Case Notes (Comments Visible to All users))_x000a_Assignment Group Change Reason: SOV not manipulated by site. Why case was not directly assigned to Engine supplier is not known to site. @ global Suppy Chain please support in routing case to correct group. Thank you._x000a__x000a_2023-06-20 12:33:54 - Austin, Wysheka (204072083) (Case Notes (Comments Visible to All users))_x000a_Assignment Group Change Reason: Reassigning case: Per PO in the case, Ge Aircraft  Engines appears to be the supplier. This is not applicable to GP SQE. However, the photo attached is for MEGGITT. Can you provide the PO# for the MEGGITT, which is applicable for GP SQE? Thanks_x000a__x000a_2023-06-13 03:17:45 - Imrefiné Kovács, VIKTÓRIA (223021651) (Case Notes (Comments Visible to All users))_x000a_Assignment Group Change Reason: The valve is part of the engine,  the OEM PURCHASE ORDER NUMBER of the engine is 189189417._x000a__x000a_2023-06-12 01:49:42 - Lukács, Tamás (212753183) (Case Notes (Comments Visible to All users))_x000a_Assigned To Change Reason: Assigning to responsible PQE_x000a__x000a_2023-06-09 11:53:00 - Weirich, Daniel (223063808) (Case Notes (Comments Visible to All users))_x000a_Assignment Group Change Reason: As agreed with Rich, Process Block case (source not identifyable at site)_x000a__x000a_2023-06-05 07:57:46 - Austin, Wysheka (204072083) (Case Notes (Comments Visible to All users))_x000a_Assignment Group Change Reason: Reassigning case per FC leadership comments: Please reassign to site. For any concerns on reassigning, please reach Julie Borglin for clarification. Hey -  I hope you are doing well. PO (Unknown - Hungary PO) appears to be invalid.  Can you attach the packing list that includes purchase order number, supplier name, sales order for the external supplier in question? Thanks_x000a__x000a_2023-06-05 02:41:36 - Celdran, Fernando (105040119) (Case Notes (Comments Visible to All users))_x000a_Assignment Group Change Reason: Supplier issue_x000a__x000a_2023-05-18 12:14:22 - Atencio Urrutia, Jorge (212649290) (Case Notes (Comments Visible to All users))_x000a_Assignment Group Change Reason: Not a Jport Unit_x000a__x000a_2023-05-16 10:18:17 - Nagy, Zsolti (212802970) (Case Notes (Comments Visible to All users))_x000a_Assignment Group Change Reason: Hello Jorge,_x000a__x000a_I reassigned this NCR to Aero Alliance Houston Service Center assignment group since this (L44680P01) part was installed in JV during the modification (from gas only to dual fuel)._x000a__x000a_Many thanks,_x000a_Zsolt Nagy_x000a__x000a_2023-05-12 10:00:21 - Weirich, Daniel (223063808) (Case Notes (Comments Visible to All users))_x000a_Assignment Group Change Reason: Lukas, nameplate is in AERO case displayed_x000a__x000a_2023-04-27 10:59:55 - Borglin, Julie (605043276) (Case Notes (Comments Visible to All users))_x000a_Assignment Group Change Reason: Hi Daniel, can you help us find the PO# for this Aero NU case? Part # is L44680P01._x000a__x000a_2023-04-25 12:10:59 - Austin, Wysheka (204072083) (Case Notes (Comments Visible to All users))_x000a_Assignment Group Change Reason: Reassigning case: Hey - I hope you are doing well. PO (Unknown - Hungary PO) appears to be invalid. Can you attach the packing list that includes purchase order number, supplier name, sales order for the external supplier in question? Thanks_x000a__x000a_2023-04-24 15:12:43 - Austin, Wysheka (204072083) (Case Notes (Comments Visible to All users))_x000a_&quot;Additional information comment:Hey -  I hope you are doing well. PO (Unknown - Hungary PO) appears to be invalid. Can you attach the packing list that includes purchase order number, supplier name, sales order for the external supplier in question? Thanks&quot;_x000a__x000a_2023-04-24 14:40:59 - Divito, Frank (605029727) (Case Notes (Comments Visible to All users))_x000a_***This NCR was initiated from an AERO case. Information about the AERO case can be found in the &quot;Related Cases&quot; section. ***_x000a_AERO #: AERO-20230422-0301_x000a_AERO Case Title: LF manifold purge valve leaking through_x000a_Submitter Of AERO Case: Hamdane, Anis (605000110)_x000a_Description Of AERO Case: During commissioning of LF system, purge valve SOV2578 of manifold A2B was found to be leaking in the closed position._x000a__x000a_"/>
    <s v="Unit corrected"/>
    <m/>
    <n v="35560"/>
    <x v="8"/>
    <s v="Parts"/>
    <s v="Valve needs to be replaced immediately to avoid late delivery of unit scheduled for performance testing soon._x000a_The site also has no spares and we have 5 more units to commission on this project. _x000a_Need funding approved to place an order for a replacement valve and 2 spare valves."/>
    <s v="During commissioning of LF system, purge valve SOV2578 was found to be leaking into manifold A2B when in the closed position._x000a_Replaced with an staging valve from another unit on site.  _x000a_Nameplate of failing SOV is attached. PN L44680P01_x000a_Meggitt Valve - See attached Data Plate for more info (mfg part# and such)"/>
    <x v="4"/>
    <x v="18"/>
    <x v="2"/>
    <d v="2023-04-21T00:00:00"/>
    <s v="Houston Service Center"/>
    <x v="0"/>
    <s v="Installation Delay (COD Impact)"/>
    <s v="No"/>
    <s v="Product life shortfall"/>
    <s v=""/>
    <s v="Form, Fit, Function"/>
    <d v="2023-04-24T00:00:00"/>
    <s v="Divito, Frank (605029727)"/>
    <b v="0"/>
    <x v="3"/>
    <s v=""/>
    <x v="4"/>
    <s v="MEGGITT (NORTH HOLLYWOOD), INC."/>
    <s v="https://gepowerpac.service-now.com/nav_to.do?uri=task.do?sys_id=fb24e59b971ead90eba8f7471153afcb"/>
    <n v="20"/>
    <s v="1 - High"/>
    <x v="3"/>
  </r>
  <r>
    <s v="NCR-20230424-1241"/>
    <x v="51"/>
    <x v="18"/>
    <n v="24"/>
    <s v="Services"/>
    <s v="Complete"/>
    <s v="Damaged HPC Stg 2 Disk During Balance process"/>
    <s v="PLTG JAKABARING GT3-GT"/>
    <s v="LM25C"/>
    <s v="JAKABARING"/>
    <s v="Aero Gas"/>
    <s v="810190"/>
    <s v="Asia"/>
    <s v="GE"/>
    <s v="GOVERNMENT OF THE REPUBLIC INDONESIA"/>
    <n v="481806"/>
    <s v="Hall, Aaron (204013256)"/>
    <s v="Aero Alliance Houston Service Center"/>
    <x v="5"/>
    <s v="Aero Alliance Jacintoport"/>
    <s v="Aero Alliance Jacintoport"/>
    <s v="Power Services Sales"/>
    <d v="2023-05-18T00:00:00"/>
    <b v="0"/>
    <b v="0"/>
    <n v="2"/>
    <n v="0"/>
    <s v="Medium"/>
    <s v="Inactive"/>
    <s v="2023-05-11 13:05:13 - NGUYEN, THIEN (223038740) (Case Notes (Comments Visible to All users))_x000a_Assigned To Change Reason: Re-assigning to Jorge for outcome of disciplinary discussion regarding Training and closing NCR. Stand down already performed with Rotor/PT shop 05/10/2023_x000a__x000a_2023-04-28 08:51:07 - Ramirez, Daniel (204042115) (Case Notes (Comments Visible to All users))_x000a_Assigned To Change Reason: none._x000a__x000a_"/>
    <s v="Atencio Urrutia, Jorge (212649290)"/>
    <s v="Pending training/disciplinary investigations. "/>
    <s v="2023-05-11 13:05:13 - NGUYEN, THIEN (223038740) (Case Notes (Comments Visible to All users))_x000a_Assigned To Change Reason: Re-assigning to Jorge for outcome of disciplinary discussion regarding Training and closing NCR. Stand down already performed with Rotor/PT shop 05/10/2023_x000a__x000a_2023-04-28 08:51:07 - Ramirez, Daniel (204042115) (Case Notes (Comments Visible to All users))_x000a_Assigned To Change Reason: none._x000a__x000a_"/>
    <s v="NSR Disposition- replace new, odered under shop COST OF QUALITY._x000a_Disk replacement BCD: IV5268_x000a_Adequate HPCR trainers not available in 2nd shift.  REOCCURRING EVENT._x000a_Please provide training."/>
    <d v="2023-04-28T00:00:00"/>
    <n v="180000"/>
    <x v="6"/>
    <s v="Repair"/>
    <s v="Preventive actions to ensure we don't damage a disk during the balance process"/>
    <s v="See NSR H2347770.  Damaged HPC Stg Disk during Balance.  Will require replacement to minimize lost time during assembly.  Expected time lost is 2 to  5 days."/>
    <x v="1"/>
    <x v="11"/>
    <x v="1"/>
    <d v="2023-04-24T00:00:00"/>
    <s v="Houston Service Center"/>
    <x v="1"/>
    <s v="Outage Delay (Start/End)"/>
    <s v="Yes"/>
    <s v="Does not meet specification"/>
    <s v=""/>
    <s v="Form, Fit, Function"/>
    <d v="2023-04-24T00:00:00"/>
    <s v="Hall, Aaron (204013256)"/>
    <b v="0"/>
    <x v="2"/>
    <s v="Repairs"/>
    <x v="17"/>
    <s v=""/>
    <s v="https://gepowerpac.service-now.com/nav_to.do?uri=task.do?sys_id=9db9975bc39ae590205b2138f0013191"/>
    <n v="12"/>
    <s v="1 - High"/>
    <x v="3"/>
  </r>
  <r>
    <s v="NCR-20230425-0579"/>
    <x v="52"/>
    <x v="9"/>
    <n v="16"/>
    <s v="Services"/>
    <s v="Complete"/>
    <s v="191-691 LPT Stage 1 Nozzle missing Qty 1 Inner Air Tube"/>
    <s v="MCKEE PEAKING PLANT GT SPARE-GT"/>
    <s v="LM6M"/>
    <s v="MCKEE PEAKING PLANT"/>
    <s v="Aero Gas"/>
    <s v="191691"/>
    <s v="Asia"/>
    <s v="GE"/>
    <s v="NOVA ENERGY LIMITED"/>
    <n v="191691"/>
    <s v="NGUYEN, THIEN (223038740)"/>
    <s v="Aero Alliance Houston Service Center"/>
    <x v="1"/>
    <s v="Aero Alliance Jacintoport"/>
    <s v="Aero Alliance Jacintoport"/>
    <s v="Power Services Sales"/>
    <d v="2023-05-11T00:00:00"/>
    <b v="0"/>
    <b v="0"/>
    <n v="1"/>
    <n v="0"/>
    <s v="Low"/>
    <s v="Release"/>
    <s v="2023-04-25 08:37:07 - NGUYEN, THIEN (223038740) (Case Notes (Comments Visible to All users))_x000a_Assigned To Change Reason: Re-assigning to Gate 3 QE_x000a__x000a_"/>
    <s v="NGUYEN, THIEN (223038740)"/>
    <s v="Supervisor to issue discplinary measure to drive accountability. Stand down performed with Rotor and PT technicians regarding the miss during Quality meeting on 05/10/2023"/>
    <s v="2023-04-25 08:37:07 - NGUYEN, THIEN (223038740) (Case Notes (Comments Visible to All users))_x000a_Assigned To Change Reason: Re-assigning to Gate 3 QE_x000a__x000a_"/>
    <s v="Technician removed nozzle and installed inner air tube. Then nozzle was re-installed"/>
    <d v="2023-04-25T00:00:00"/>
    <n v="0"/>
    <x v="7"/>
    <s v="Repair"/>
    <s v="Investigate the cause and implement corrective action"/>
    <s v="A technician noticed a replacement nozzle segment was installed without the inner air tube. "/>
    <x v="1"/>
    <x v="11"/>
    <x v="1"/>
    <d v="2023-04-25T00:00:00"/>
    <s v="Houston Service Center"/>
    <x v="0"/>
    <s v="No Impact To Customer"/>
    <s v="No"/>
    <s v="Installation Fit Defect"/>
    <s v=""/>
    <s v="Form, Fit, Function"/>
    <d v="2023-04-25T00:00:00"/>
    <s v="NGUYEN, THIEN (223038740)"/>
    <b v="0"/>
    <x v="0"/>
    <s v="Repairs"/>
    <x v="9"/>
    <s v=""/>
    <s v="https://gepowerpac.service-now.com/nav_to.do?uri=task.do?sys_id=a6c1292f87dae5d04128baa7dabb35e9"/>
    <n v="4"/>
    <s v="3 - Low"/>
    <x v="3"/>
  </r>
  <r>
    <s v="NCR-20230425-0584"/>
    <x v="52"/>
    <x v="41"/>
    <n v="21"/>
    <s v="Services"/>
    <s v="Complete"/>
    <s v="192-197 LPT FWD Honeycomb seal found damaged after test DA"/>
    <s v="BURY ST EDMUNDS PLANT SPARE-GT"/>
    <s v="LM6M"/>
    <s v="BURY ST EDMUNDS PLANT"/>
    <s v="Aero Gas"/>
    <s v="192197"/>
    <s v="EMEA"/>
    <s v="RUSTON"/>
    <s v="BRITISH SUGAR PLC"/>
    <n v="192197"/>
    <s v="NGUYEN, THIEN (223038740)"/>
    <s v="Aero Alliance Houston Service Center"/>
    <x v="1"/>
    <s v="Aero Alliance Jacintoport"/>
    <s v="Aero Alliance Jacintoport"/>
    <s v="Power Services Sales"/>
    <d v="2023-05-16T00:00:00"/>
    <b v="0"/>
    <b v="0"/>
    <n v="1"/>
    <n v="0"/>
    <s v="Low"/>
    <s v="Release"/>
    <s v="2023-04-25 08:46:09 - NGUYEN, THIEN (223038740) (Case Notes (Comments Visible to All users))_x000a_Assigned To Change Reason: Re-assign to G3 QE_x000a__x000a_"/>
    <s v="NGUYEN, THIEN (223038740)"/>
    <s v="N/A"/>
    <s v="2023-04-25 08:46:09 - NGUYEN, THIEN (223038740) (Case Notes (Comments Visible to All users))_x000a_Assigned To Change Reason: Re-assign to G3 QE_x000a__x000a_"/>
    <s v="Pressure balance seal being removed and routed to OSS Def 1 OH. "/>
    <d v="2023-04-25T00:00:00"/>
    <n v="0"/>
    <x v="6"/>
    <s v="Repair"/>
    <s v="Investigate cause and implement CAPA"/>
    <s v="192-197 LPT FWD Honeycomb seal found damaged after test DA. Damage photos are attached. The damage is towards the right side of the seal FWD looking AFT. "/>
    <x v="1"/>
    <x v="11"/>
    <x v="1"/>
    <d v="2023-04-25T00:00:00"/>
    <s v="Houston Service Center"/>
    <x v="0"/>
    <s v="Installation Delay (COD Impact)"/>
    <s v="No"/>
    <s v="Does not meet specification"/>
    <s v=""/>
    <s v="Form, Fit, Function"/>
    <d v="2023-04-25T00:00:00"/>
    <s v="NGUYEN, THIEN (223038740)"/>
    <b v="0"/>
    <x v="0"/>
    <s v="Repairs"/>
    <x v="9"/>
    <s v=""/>
    <s v="https://gepowerpac.service-now.com/nav_to.do?uri=task.do?sys_id=fdd3e12387dee5d04128baa7dabb3539"/>
    <n v="11"/>
    <s v="3 - Low"/>
    <x v="3"/>
  </r>
  <r>
    <s v="NCR-20230425-0602"/>
    <x v="52"/>
    <x v="42"/>
    <n v="62"/>
    <s v="Services"/>
    <s v="Complete"/>
    <s v="481-806 HPCR Stage 2 Disk found damaged during Tooling Compensation Troubleshooting"/>
    <s v=""/>
    <s v=""/>
    <s v=""/>
    <s v="Aero Gas"/>
    <s v="LM2500Rot"/>
    <s v=""/>
    <s v=""/>
    <s v=""/>
    <m/>
    <s v="NGUYEN, THIEN (223038740)"/>
    <s v="Aero Alliance Houston Service Center"/>
    <x v="1"/>
    <s v="Aero Alliance Jacintoport"/>
    <s v="Aero Alliance Jacintoport"/>
    <s v=""/>
    <d v="2023-06-26T00:00:00"/>
    <b v="0"/>
    <b v="0"/>
    <n v="1"/>
    <n v="0"/>
    <s v="Low"/>
    <s v=""/>
    <s v="2023-04-25 09:01:21 - NGUYEN, THIEN (223038740) (Case Notes (Comments Visible to All users))_x000a_Assigned To Change Reason: Gate 3 QE_x000a__x000a_"/>
    <s v="NGUYEN, THIEN (223038740)"/>
    <s v="Tech was sent back to First Shift for training before returning to 2nd shift. "/>
    <s v="2023-04-25 09:01:21 - NGUYEN, THIEN (223038740) (Case Notes (Comments Visible to All users))_x000a_Assigned To Change Reason: Gate 3 QE_x000a__x000a_"/>
    <s v="NSR H2347770 disposition: Stage 2 disk coming off to be replaced with New disk. Note blades are re-used dur to no damage found. "/>
    <d v="2023-06-26T00:00:00"/>
    <n v="0"/>
    <x v="6"/>
    <s v="Repair"/>
    <s v="Investigate cause and implement CA"/>
    <s v="Technician found damages on the HPCR Stage 2 disk where it had rubbed against the Rolling Journal. Note ESN selected in NCR is LM2500 ROT since 481-806 does not exist in the search bar under Equipment ID. Defect captured in NSR H2347770. "/>
    <x v="1"/>
    <x v="11"/>
    <x v="1"/>
    <d v="2023-04-25T00:00:00"/>
    <s v="Houston Service Center"/>
    <x v="2"/>
    <s v="Installation Delay (COD Impact)"/>
    <s v="No"/>
    <s v="Does not meet specification"/>
    <s v=""/>
    <s v="Form, Fit, Function"/>
    <d v="2023-04-25T00:00:00"/>
    <s v="NGUYEN, THIEN (223038740)"/>
    <b v="0"/>
    <x v="3"/>
    <s v="Repairs"/>
    <x v="17"/>
    <s v=""/>
    <s v="https://gepowerpac.service-now.com/nav_to.do?uri=task.do?sys_id=7e86e5a3879229d04128baa7dabb3505"/>
    <n v="23"/>
    <s v="2 - Medium"/>
    <x v="3"/>
  </r>
  <r>
    <s v="NCR-20230425-0980"/>
    <x v="52"/>
    <x v="8"/>
    <n v="135"/>
    <s v="Services"/>
    <s v="Containment"/>
    <s v="TMF, DAMAGE TO LPT NOZZLE SUPPORT. 677-158 B2EHU2000120JV"/>
    <s v="CHENIERE SABINE PASS LNG TR3 ET2 - 23TC-1521-GT"/>
    <s v="PGT25+G4"/>
    <s v="CHENIERE SABINE PASS LNG"/>
    <s v="Aero Gas"/>
    <s v="822050"/>
    <s v="Americas"/>
    <s v="GE"/>
    <s v="CHENIERE ENERGY, INC"/>
    <n v="677158"/>
    <s v="Ramirez, Daniel (204042115)"/>
    <s v="Aero Alliance Houston Service Center"/>
    <x v="1"/>
    <s v="Aero Alliance Jacintoport"/>
    <s v="Aero Alliance Jacintoport"/>
    <s v="Oil &amp; Gas Sales"/>
    <d v="2023-04-25T00:00:00"/>
    <b v="0"/>
    <b v="1"/>
    <n v="1"/>
    <n v="0"/>
    <s v=""/>
    <s v="InService"/>
    <s v="2023-04-25 15:01:41 - Ramirez, Daniel (204042115) (Case Notes (Comments Visible to All users))_x000a_Assigned To Change Reason: none._x000a__x000a_"/>
    <s v=""/>
    <s v=""/>
    <s v="2023-04-25 15:01:41 - Ramirez, Daniel (204042115) (Case Notes (Comments Visible to All users))_x000a_Assigned To Change Reason: none._x000a__x000a_"/>
    <s v="NSR DISPOSITION- Scrap and replace with new._x000a_Part ordered new per disposition. BCD: IU5781_x000a_Please provide training."/>
    <d v="2023-04-25T00:00:00"/>
    <n v="0"/>
    <x v="8"/>
    <s v="Repair"/>
    <s v="Please provide training, conduct full module inspection before BLUE-TAG inspection process begins."/>
    <s v="TMF, DAMAGE TO LPT NOZZLE SUPPORT.  During blue-tag inspection, noticed damage, gouges to the nozzle support body. Gouges, QTY.2 appear to be approx. .034-.037 at the deepest exceeding the maximum serviceable limit of .030. Please see pictures for clarity. _x000a_NSR-H2345591"/>
    <x v="4"/>
    <x v="1"/>
    <x v="1"/>
    <d v="2023-04-25T00:00:00"/>
    <s v="Houston Service Center"/>
    <x v="0"/>
    <s v="No Impact To Customer"/>
    <s v="No"/>
    <s v="Installation Fit Defect"/>
    <s v=""/>
    <s v="Form, Fit, Function"/>
    <d v="2023-04-25T00:00:00"/>
    <s v="Ramirez, Daniel (204042115)"/>
    <b v="0"/>
    <x v="0"/>
    <s v="Repairs"/>
    <x v="14"/>
    <s v=""/>
    <s v="https://gepowerpac.service-now.com/nav_to.do?uri=task.do?sys_id=ddc6b2af9792a9d09ee1f7471153af52"/>
    <n v="2"/>
    <s v="3 - Low"/>
    <x v="3"/>
  </r>
  <r>
    <s v="NCR-20230426-0373"/>
    <x v="53"/>
    <x v="43"/>
    <n v="5"/>
    <s v="Services"/>
    <s v="Complete"/>
    <s v="Solvay ESN 192-128 Aft Air Seal 30x Bolts missing"/>
    <s v="SOLVAY TAVAUX GT1-GT"/>
    <s v="LM6M"/>
    <s v="SOLVAY TAVAUX"/>
    <s v="Aero Gas"/>
    <s v="810454"/>
    <s v="EMEA"/>
    <s v="RUSTON"/>
    <s v="SOLVAY OPERATIONS FRANCE"/>
    <n v="192128"/>
    <s v="Belghagi, Hichem (212706222)"/>
    <s v="Aero Alliance Houston Service Center"/>
    <x v="5"/>
    <s v="Customer Site"/>
    <s v="Aero Alliance Jacintoport"/>
    <s v="Power Services Sales"/>
    <d v="2023-05-18T00:00:00"/>
    <b v="0"/>
    <b v="0"/>
    <n v="0"/>
    <n v="0"/>
    <s v="Low"/>
    <s v="InService"/>
    <s v="2023-05-18 05:09:33 - Celdran, Fernando (105040119) (Case Notes (Comments Visible to All users))_x000a_This issue was generated before Aero Alliance was created. No investigation by HSC Quality team. It has been flipped to Quality Concern_x000a__x000a_"/>
    <s v="Atencio Urrutia, Jorge (212649290)"/>
    <s v="No actions. Engine was overhauled in 2017 prior JV formation _x000a__x000a_192-128 192-128-0001 E6EHQ1746167 08/15/2017_x000a_"/>
    <s v="2023-05-18 05:09:33 - Celdran, Fernando (105040119) (Case Notes (Comments Visible to All users))_x000a_This issue was generated before Aero Alliance was created. No investigation by HSC Quality team. It has been flipped to Quality Concern_x000a__x000a_"/>
    <s v="No actions. Engine was overhauled in 2017 prior JV formation "/>
    <d v="2023-05-01T00:00:00"/>
    <n v="0"/>
    <x v="1"/>
    <s v="Repair"/>
    <s v="Explanation on the situation"/>
    <s v="After remove the AFT air seal there are none of the 30 bolts thar hold the first stage nozzle. Neither the thread of the self locking. This create a problem as in this self locking is where you engage the bolts for the tooling which we use for removing the  combustor._x000a_See pictures and docs"/>
    <x v="0"/>
    <x v="0"/>
    <x v="2"/>
    <d v="2023-04-26T00:00:00"/>
    <s v=""/>
    <x v="2"/>
    <s v="No Impact To Customer"/>
    <s v="No"/>
    <s v=""/>
    <s v=""/>
    <s v="Quality Concern"/>
    <d v="2023-04-26T00:00:00"/>
    <s v="Belghagi, Hichem (212706222)"/>
    <b v="0"/>
    <x v="3"/>
    <s v="Repairs"/>
    <x v="4"/>
    <s v=""/>
    <s v="https://gepowerpac.service-now.com/nav_to.do?uri=task.do?sys_id=ae7602ffc35a2190c21f2138f00131b1"/>
    <n v="5"/>
    <s v="2 - Medium"/>
    <x v="3"/>
  </r>
  <r>
    <s v="NCR-20230426-0924"/>
    <x v="53"/>
    <x v="43"/>
    <n v="5"/>
    <s v="Services"/>
    <s v="Complete"/>
    <s v="RCA Workscope Missed"/>
    <s v="MCKEE PEAKING PLANT GT SPARE-GT"/>
    <s v="LM6M"/>
    <s v="MCKEE PEAKING PLANT"/>
    <s v="Aero Gas"/>
    <s v="191691"/>
    <s v="Asia"/>
    <s v="GE"/>
    <s v="NOVA ENERGY LIMITED"/>
    <n v="191691"/>
    <s v="Danek, Rachel (204049541)"/>
    <s v="Aero Alliance Houston Service Center"/>
    <x v="0"/>
    <s v="Aero Alliance Jacintoport"/>
    <s v="Aero Alliance Jacintoport"/>
    <s v="Power Services Sales"/>
    <d v="2023-05-01T00:00:00"/>
    <b v="0"/>
    <b v="0"/>
    <n v="1"/>
    <n v="0"/>
    <s v="Low"/>
    <s v="Release"/>
    <s v="2023-05-01 11:48:35 - Atencio Urrutia, Jorge (212649290) (Case Notes (Comments Visible to All users))_x000a_Assigned To Change Reason: Assigned to Gate 1 Quality engineer for further investigation_x000a__x000a_"/>
    <s v="Hwang, Jimmy (212663550)"/>
    <s v="The output (workscope) did not match the input (Handover document) in terms of adding the RCA task for collecting swab/samples. The PPE was new in their role and this was a training error. The PPE relied on a workscope template rather and overlooked a step on the handover template._x000a__x000a_Going forward, there is a weekly meeting between Gate 0 and Gate 1, including the PPE(TPM)/Production Schedule/PPE manager/Gate 1 OPs Manager to review workscopes of upcoming inductions. In this meeting, they review that all workscope tasks are understood and workscope covers everything indicated in the handover. The people in this meeting act as a second/third/fourth set of eyes for the PPE to ensure all requirements are captured. Additionally, the CSL and PPE roles are merging to one TPM role. There will be more TPM headcount and workload will be split more evenly, so TPMs can focus on their tasks for workscope creation, amongst other things. There is daily training going on until this team goes live."/>
    <s v="2023-05-01 11:48:35 - Atencio Urrutia, Jorge (212649290) (Case Notes (Comments Visible to All users))_x000a_Assigned To Change Reason: Assigned to Gate 1 Quality engineer for further investigation_x000a__x000a_"/>
    <s v="Samples were not taken. Step was missed. No correction possible."/>
    <d v="2023-05-01T00:00:00"/>
    <n v="0"/>
    <x v="16"/>
    <s v="Repair"/>
    <s v="Make sure all RCA workscope steps from the workflow are copied into ShopFloor"/>
    <s v="Reference Z6CHU2210117JV.  RCA workscope in the workflow requested for swabs/samples from the sumps pressurizing piping.  This was never copied into the ShopFloor Workscope and therefore never completed."/>
    <x v="2"/>
    <x v="2"/>
    <x v="1"/>
    <d v="2023-04-26T00:00:00"/>
    <s v="Houston Service Center"/>
    <x v="0"/>
    <s v="Other"/>
    <s v="No"/>
    <s v="Documentation Error"/>
    <s v=""/>
    <s v="Form, Fit, Function"/>
    <d v="2023-04-26T00:00:00"/>
    <s v="Danek, Rachel (204049541)"/>
    <b v="0"/>
    <x v="0"/>
    <s v="Repairs"/>
    <x v="4"/>
    <s v=""/>
    <s v="https://gepowerpac.service-now.com/nav_to.do?uri=task.do?sys_id=bf9927f78752a91426e6baa7dabb3529"/>
    <n v="4"/>
    <s v="3 - Low"/>
    <x v="3"/>
  </r>
  <r>
    <s v="NCR-20230426-0935"/>
    <x v="53"/>
    <x v="43"/>
    <n v="5"/>
    <s v="Services"/>
    <s v="Complete"/>
    <s v="ShopFloor Workscope Not Followed"/>
    <s v="WALNUT CREEK GT SPARE-GT"/>
    <s v="LMS100"/>
    <s v="WALNUT CREEK"/>
    <s v="Aero Gas"/>
    <s v="878160"/>
    <s v="Americas"/>
    <s v="GE"/>
    <s v="WALNUT CREEK ENERGY, LLC"/>
    <n v="878160"/>
    <s v="Danek, Rachel (204049541)"/>
    <s v="Aero Alliance Houston Service Center"/>
    <x v="0"/>
    <s v="Aero Alliance Jacintoport"/>
    <s v="Aero Alliance Jacintoport"/>
    <s v="Power Services Sales"/>
    <d v="2023-05-01T00:00:00"/>
    <b v="0"/>
    <b v="0"/>
    <n v="1"/>
    <n v="0"/>
    <s v="Low"/>
    <s v="Release"/>
    <s v="2023-05-01 11:46:50 - Atencio Urrutia, Jorge (212649290) (Case Notes (Comments Visible to All users))_x000a_Assigned To Change Reason: Assigned to Gate 1 Quality Engineer for further investigation_x000a__x000a_"/>
    <s v="Hwang, Jimmy (212663550)"/>
    <s v="A quality alert was released (attached) and reviewed with all Gate 1 technicians with regards to authority to STOP WORK when workscope task is unclear. In this case, the technician was not familiar with what repro-rubber was and misunderstood it to mean something else. The technician should've stopped and asked the question rather than proceed to mark is complete when no action was taken._x000a__x000a_Additionally, David Jones has reached out to IT team to restrict N/A option on RCA tasks in SmartShop."/>
    <s v="2023-05-01 11:46:50 - Atencio Urrutia, Jorge (212649290) (Case Notes (Comments Visible to All users))_x000a_Assigned To Change Reason: Assigned to Gate 1 Quality Engineer for further investigation_x000a__x000a_"/>
    <s v="Sample was not taken. Requested task has not been completed."/>
    <d v="2023-05-01T00:00:00"/>
    <n v="0"/>
    <x v="3"/>
    <s v="Repair"/>
    <s v="Train shop floor to not skip any RCA steps in the workflow without engineering approval_x000a_Change process so that engineering approval is required for skipping any RCA step"/>
    <s v="Reference N7EHU2291160JV.  Step 10 in HPCR says &quot;COLLECT REPO-RUBBER IMPRESSION OF FRETTING ON THE STAGE 3, 4 &amp; 5 DOVETAIL SLOTS.&quot;  The comment says &quot;STGS 3-5 BLADES HAD BEEN REMOVED BEFORE ROTOR SHOP STARTED WORKING HPCR.&quot;  The comment has nothing to do with the ability to take the repo-rubber impression, since the blades need to be removed in order to do it.  Step 10 was checked off without completing the task and without engineering approval.  The rotor was sent to the vendor without completing these step."/>
    <x v="2"/>
    <x v="2"/>
    <x v="2"/>
    <d v="2023-04-26T00:00:00"/>
    <s v="Houston Service Center"/>
    <x v="0"/>
    <s v="Other"/>
    <s v="No"/>
    <s v="Documentation"/>
    <s v=""/>
    <s v="Quality Concern"/>
    <d v="2023-04-26T00:00:00"/>
    <s v="Danek, Rachel (204049541)"/>
    <b v="0"/>
    <x v="1"/>
    <s v="Repairs"/>
    <x v="17"/>
    <s v=""/>
    <s v="https://gepowerpac.service-now.com/nav_to.do?uri=task.do?sys_id=ed7b2337871aa91426e6baa7dabb352c"/>
    <n v="6"/>
    <s v="3 - Low"/>
    <x v="3"/>
  </r>
  <r>
    <s v="NCR-20230427-1391"/>
    <x v="2"/>
    <x v="39"/>
    <n v="120"/>
    <s v="Services"/>
    <s v="Complete"/>
    <s v="EX191-738 Z6MHU22HPTR1001 HPTR MISSING INFORMATION "/>
    <s v=""/>
    <s v=""/>
    <s v=""/>
    <s v="Aero Gas"/>
    <s v="LM6000Rot"/>
    <s v=""/>
    <s v=""/>
    <s v=""/>
    <m/>
    <s v="Martinez, Juan (212771980)"/>
    <s v="Aero Alliance Houston Service Center"/>
    <x v="1"/>
    <s v="Aero Alliance Jacintoport"/>
    <s v="Aero Alliance Jacintoport"/>
    <s v=""/>
    <d v="2023-05-10T00:00:00"/>
    <b v="0"/>
    <b v="0"/>
    <n v="1"/>
    <n v="0"/>
    <s v="Low"/>
    <s v=""/>
    <s v="2023-04-27 22:33:41 - Martinez, Juan (212771980) (Case Notes (Comments Visible to All users))_x000a_Assigned To Change Reason: Changed assigned to personnel to Thien Nguyen._x000a__x000a_"/>
    <s v="NGUYEN, THIEN (223038740)"/>
    <s v="N/A"/>
    <s v="2023-04-27 22:33:41 - Martinez, Juan (212771980) (Case Notes (Comments Visible to All users))_x000a_Assigned To Change Reason: Changed assigned to personnel to Thien Nguyen._x000a__x000a_"/>
    <s v="NOTE- THIS MODULE WAS REMOVE FROM 191-738 W/O E6EHU17602012811JV AND BE REPAIRED UNDER MODULE EXCHANGE FOR USE ON FUTURE DEMANDS,_x000a_per smartshop instuctions. _x000a_Items 54-58 mentioned above include the S2N shroud clearances (unknowed S2N), all TARGET GRIND measurements for the HPTR have been submitted to ARMS HPTR router IAW  GEK.98492 TARGET limits._x000a_S/N added to BCD: ID4027."/>
    <d v="2023-05-01T00:00:00"/>
    <n v="0"/>
    <x v="7"/>
    <s v="Repair"/>
    <s v="Specific instructions need to properly filled out by the technicians. All part tags with serial numbers need to be properly annotated. "/>
    <s v="During the post-assembly inspection of the HPTR, Smart Shop was found to be signed off without the proper recorded grind dimensions. The technician wrote &quot;TARGET GRIND PERFORMED&quot;  in lines  54, 55, 56, 57 and 58. The instructions read to record the actual dimensions in those comments sections. _x000a__x000a_New material accept tag BCD: ID4027, was not properly filled out and the part serial number was written in with a pen. "/>
    <x v="1"/>
    <x v="1"/>
    <x v="1"/>
    <d v="2023-04-27T00:00:00"/>
    <s v="Houston Service Center"/>
    <x v="0"/>
    <s v="No Impact To Customer"/>
    <s v="No"/>
    <s v="Documentation Error"/>
    <s v=""/>
    <s v="Form, Fit, Function"/>
    <d v="2023-04-27T00:00:00"/>
    <s v="Martinez, Juan (212771980)"/>
    <b v="0"/>
    <x v="0"/>
    <s v="Repairs"/>
    <x v="7"/>
    <s v=""/>
    <s v="https://gepowerpac.service-now.com/nav_to.do?uri=task.do?sys_id=7f7a2ad0972e6594eba8f7471153af78"/>
    <n v="6"/>
    <s v="3 - Low"/>
    <x v="0"/>
  </r>
  <r>
    <s v="NCR-20230428-0115"/>
    <x v="54"/>
    <x v="8"/>
    <n v="132"/>
    <s v="Services"/>
    <s v="Correction"/>
    <s v="LM6M, CITY OF ANAHEIM, ESN191657 HPT damaged"/>
    <s v="CANYON ANAHEIM GT1-GT"/>
    <s v="LM6M"/>
    <s v="CANYON POWER PLANT"/>
    <s v="Aero Gas"/>
    <s v="820473"/>
    <s v="Americas"/>
    <s v="GE"/>
    <s v="CITY OF ANAHEIM"/>
    <n v="191657"/>
    <s v="Celdran, Fernando (105040119)"/>
    <s v="Aero Alliance Houston Service Center"/>
    <x v="1"/>
    <s v="Customer Site"/>
    <s v="Aero Alliance Jacintoport"/>
    <s v="Power Services Sales"/>
    <d v="2023-05-18T00:00:00"/>
    <b v="0"/>
    <b v="1"/>
    <n v="1"/>
    <n v="0"/>
    <s v="Severe"/>
    <s v="InService"/>
    <s v="2023-05-18 04:55:55 - Celdran, Fernando (105040119) (Case Notes (Comments Visible to All users))_x000a_It is a potential escape under investigation by Aero Alliance_x000a__x000a_2023-05-01 11:07:52 - Atencio Urrutia, Jorge (212649290) (Case Notes (Comments Visible to All users))_x000a_Assigned To Change Reason: Assigned to Gate 3 (assembly) Quality Engineer for further investigation_x000a__x000a_"/>
    <s v=""/>
    <s v=""/>
    <s v="2023-05-18 04:55:55 - Celdran, Fernando (105040119) (Case Notes (Comments Visible to All users))_x000a_It is a potential escape under investigation by Aero Alliance_x000a__x000a_2023-05-01 11:07:52 - Atencio Urrutia, Jorge (212649290) (Case Notes (Comments Visible to All users))_x000a_Assigned To Change Reason: Assigned to Gate 3 (assembly) Quality Engineer for further investigation_x000a__x000a_"/>
    <s v=""/>
    <m/>
    <n v="150000"/>
    <x v="8"/>
    <s v="Repair"/>
    <s v="Investigate the root cause and implement the actions to prevent happening in the future"/>
    <s v="An approximately 1&quot; square piece of an HPT Stage 2 Shroud has dislodged and entered the gas path, (causing damage to the Stage 2 Blades). This does not meet the inspection criteria of GEK 105059 WP 4015 00 Table 6 Item 2.g._x000a_GE performed the hot section exchange (HSE) on May 1-8, according to the Field Service Report (GE Oracle Project 7313188). _x000a_AERO-20230416-0242 / AEEV-312905_x000a_"/>
    <x v="4"/>
    <x v="12"/>
    <x v="0"/>
    <d v="2023-04-16T00:00:00"/>
    <s v="Engine"/>
    <x v="1"/>
    <s v="Forced outage"/>
    <s v="No"/>
    <s v="Does not meet specification"/>
    <s v=""/>
    <s v="Form, Fit, Function"/>
    <d v="2023-04-28T00:00:00"/>
    <s v="Celdran, Fernando (105040119)"/>
    <b v="0"/>
    <x v="2"/>
    <s v=""/>
    <x v="26"/>
    <s v=""/>
    <s v="https://gepowerpac.service-now.com/nav_to.do?uri=task.do?sys_id=fdb96bd4c36e2dd0c21f2138f0013183"/>
    <n v="3"/>
    <s v="1 - High"/>
    <x v="3"/>
  </r>
  <r>
    <s v="NCR-20230501-0359"/>
    <x v="55"/>
    <x v="40"/>
    <n v="38"/>
    <s v="Services"/>
    <s v="Complete"/>
    <s v="Texas OilTech Lab testing inaccuracies"/>
    <s v="USED ESN ASSET-GT"/>
    <s v="LM25C+G4"/>
    <s v="AERO PRODUCTS AND SERVICES JV, LLC"/>
    <s v="Aero Gas"/>
    <s v="881118"/>
    <s v="Americas"/>
    <s v="GE"/>
    <s v="AERO PRODUCTS AND SERVICES JV, LLC"/>
    <n v="881118"/>
    <s v="Coleman, Adrian (212787374)"/>
    <s v="GP Services Quality NAM"/>
    <x v="4"/>
    <s v="Aero Alliance Jacintoport"/>
    <s v=""/>
    <s v="Power Services Sales"/>
    <d v="2023-06-08T00:00:00"/>
    <b v="0"/>
    <b v="0"/>
    <n v="1"/>
    <n v="1"/>
    <s v="Low"/>
    <s v="Release"/>
    <s v="2023-05-01 11:34:21 - Coleman, Adrian (212787374) (Case Notes (Comments Visible to All users))_x000a_Assignment Group Change Reason: n/a_x000a__x000a_"/>
    <s v="Coleman, Adrian (212787374)"/>
    <s v="Inconsistent test results and inaccurate lab test reports from Texas OilTech for jet oil samples specific to lab reports 99601 and 98565.  Aero Alliance reported these inconsistencies to Texas OilTech on 14Apr23 and Texas OilTech later confirmed that these samples were contaminated by TOL with residual solvent.   _x000a__x000a_To date, after repeated attempts Aero Alliance has not received follow-up concerning corrective actions, root cause or preventative actions for this contamination issue.  AAJV does not have any confidence in Texas OilTech accuracy or reliability in lab testing, therefore we have identified alternative source and will no longer use Texas OilTech services.   _x000a_"/>
    <s v="2023-05-01 11:34:21 - Coleman, Adrian (212787374) (Case Notes (Comments Visible to All users))_x000a_Assignment Group Change Reason: n/a_x000a__x000a_"/>
    <s v="Inconsistent test results and inaccurate lab test reports from Texas OilTech for jet oil samples specific to lab reports 99601 and 98565.  Aero Alliance reported these inconsistencies to Texas OilTech on 14Apr23 and Texas OilTech later confirmed that these samples were contaminated by TOL with residual solvent.   _x000a__x000a_To date, after repeated attempts Aero Alliance has not received follow-up concerning corrective actions, root cause or preventative actions for this contamination issue.  AAJV does not have any confidence in Texas OilTech accuracy or reliability in lab testing, therefore we have identified alternative source and will no longer use Texas OilTech services.   _x000a__x000a__x000a_"/>
    <d v="2023-06-08T00:00:00"/>
    <n v="0"/>
    <x v="23"/>
    <s v="Other"/>
    <s v="RCA + CAPA + successful audit completion"/>
    <s v="Monthly samples form Cell A and Cell B tanks are sent to this lab for analysis_x000a_TOL report 99601 (results attached) showed a change, unusual compared to 3yrs worth of data_x000a_Test cell B was reported as less than half of the regular number (11 vs 26) _x000a_Test cell A was slightly lower that the normal value (21 vs 26)_x000a_A second sample from Test Cell B tank was sent to confirm repetition of results, we received verbal results via phone call no report was produced,  and confirmed viscosity level was normal_x000a_On 4/19 the lab confirmed a solvent was left &quot;residual&quot; on their particle count machine and had contaminated our samples_x000a_"/>
    <x v="3"/>
    <x v="4"/>
    <x v="1"/>
    <d v="2023-05-01T00:00:00"/>
    <s v=""/>
    <x v="0"/>
    <s v="No Impact To Customer"/>
    <s v="No"/>
    <s v=""/>
    <s v=""/>
    <s v="Quality Concern"/>
    <d v="2023-05-01T00:00:00"/>
    <s v="Coleman, Adrian (212787374)"/>
    <b v="0"/>
    <x v="0"/>
    <s v="Sourcing"/>
    <x v="4"/>
    <s v="TEXAS OILTECH LAB, INC."/>
    <s v="https://gepowerpac.service-now.com/nav_to.do?uri=task.do?sys_id=fb33416d97ae2d10eba8f7471153af4d"/>
    <n v="5"/>
    <s v="3 - Low"/>
    <x v="4"/>
  </r>
  <r>
    <s v="NCR-20230502-0601"/>
    <x v="2"/>
    <x v="40"/>
    <n v="149"/>
    <s v="Services"/>
    <s v="Complete"/>
    <s v="HPTR, DAMAGED ROTATING AIR SEAL. 335-108 B6EHU2200034JV"/>
    <s v="ZAKUM PLATFORM-GT-1-GT"/>
    <s v="LM6M"/>
    <s v="ZAKUM PLATFORM"/>
    <s v="Aero Gas"/>
    <s v="809390"/>
    <s v="EMEA"/>
    <s v="RUSTON"/>
    <s v="ABU DHABI NATIONAL OIL COMPANY FOR DISTRIBUTION"/>
    <n v="335108"/>
    <s v="Ramirez, Daniel (204042115)"/>
    <s v="Aero Alliance Houston Service Center"/>
    <x v="4"/>
    <s v="Aero Alliance Jacintoport"/>
    <s v="External Supplier"/>
    <s v="Oil &amp; Gas Sales"/>
    <d v="2023-06-08T00:00:00"/>
    <b v="0"/>
    <b v="0"/>
    <n v="1"/>
    <n v="0"/>
    <s v="Low"/>
    <s v="InService"/>
    <s v="2023-05-02 10:30:30 - Ramirez, Daniel (204042115) (Case Notes (Comments Visible to All users))_x000a_Assigned To Change Reason: none._x000a__x000a_"/>
    <s v="Coleman, Adrian (212787374)"/>
    <s v="Part received from vendor on 19Jan23, it is possible that damage may have occurred at Jport or in transit between shipment receipt date and NCR incident date.  "/>
    <s v="2023-05-02 10:30:30 - Ramirez, Daniel (204042115) (Case Notes (Comments Visible to All users))_x000a_Assigned To Change Reason: none._x000a__x000a_"/>
    <s v="_x000a__x000a_NSR-Disposition, Route OSS Def.2 for Blend and shotpeen of damage located on edge. Refer to 70-42-00_x000a_Please work with vendor, supplier. Although seal was wrapped and covered, seal flange still managed to make creases on inside of cardboard packaging._x000a_Please conduct  further investigation for possible OSS warranty."/>
    <d v="2023-05-02T00:00:00"/>
    <n v="19543"/>
    <x v="24"/>
    <s v="Repair"/>
    <s v="Please work with vendor, supplier. Although seal was wrapped and covered, seal flange still managed to make creases on inside of cardboard packaging, see pictures for clarity._x000a_"/>
    <s v="HPTR, DAMAGED ROTATING AIR SEAL. Upon removing and inspecting rotating seal from package, occum tech noticed several nicks and scratches on edge of seal. Rotating seal not serviceable and damage appears to have exceeded the maximum repairable limits IAW TABLE 22-19.1. N.(1)  GEK.98492. Please see pictures for clarity. NSR-H2347900"/>
    <x v="5"/>
    <x v="9"/>
    <x v="2"/>
    <d v="2023-05-02T00:00:00"/>
    <s v="Houston Service Center"/>
    <x v="0"/>
    <s v="No Impact To Customer"/>
    <s v="No"/>
    <s v="Tools Defect"/>
    <s v=""/>
    <s v="Fulfillment"/>
    <d v="2023-05-02T00:00:00"/>
    <s v="Ramirez, Daniel (204042115)"/>
    <b v="0"/>
    <x v="0"/>
    <s v="Logistics"/>
    <x v="7"/>
    <s v="TSS"/>
    <s v="https://gepowerpac.service-now.com/nav_to.do?uri=task.do?sys_id=ecfb59f5c3ea6950205b2138f0013137"/>
    <n v="13"/>
    <s v="3 - Low"/>
    <x v="0"/>
  </r>
  <r>
    <s v="NCR-20230502-1277"/>
    <x v="56"/>
    <x v="40"/>
    <n v="37"/>
    <s v="Services"/>
    <s v="Complete"/>
    <s v="S2N Blue Tag Discrepancy"/>
    <s v="ZAKUM PLATFORM-GT-1-GT"/>
    <s v="LM6M"/>
    <s v="ZAKUM PLATFORM"/>
    <s v="Aero Gas"/>
    <s v="809390"/>
    <s v="EMEA"/>
    <s v="RUSTON"/>
    <s v="ABU DHABI NATIONAL OIL COMPANY FOR DISTRIBUTION"/>
    <n v="335108"/>
    <s v="Martinez, Steven (212478473)"/>
    <s v="Aero Alliance Houston Service Center"/>
    <x v="4"/>
    <s v="Aero Alliance Jacintoport"/>
    <s v="Aero Alliance Jacintoport"/>
    <s v="Oil &amp; Gas Sales"/>
    <d v="2023-06-08T00:00:00"/>
    <b v="0"/>
    <b v="0"/>
    <n v="4"/>
    <n v="0"/>
    <s v="Low"/>
    <s v="InService"/>
    <s v="2023-05-16 09:24:05 - NGUYEN, THIEN (223038740) (Case Notes (Comments Visible to All users))_x000a_Assigned To Change Reason: Supplier issue_x000a__x000a_2023-05-06 12:41:58 - Ramirez, Daniel (204042115) (Case Notes (Comments Visible to All users))_x000a_Assigned To Change Reason: none._x000a__x000a_2023-05-03 08:14:04 - NGUYEN, THIEN (223038740) (Case Notes (Comments Visible to All users))_x000a_Assigned To Change Reason: Supplier issue with CoC info_x000a__x000a_2023-05-02 19:46:19 - Martinez, Steven (212478473) (Case Notes (Comments Visible to All users))_x000a_Assigned To Change Reason: Role changed assigned to Gate 3 Quality Engineer_x000a__x000a_"/>
    <s v="Coleman, Adrian (212787374)"/>
    <s v="23May23, 8Jun23:  Notice shared with vendor, however no feedback received from vendor after repeated attempts.  "/>
    <s v="2023-05-16 09:24:05 - NGUYEN, THIEN (223038740) (Case Notes (Comments Visible to All users))_x000a_Assigned To Change Reason: Supplier issue_x000a__x000a_2023-05-06 12:41:58 - Ramirez, Daniel (204042115) (Case Notes (Comments Visible to All users))_x000a_Assigned To Change Reason: none._x000a__x000a_2023-05-03 08:14:04 - NGUYEN, THIEN (223038740) (Case Notes (Comments Visible to All users))_x000a_Assigned To Change Reason: Supplier issue with CoC info_x000a__x000a_2023-05-02 19:46:19 - Martinez, Steven (212478473) (Case Notes (Comments Visible to All users))_x000a_Assigned To Change Reason: Role changed assigned to Gate 3 Quality Engineer_x000a__x000a_"/>
    <s v="BCD: IO6439 updated with correct S/N-MUNPA087._x000a_Action taken to contact vendor and correct S/N on certification, will update with vendor correction._x000a_1. Please conduct training, GATE2 technician failed to verify S/N and submitted accept BCD: IO6439 with same incorrect S/N from vendor certification. _x000a_2. GATE3 technician failed to report incorrect S/N from vendor certification."/>
    <d v="2023-05-06T00:00:00"/>
    <n v="0"/>
    <x v="19"/>
    <s v="Repair"/>
    <s v="Prior to assembling any module, components need to be inspected to see if acceptance tags/C.O.C has the correct information._x000a_Receiving team needs to verify parts coming in to assure documentation is valid compared to parts received. _x000a_Potential reasoning to have a Quality Inspector stationed in Receiving to mitigate these escapes."/>
    <s v="Upon Starting the Blue Tag Inspection for S2N on 335-108 B6EHU2200034JV, _x000a_One of the Accept tags had the incorrect S/N inputted. Upon further investigating, The Vendor had also input the incorrect S/N._x000a_The Serial number inputted into the tags is &quot; MUNAP087&quot;_x000a_The Serial Number Needs to read &quot;MUNPA087&quot;_x000a__x000a_Assembly tech failed to check part serial number number during inventory prior to assembling module._x000a_Receiving team failed to check the part serial number to verify if COC had correct information"/>
    <x v="1"/>
    <x v="1"/>
    <x v="1"/>
    <d v="2023-05-02T00:00:00"/>
    <s v="Houston Service Center"/>
    <x v="0"/>
    <s v="No Impact To Customer"/>
    <s v="No"/>
    <s v="Documentation"/>
    <s v=""/>
    <s v="Quality Concern"/>
    <d v="2023-05-02T00:00:00"/>
    <s v="Martinez, Steven (212478473)"/>
    <b v="0"/>
    <x v="1"/>
    <s v="Repairs"/>
    <x v="8"/>
    <s v="TSS"/>
    <s v="https://gepowerpac.service-now.com/nav_to.do?uri=task.do?sys_id=e26b37b597a2e190eba8f7471153afc1"/>
    <n v="9"/>
    <s v="3 - Low"/>
    <x v="4"/>
  </r>
  <r>
    <s v="NCR-20230503-0911"/>
    <x v="57"/>
    <x v="42"/>
    <n v="54"/>
    <s v="Services"/>
    <s v="Complete"/>
    <s v="Level 4, Disassembly "/>
    <s v="NANCY LA MADELEINE NC GT2-GT"/>
    <s v="LM6M"/>
    <s v="NOVACARB"/>
    <s v="Aero Gas"/>
    <s v="808550"/>
    <s v="EMEA"/>
    <s v="KVAERNER"/>
    <s v="NOVACARB"/>
    <n v="191135"/>
    <s v="Smith, Ro (212760381)"/>
    <s v="Aero Alliance Houston Service Center"/>
    <x v="0"/>
    <s v="Aero Alliance Jacintoport"/>
    <s v="Aero Alliance Jacintoport"/>
    <s v="Power Services Sales"/>
    <d v="2023-06-26T00:00:00"/>
    <b v="0"/>
    <b v="0"/>
    <n v="1"/>
    <n v="0"/>
    <s v=""/>
    <s v="InService"/>
    <s v="2023-05-10 16:05:27 - Atencio Urrutia, Jorge (212649290) (Case Notes (Comments Visible to All users))_x000a_Assigned To Change Reason: Assigned to Gate 1 quality Engineer for further investigation_x000a__x000a_"/>
    <s v="Hwang, Jimmy (212663550)"/>
    <s v="Communicated to management the person(s) who worked on this engine in Engine D/A. A standdown was held to go over Quality Alert QA-2022-08 again and stress the importance of full breakdown of externals on major overhauls"/>
    <s v="2023-05-10 16:05:27 - Atencio Urrutia, Jorge (212649290) (Case Notes (Comments Visible to All users))_x000a_Assigned To Change Reason: Assigned to Gate 1 quality Engineer for further investigation_x000a__x000a_"/>
    <s v="Components broken down and routed to clean"/>
    <d v="2023-06-26T00:00:00"/>
    <n v="0"/>
    <x v="1"/>
    <s v="Repair"/>
    <s v="There is no need to keep having the same stand down and nothing is being resolved. Management needs to take control of the situation. This situation is also the reason for the tat time. Leads needs support from management. Spoken to management on numerous occasions."/>
    <s v="Eng 191-135, is a level 4 IAW work scope. Several parts were routed to OCI with brackets, pipes and other hard ware still attached to each other. Iaw AAWI-JPT-1521, 4.1.3 &amp; 7. 4.1.3 Engine D/A technicians must read and verify work scope and check for work scope updates. 4.1.7 Disassemble engine per work scope instructions (Level 1,2,3 or 4). Read 200 &amp; 300 section of the work scope instructions to determine the level of D/A needed. Iaw with best practice, level 4 pipes, brackets and ect. must be piece part to replace all gaskets, packing and o-ring, all nuts and bolts have ran there life cycle. This has been a continues issue for several months. Without the parts being d/a to piece part, we will not achieve are commitment to our level 2 ISO STANDER, AAQMS-PRO-047, 1. work scope levels at the Service Center, Level 4, Bring components back to the highest Build Specification and TX Major OH, 100% D/A and OH required on all components."/>
    <x v="2"/>
    <x v="8"/>
    <x v="1"/>
    <d v="2023-05-03T00:00:00"/>
    <s v="Houston Service Center"/>
    <x v="0"/>
    <s v="No Impact To Customer"/>
    <s v="No"/>
    <s v="Documentation"/>
    <s v=""/>
    <s v="Quality Concern"/>
    <d v="2023-05-03T00:00:00"/>
    <s v="Smith, Ro (212760381)"/>
    <b v="0"/>
    <x v="1"/>
    <s v="Repairs"/>
    <x v="12"/>
    <s v=""/>
    <s v="https://gepowerpac.service-now.com/nav_to.do?uri=task.do?sys_id=a1020b4687a66d904128baa7dabb35db"/>
    <n v="5"/>
    <s v="3 - Low"/>
    <x v="4"/>
  </r>
  <r>
    <s v="NCR-20230504-1156"/>
    <x v="58"/>
    <x v="44"/>
    <n v="4"/>
    <s v="New Unit"/>
    <s v="Archived"/>
    <s v="When turbines were sent for fuel system modifications, the liquid fuel conical orifices required were both uninstalled and/or incorrect"/>
    <s v="MARTIN DRAKE GTA3-GT"/>
    <s v="LM25C+G4"/>
    <s v="MARTIN DRAKE POWER STATION"/>
    <s v="Aero Gas"/>
    <s v="840628"/>
    <s v="Americas"/>
    <s v="GE"/>
    <s v="COLORADO SPRINGS UTILITIES"/>
    <n v="678166"/>
    <s v="Divito, Frank (605029727)"/>
    <s v="GSC Mfg Gas"/>
    <x v="5"/>
    <s v="Customer Site"/>
    <s v="GSC - Greenville"/>
    <s v="Power Services Sales"/>
    <d v="2023-05-08T00:00:00"/>
    <b v="0"/>
    <b v="0"/>
    <n v="3"/>
    <n v="1"/>
    <s v=""/>
    <s v="Under Construction"/>
    <s v="2023-05-08 17:20:06 - Phillips, Scott (204019610) (Case Notes (Comments Visible to All users))_x000a_Archive Note: Archive Note:  Same issue for 3 units.  Will be documented in NCR-20230504-1150._x000a__x000a_2023-05-05 03:11:19 - Nagy, Zsolti (212802970) (Case Notes (Comments Visible to All users))_x000a_Assignment Group Change Reason: Hello,_x000a__x000a_Reassigning to responsible assignment group._x000a__x000a_Thanks,_x000a_Zsolt Nagy_x000a__x000a_2023-05-05 02:50:41 - Lukács, Tamás (212753183) (Case Notes (Comments Visible to All users))_x000a_Assigned To Change Reason: Assigned To Change Reason: Hello Zsolti,_x000a_Please check if GE HU was performing this activity and if missed to install conical orifices._x000a_Thanks,_x000a_Tamás_x000a__x000a_2023-05-04 15:59:37 - Diaz Candelas, Paloma (204054580) (Case Notes (Comments Visible to All users))_x000a_Assigned To Change Reason: Sent to mfg_x000a__x000a_2023-05-04 15:06:08 - Divito, Frank (605029727) (Case Notes (Comments Visible to All users))_x000a_Project Manager should look at attachment for pricing info_x000a__x000a_"/>
    <s v="Phillips, Scott (204019610)"/>
    <s v=""/>
    <s v="2023-05-08 17:20:06 - Phillips, Scott (204019610) (Case Notes (Comments Visible to All users))_x000a_Archive Note: Archive Note:  Same issue for 3 units.  Will be documented in NCR-20230504-1150._x000a__x000a_2023-05-05 03:11:19 - Nagy, Zsolti (212802970) (Case Notes (Comments Visible to All users))_x000a_Assignment Group Change Reason: Hello,_x000a__x000a_Reassigning to responsible assignment group._x000a__x000a_Thanks,_x000a_Zsolt Nagy_x000a__x000a_2023-05-05 02:50:41 - Lukács, Tamás (212753183) (Case Notes (Comments Visible to All users))_x000a_Assigned To Change Reason: Assigned To Change Reason: Hello Zsolti,_x000a_Please check if GE HU was performing this activity and if missed to install conical orifices._x000a_Thanks,_x000a_Tamás_x000a__x000a_2023-05-04 15:59:37 - Diaz Candelas, Paloma (204054580) (Case Notes (Comments Visible to All users))_x000a_Assigned To Change Reason: Sent to mfg_x000a__x000a_2023-05-04 15:06:08 - Divito, Frank (605029727) (Case Notes (Comments Visible to All users))_x000a_Project Manager should look at attachment for pricing info_x000a__x000a_"/>
    <s v=""/>
    <m/>
    <n v="20419"/>
    <x v="8"/>
    <s v="Parts"/>
    <s v="Need funding to purchase these conical orifices to continue liquid fuel mapping."/>
    <s v="The turbines for these projects were sent to depot  (may have been j-port) for fuel system modifications from DLE gas fuel only to DLE duel fuel systems.  During this process, conical  orifices should have been installed in various locations after staging .  Different sizes are required for different locations, and some of them were not installed and others were missing completely.  This was discovered while  trying to map on liquid fuel.  This applies to ESNs  678-166 and 678-213._x000a__x000a_Part #                                 Qty_x000a_4013742-008P11        2_x000a_4013742-008P12        2_x000a_4013742-008P15        3_x000a_4013742-008P18        1"/>
    <x v="3"/>
    <x v="18"/>
    <x v="2"/>
    <d v="2023-05-04T00:00:00"/>
    <s v=""/>
    <x v="2"/>
    <s v="Installation Delay (COD Impact)"/>
    <s v="No"/>
    <s v=""/>
    <s v=""/>
    <s v="Quality Concern"/>
    <d v="2023-05-04T00:00:00"/>
    <s v="Divito, Frank (605029727)"/>
    <b v="0"/>
    <x v="3"/>
    <s v=""/>
    <x v="4"/>
    <s v="General Electric"/>
    <s v="https://gepowerpac.service-now.com/nav_to.do?uri=task.do?sys_id=8d6d4166872aa1144128baa7dabb3557"/>
    <n v="6"/>
    <s v="2 - Medium"/>
    <x v="4"/>
  </r>
  <r>
    <s v="NCR-20230504-1212"/>
    <x v="58"/>
    <x v="44"/>
    <n v="4"/>
    <s v="New Unit"/>
    <s v="Archived"/>
    <s v="When turbines were sent for fuel system modifications, the liquid fuel conical orifices required were both uninstalled and/or incorrect"/>
    <s v="MARTIN DRAKE GTA6-GT"/>
    <s v="LM25C+G4"/>
    <s v="MARTIN DRAKE POWER STATION"/>
    <s v="Aero Gas"/>
    <s v="840629"/>
    <s v="Americas"/>
    <s v="GE"/>
    <s v="COLORADO SPRINGS UTILITIES"/>
    <n v="678172"/>
    <s v="Divito, Frank (605029727)"/>
    <s v="GSC Mfg Gas"/>
    <x v="5"/>
    <s v="Customer Site"/>
    <s v="GSC - Greenville"/>
    <s v="Power Services Sales"/>
    <d v="2023-05-08T00:00:00"/>
    <b v="0"/>
    <b v="0"/>
    <n v="3"/>
    <n v="1"/>
    <s v=""/>
    <s v="Under Construction"/>
    <s v="2023-05-08 17:19:03 - Phillips, Scott (204019610) (Case Notes (Comments Visible to All users))_x000a_Archive Note: Archive Note:  Same issue for 3 units.  Will be documented in NCR-20230504-1150._x000a__x000a_2023-05-05 03:12:15 - Nagy, Zsolti (212802970) (Case Notes (Comments Visible to All users))_x000a_Assignment Group Change Reason: Hello,_x000a__x000a_Reassigning to responsible assignment group._x000a__x000a_Thanks,_x000a_Zsolt Nagy_x000a__x000a_2023-05-05 02:52:09 - Lukács, Tamás (212753183) (Case Notes (Comments Visible to All users))_x000a_Assigned To Change Reason: Assigned To Change Reason: Hello Zsolti,_x000a_Please check if GE HU was performing this activity and if missed to install conical orifices._x000a_Thanks,_x000a_Tamás_x000a__x000a_2023-05-04 15:59:14 - Diaz Candelas, Paloma (204054580) (Case Notes (Comments Visible to All users))_x000a_Assigned To Change Reason: Sent to mfg site_x000a__x000a_"/>
    <s v="Phillips, Scott (204019610)"/>
    <s v=""/>
    <s v="2023-05-08 17:19:03 - Phillips, Scott (204019610) (Case Notes (Comments Visible to All users))_x000a_Archive Note: Archive Note:  Same issue for 3 units.  Will be documented in NCR-20230504-1150._x000a__x000a_2023-05-05 03:12:15 - Nagy, Zsolti (212802970) (Case Notes (Comments Visible to All users))_x000a_Assignment Group Change Reason: Hello,_x000a__x000a_Reassigning to responsible assignment group._x000a__x000a_Thanks,_x000a_Zsolt Nagy_x000a__x000a_2023-05-05 02:52:09 - Lukács, Tamás (212753183) (Case Notes (Comments Visible to All users))_x000a_Assigned To Change Reason: Assigned To Change Reason: Hello Zsolti,_x000a_Please check if GE HU was performing this activity and if missed to install conical orifices._x000a_Thanks,_x000a_Tamás_x000a__x000a_2023-05-04 15:59:14 - Diaz Candelas, Paloma (204054580) (Case Notes (Comments Visible to All users))_x000a_Assigned To Change Reason: Sent to mfg site_x000a__x000a_"/>
    <s v=""/>
    <m/>
    <n v="24100"/>
    <x v="8"/>
    <s v="Parts"/>
    <s v="Need funding to purchase these conical orifices to continue liquid fuel mapping."/>
    <s v="The turbines for these projects were sent to depot  (may have been j-port) for fuel system modifications from DLE gas fuel only to DLE duel fuel systems.  During this process, conical  orifices should have been installed in various locations after staging .  Different sizes are required for different locations, and some of them were not installed and others were missing completely.  This was discovered while  trying to map on liquid fuel.  This applies to ESNs  678-172 and 678-205._x000a__x000a_Part #                                 Qty_x000a_4013742-008P02        5_x000a_4013742-008P03        1_x000a_4013742-008P04        3_x000a_4013742-008P06        1_x000a_4013742-008P11        2_x000a_4013742-008P12        2_x000a_4013742-008P15        3_x000a_4013742-008P18        1"/>
    <x v="3"/>
    <x v="18"/>
    <x v="2"/>
    <d v="2023-05-04T00:00:00"/>
    <s v=""/>
    <x v="2"/>
    <s v="Installation Delay (COD Impact)"/>
    <s v="No"/>
    <s v=""/>
    <s v=""/>
    <s v="Quality Concern"/>
    <d v="2023-05-04T00:00:00"/>
    <s v="Divito, Frank (605029727)"/>
    <b v="0"/>
    <x v="3"/>
    <s v=""/>
    <x v="4"/>
    <s v="General Electric"/>
    <s v="https://gepowerpac.service-now.com/nav_to.do?uri=task.do?sys_id=1ab4996a872ea1144128baa7dabb35e1"/>
    <n v="4"/>
    <s v="2 - Medium"/>
    <x v="4"/>
  </r>
  <r>
    <s v="NCR-20230505-0910"/>
    <x v="59"/>
    <x v="34"/>
    <n v="39"/>
    <s v="Services"/>
    <s v="Complete"/>
    <s v="NVG 678-117 CRF BRG.4B HeatSheild &amp; Air-Oil Seals damages"/>
    <s v="NAVIGATOR SETUBAL GT OUT FOR MAINTENANCE-GT"/>
    <s v="LM25C+G4"/>
    <s v="NAVIGATOR SETUBAL"/>
    <s v="Aero Gas"/>
    <s v="678117"/>
    <s v="EMEA"/>
    <s v="GE"/>
    <s v="NAVIGATOR PULP SETÚBAL, S.A."/>
    <n v="678117"/>
    <s v="Barradas, Nuno (212497133)"/>
    <s v="Aero Alliance Houston Service Center"/>
    <x v="1"/>
    <s v="Aero Alliance Massa"/>
    <s v="Aero Alliance Jacintoport"/>
    <s v="Power Services Sales"/>
    <d v="2023-06-13T00:00:00"/>
    <b v="0"/>
    <b v="0"/>
    <n v="7"/>
    <n v="6"/>
    <s v="Low"/>
    <s v="Release"/>
    <s v="2023-06-09 09:09:32 - Hwang, Jimmy (212663550) (Case Notes (Comments Visible to All users))_x000a_Assigned To Change Reason: Re-assigned to Gate 3 - PQE_x000a__x000a_2023-06-09 04:27:16 - Raffellini, Alessandro (105711892) (Case Notes (Comments Visible to All users))_x000a_Assignment Group Change Reason: Defects discovered during disassembly in Avenza workshop, most likely cause is the assembly in previous shop visit in Houston before JV creation, so investigation has to be performed in Houston Shop were all information about assembly are traceable, as per attached mail was already decided assignment of this case to Houston Service center_x000a__x000a_2023-06-08 14:43:25 - Atencio Urrutia, Jorge (212649290) (Case Notes (Comments Visible to All users))_x000a_Assignment Group Change Reason: Assigned to Avenza QA team_x000a__x000a_2023-05-22 06:04:00 - Celdran, Fernando (105040119) (Case Notes (Comments Visible to All users))_x000a_Assignment Group Change Reason: Re-assigned to HSC_x000a__x000a_2023-05-16 14:01:58 - Atencio Urrutia, Jorge (212649290) (Case Notes (Comments Visible to All users))_x000a_Assignment Group Change Reason: Engine was repaired in Avenza facility_x000a__x000a_2023-05-16 08:02:38 - Perez, David (204038303) (Case Notes (Comments Visible to All users))_x000a_Assignment Group Change Reason: Reassigned back to HSC. please see OH report from 2016 per WO# Z2ZHQ1651001_x000a__x000a_2023-05-16 08:01:45 - Perez, David (204038303) (Case Notes (Comments Visible to All users))_x000a_Reassigned back to HSC. please see OH report from 2016 per WO# Z2ZHQ1651001_x000a__x000a_2023-05-10 16:04:03 - Atencio Urrutia, Jorge (212649290) (Case Notes (Comments Visible to All users))_x000a_Assignment Group Change Reason: Engine repaired in Avenza- reassigned to Avenza group_x000a__x000a_"/>
    <s v="NGUYEN, THIEN (223038740)"/>
    <s v="As stated, this is prior to JV formation therefore JV is not liable per guideline provided from JV management."/>
    <s v="2023-06-09 09:09:32 - Hwang, Jimmy (212663550) (Case Notes (Comments Visible to All users))_x000a_Assigned To Change Reason: Re-assigned to Gate 3 - PQE_x000a__x000a_2023-06-09 04:27:16 - Raffellini, Alessandro (105711892) (Case Notes (Comments Visible to All users))_x000a_Assignment Group Change Reason: Defects discovered during disassembly in Avenza workshop, most likely cause is the assembly in previous shop visit in Houston before JV creation, so investigation has to be performed in Houston Shop were all information about assembly are traceable, as per attached mail was already decided assignment of this case to Houston Service center_x000a__x000a_2023-06-08 14:43:25 - Atencio Urrutia, Jorge (212649290) (Case Notes (Comments Visible to All users))_x000a_Assignment Group Change Reason: Assigned to Avenza QA team_x000a__x000a_2023-05-22 06:04:00 - Celdran, Fernando (105040119) (Case Notes (Comments Visible to All users))_x000a_Assignment Group Change Reason: Re-assigned to HSC_x000a__x000a_2023-05-16 14:01:58 - Atencio Urrutia, Jorge (212649290) (Case Notes (Comments Visible to All users))_x000a_Assignment Group Change Reason: Engine was repaired in Avenza facility_x000a__x000a_2023-05-16 08:02:38 - Perez, David (204038303) (Case Notes (Comments Visible to All users))_x000a_Assignment Group Change Reason: Reassigned back to HSC. please see OH report from 2016 per WO# Z2ZHQ1651001_x000a__x000a_2023-05-16 08:01:45 - Perez, David (204038303) (Case Notes (Comments Visible to All users))_x000a_Reassigned back to HSC. please see OH report from 2016 per WO# Z2ZHQ1651001_x000a__x000a_2023-05-10 16:04:03 - Atencio Urrutia, Jorge (212649290) (Case Notes (Comments Visible to All users))_x000a_Assignment Group Change Reason: Engine repaired in Avenza- reassigned to Avenza group_x000a__x000a_"/>
    <s v="N/A"/>
    <d v="2023-06-13T00:00:00"/>
    <n v="220000"/>
    <x v="10"/>
    <s v="Repair"/>
    <s v="Evaluate findings to understand the cause that led to this specific damages."/>
    <s v="During the modules final disassembly for engine repair (related with AEEV-312472) at Avenza Service Center,  additional findings not related with initial repair were identified on the CRF:_x000a_-Heat shield bearing 4R, Air seal stationary 4R and Oil seal stationary 4R bearing found damaged with elongated boltholes (not serviceable, not repairable)._x000a_-Remaining bolts torque has been checked and found inside limits._x000a_-Found damaged/elogated bolthole on Sump FWD flange._x000a_(Refer to pages 32 and 33 of the attached report.)_x000a__x000a_It does not seem to correspond to notmal tear and wear and could be related with the assembly during last MOH in 2016."/>
    <x v="2"/>
    <x v="15"/>
    <x v="1"/>
    <d v="2023-05-05T00:00:00"/>
    <s v="Engine"/>
    <x v="2"/>
    <s v="Outage Delay (Start/End)"/>
    <s v="Yes"/>
    <s v="Repairs Defect"/>
    <s v=""/>
    <s v="Fulfillment"/>
    <d v="2023-05-05T00:00:00"/>
    <s v="Barradas, Nuno (212497133)"/>
    <b v="0"/>
    <x v="3"/>
    <s v="Other"/>
    <x v="4"/>
    <s v=""/>
    <s v="https://gepowerpac.service-now.com/nav_to.do?uri=task.do?sys_id=c0eee27ac3e22d14c21f2138f00131a1"/>
    <n v="13"/>
    <s v="2 - Medium"/>
    <x v="4"/>
  </r>
  <r>
    <s v="NCR-20230506-9903"/>
    <x v="60"/>
    <x v="45"/>
    <n v="37"/>
    <s v="Services"/>
    <s v="Complete"/>
    <s v="LPCR, DAMAGED BLADE RETAINER. 335-108 B6EHU2200034JV"/>
    <s v="ZAKUM PLATFORM-GT-1-GT"/>
    <s v="LM6M"/>
    <s v="ZAKUM PLATFORM"/>
    <s v="Aero Gas"/>
    <s v="809390"/>
    <s v="EMEA"/>
    <s v="RUSTON"/>
    <s v="ABU DHABI NATIONAL OIL COMPANY FOR DISTRIBUTION"/>
    <n v="335108"/>
    <s v="Ramirez, Daniel (204042115)"/>
    <s v="Aero Alliance Houston Service Center"/>
    <x v="2"/>
    <s v="Aero Alliance Jacintoport"/>
    <s v="Aero Alliance Jacintoport"/>
    <s v="Oil &amp; Gas Sales"/>
    <d v="2023-06-12T00:00:00"/>
    <b v="0"/>
    <b v="0"/>
    <n v="2"/>
    <n v="0"/>
    <s v="Low"/>
    <s v="InService"/>
    <s v="2023-05-08 09:12:09 - Hwang, Jimmy (212663550) (Case Notes (Comments Visible to All users))_x000a_Assigned To Change Reason: Re-assigned to G2 PQE_x000a__x000a_2023-05-06 13:21:08 - Ramirez, Daniel (204042115) (Case Notes (Comments Visible to All users))_x000a_Assigned To Change Reason: none._x000a__x000a_"/>
    <s v="Joseph, Vincent (212788012)"/>
    <s v="-"/>
    <s v="2023-05-08 09:12:09 - Hwang, Jimmy (212663550) (Case Notes (Comments Visible to All users))_x000a_Assigned To Change Reason: Re-assigned to G2 PQE_x000a__x000a_2023-05-06 13:21:08 - Ramirez, Daniel (204042115) (Case Notes (Comments Visible to All users))_x000a_Assigned To Change Reason: none._x000a__x000a_"/>
    <s v="NSR Disposition, sent OSS for repair, def 2._x000a_Please conduct training, although it is uncertain of when and how damage occured, retainer covered very poorly with one SINGLE wrap of bubble wrap, please see pictures for clarity."/>
    <d v="2023-05-06T00:00:00"/>
    <n v="0"/>
    <x v="14"/>
    <s v="Repair"/>
    <s v="Please conduct investigation, uncertain of when and how damage occurred."/>
    <s v="LPCR, DAMAGED BLADE RETAINER.  Blade retainer has a nick with sharp edges and high metal. The nick is 0.025inch deep at the narrowest point with a measurement of 0.040inch at the deepest point. NSR-2347871_x000a_Damage found by GATE3  assembly technician during inventory of parts."/>
    <x v="1"/>
    <x v="11"/>
    <x v="1"/>
    <d v="2023-05-06T00:00:00"/>
    <s v="Houston Service Center"/>
    <x v="0"/>
    <s v="No Impact To Customer"/>
    <s v="No"/>
    <s v="Installation Fit Defect"/>
    <s v=""/>
    <s v="Form, Fit, Function"/>
    <d v="2023-05-06T00:00:00"/>
    <s v="Ramirez, Daniel (204042115)"/>
    <b v="0"/>
    <x v="0"/>
    <s v="Repairs"/>
    <x v="27"/>
    <s v=""/>
    <s v="https://gepowerpac.service-now.com/nav_to.do?uri=task.do?sys_id=45574f43c32ea954205b2138f001317d"/>
    <n v="5"/>
    <s v="3 - Low"/>
    <x v="4"/>
  </r>
  <r>
    <s v="NCR-20230509-1129"/>
    <x v="61"/>
    <x v="46"/>
    <n v="91"/>
    <s v="Services"/>
    <s v="Complete"/>
    <s v="Stg 5 blade scrapped, incorrect replament ordered. "/>
    <s v="REO TOWN CC GT1-GT"/>
    <s v="LM6M"/>
    <s v="LANSING REO TOWN PLANT"/>
    <s v="Aero Gas"/>
    <s v="821332"/>
    <s v="Americas"/>
    <s v="GE"/>
    <s v="THE CITY OF LANSING BY ITS BOARD OF WATER AND LIGH"/>
    <n v="192444"/>
    <s v="Robles, Ruth (212674007)"/>
    <s v="Aero Alliance Houston Service Center"/>
    <x v="2"/>
    <s v="Aero Alliance Jacintoport"/>
    <s v="Parts - Order Entry"/>
    <s v="Power Services Sales"/>
    <d v="2023-08-08T00:00:00"/>
    <b v="0"/>
    <b v="0"/>
    <n v="2"/>
    <n v="0"/>
    <s v=""/>
    <s v="Release"/>
    <s v="2023-05-12 11:38:24 - NGUYEN, THIEN (223038740) (Case Notes (Comments Visible to All users))_x000a_Assigned To Change Reason: Accumulation issue. Re-assigning to Gate 2 QE_x000a__x000a_2023-05-10 16:06:37 - Atencio Urrutia, Jorge (212649290) (Case Notes (Comments Visible to All users))_x000a_Assigned To Change Reason: assigned to Gate 3 Quality Engineer for further investigation_x000a__x000a_"/>
    <s v="Joseph, Vincent (212788012)"/>
    <s v="ARMS has a configuration r-bom built into it to prevent incorrect configuration and to highlight configuration issues in gate 1._x000a_ARMS also checks the configuration in gate 3."/>
    <s v="2023-05-12 11:38:24 - NGUYEN, THIEN (223038740) (Case Notes (Comments Visible to All users))_x000a_Assigned To Change Reason: Accumulation issue. Re-assigning to Gate 2 QE_x000a__x000a_2023-05-10 16:06:37 - Atencio Urrutia, Jorge (212649290) (Case Notes (Comments Visible to All users))_x000a_Assigned To Change Reason: assigned to Gate 3 Quality Engineer for further investigation_x000a__x000a_"/>
    <s v="74 Stage 5 blades (with p/n: L62667P01) PAYBACK tag (bcd: IV7314) for 192-452 - Payback comining in new from 192-444  N6EHU2334444JV._x000a_LPT from 192-452 Z6CHU213939500JV (Blue Tag bcd: 879661) is being used on 192-444 N6EHU2334444JV (Reallocation tag bcd: IW0650) as per Workscope"/>
    <d v="2023-07-06T00:00:00"/>
    <n v="0"/>
    <x v="25"/>
    <s v="Repair"/>
    <s v="If 73 blades were repaired, the blade needed to complete the set should have been procured. Root cause of incorrect PN being ordered"/>
    <s v="192-444 is being built with modules from 192-452 and 192-419. _x000a_192-452 completed/shipped with  L47795P02 blades from another job / ESN. _x000a_Original 192-452's blades were repaired (73 recieved), except 1 which scrapped. The replacement blade was not ordered with the same PN, but rather the newer PN, with SB 295. _x000a_The whole set of 74 blades PN L47795P02 was planned to be used on 192-444, and at this moment the fact that one blade was missing was discovered. "/>
    <x v="5"/>
    <x v="9"/>
    <x v="1"/>
    <d v="2023-05-09T00:00:00"/>
    <s v="Engine"/>
    <x v="0"/>
    <s v="No Impact To Customer"/>
    <s v="No"/>
    <s v="Repairs Defect"/>
    <s v=""/>
    <s v="Fulfillment"/>
    <d v="2023-05-09T00:00:00"/>
    <s v="Robles, Ruth (212674007)"/>
    <b v="0"/>
    <x v="0"/>
    <s v="Parts Ops"/>
    <x v="9"/>
    <s v=""/>
    <s v="https://gepowerpac.service-now.com/nav_to.do?uri=task.do?sys_id=24361f888772a11826e6baa7dabb35b8"/>
    <n v="6"/>
    <s v="3 - Low"/>
    <x v="4"/>
  </r>
  <r>
    <s v="NCR-20230511-0682"/>
    <x v="62"/>
    <x v="18"/>
    <n v="7"/>
    <s v="Services"/>
    <s v="Complete"/>
    <s v="191202 LPT received from Houston Service Center with red tape that encapsulated clay as a balance weight.  "/>
    <s v="COMMONWEALTH CHESAPEAKE 1-GT"/>
    <s v="LM6M"/>
    <s v="COMMONWEALTH CHESAPEAKE"/>
    <s v="Aero Gas"/>
    <s v="810024"/>
    <s v="Americas"/>
    <s v="PACKAGE POWER NORWAY"/>
    <s v="ITOCHU CORPORATION"/>
    <n v="191202"/>
    <s v="Heaton, John (204048693)"/>
    <s v="Aero Alliance Houston Service Center"/>
    <x v="5"/>
    <s v="FC Facility"/>
    <s v="Aero Alliance Jacintoport"/>
    <s v="Power Services Sales"/>
    <d v="2023-05-18T00:00:00"/>
    <b v="0"/>
    <b v="0"/>
    <n v="3"/>
    <n v="1"/>
    <s v="Low"/>
    <s v="Inactive"/>
    <s v="2023-05-18 04:36:19 - Celdran, Fernando (105040119) (Case Notes (Comments Visible to All users))_x000a_It is a confirmed escape assigned to the Aero Alliance. Agreement during the weekly call on May 17, 2023_x000a__x000a_2023-05-17 10:39:14 - NGUYEN, THIEN (223038740) (Case Notes (Comments Visible to All users))_x000a_Assigned To Change Reason: Re-assigning to add results of disciplinary actions on misses from QC and Operation._x000a__x000a_2023-05-15 10:07:11 - Atencio Urrutia, Jorge (212649290) (Case Notes (Comments Visible to All users))_x000a_Assigned To Change Reason: Assigned to Gate 3 Quality Engineer for further investigation_x000a__x000a_2023-05-11 13:04:11 - Heaton, John (204048693) (Case Notes (Comments Visible to All users))_x000a_***This NCR was initiated from an AERO case. Information about the AERO case can be found in the &quot;Related Cases&quot; section. ***_x000a_AERO #: AERO-20230511-0669_x000a_AERO Case Title: LPT Received from Houston Service Center with red tape and balance clay remaining on rotor_x000a_Submitter Of AERO Case: Heaton, John (204048693)_x000a_Description Of AERO Case: 191202 has returned to the Houston Service Center due to elevated vibrations post OH, reference cases 20230416-0165 &amp; 312902. The LPT and LPC were removed and routed to the service center for investigation related to the vibration that was experienced at site. The service center balanced the LPT down to 17.2 g inches in plane 1 and 11 g inches in plane 2, see attached document with final balance results. When the LPT was returned to the FieldCore team, during their pre-installation inspection a piece of red tape was noted, see attached photos of the front of the LPT where the red tape was noted. When the red tape was removed, it was noted that the red tape encapsulated a bundle of balance clay, see attached photos._x000a_The LPT has been routed back to the Houston Service Center, for reinspection and rebalance, to confirm the final balance of the LPT rotor, without the additional balance clay that was found in the rotor, when the LPT was delivered to FieldCore for installation on the customer's engine (191202)._x000a__x000a_"/>
    <s v="Atencio Urrutia, Jorge (212649290)"/>
    <s v=". Documentation provided to Operation and Quality managers for discplinary actions. "/>
    <s v="2023-05-18 04:36:19 - Celdran, Fernando (105040119) (Case Notes (Comments Visible to All users))_x000a_It is a confirmed escape assigned to the Aero Alliance. Agreement during the weekly call on May 17, 2023_x000a__x000a_2023-05-17 10:39:14 - NGUYEN, THIEN (223038740) (Case Notes (Comments Visible to All users))_x000a_Assigned To Change Reason: Re-assigning to add results of disciplinary actions on misses from QC and Operation._x000a__x000a_2023-05-15 10:07:11 - Atencio Urrutia, Jorge (212649290) (Case Notes (Comments Visible to All users))_x000a_Assigned To Change Reason: Assigned to Gate 3 Quality Engineer for further investigation_x000a__x000a_2023-05-11 13:04:11 - Heaton, John (204048693) (Case Notes (Comments Visible to All users))_x000a_***This NCR was initiated from an AERO case. Information about the AERO case can be found in the &quot;Related Cases&quot; section. ***_x000a_AERO #: AERO-20230511-0669_x000a_AERO Case Title: LPT Received from Houston Service Center with red tape and balance clay remaining on rotor_x000a_Submitter Of AERO Case: Heaton, John (204048693)_x000a_Description Of AERO Case: 191202 has returned to the Houston Service Center due to elevated vibrations post OH, reference cases 20230416-0165 &amp; 312902. The LPT and LPC were removed and routed to the service center for investigation related to the vibration that was experienced at site. The service center balanced the LPT down to 17.2 g inches in plane 1 and 11 g inches in plane 2, see attached document with final balance results. When the LPT was returned to the FieldCore team, during their pre-installation inspection a piece of red tape was noted, see attached photos of the front of the LPT where the red tape was noted. When the red tape was removed, it was noted that the red tape encapsulated a bundle of balance clay, see attached photos._x000a_The LPT has been routed back to the Houston Service Center, for reinspection and rebalance, to confirm the final balance of the LPT rotor, without the additional balance clay that was found in the rotor, when the LPT was delivered to FieldCore for installation on the customer's engine (191202)._x000a__x000a_"/>
    <s v="LPT re-balanced. Moving this NCR to containment to proceed with the blue tag inspection. "/>
    <d v="2023-05-15T00:00:00"/>
    <n v="0"/>
    <x v="3"/>
    <s v="Repair"/>
    <s v="Document the quality escape and determine corrective actions to ensure final balance of rotors are the actual and true final balance and once items are declared as ready to ship, that they are actually 100% ready to ship."/>
    <s v="191202 has returned to the Houston Service Center due to elevated vibrations post OH, reference cases 20230416-0165 &amp; 312902. The LPT and LPC were removed and routed to the service center for investigation related to the vibration that was experienced at site. The service center balanced the LPT down to 17.2 g inches in plane 1 and 11 g inches in plane 2, see attached document with final balance results. When the LPT was returned to the FieldCore team, during their pre-installation inspection a piece of red tape was noted, see attached photos of the front of the LPT where the red tape was noted. When the red tape was removed, it was noted that the red tape encapsulated a bundle of balance clay, see attached photos._x000a_The LPT has been routed back to the Houston Service Center, for reinspection and rebalance, to confirm the final balance of the LPT rotor, without the additional balance clay that was found in the rotor, when the LPT was delivered to FieldCore for installation on the customer's engine (191202)."/>
    <x v="2"/>
    <x v="6"/>
    <x v="0"/>
    <d v="2023-05-10T00:00:00"/>
    <s v="Engine"/>
    <x v="2"/>
    <s v="Other"/>
    <s v="Yes"/>
    <s v=""/>
    <s v=""/>
    <s v="Quality Concern"/>
    <d v="2023-05-11T00:00:00"/>
    <s v="Heaton, John (204048693)"/>
    <b v="0"/>
    <x v="3"/>
    <s v="Repairs"/>
    <x v="9"/>
    <s v=""/>
    <s v="https://gepowerpac.service-now.com/nav_to.do?uri=task.do?sys_id=3a07b430c37ea558c21f2138f001318c"/>
    <n v="9"/>
    <s v="2 - Medium"/>
    <x v="4"/>
  </r>
  <r>
    <s v="NCR-20230511-0739"/>
    <x v="62"/>
    <x v="9"/>
    <n v="0"/>
    <s v="Services"/>
    <s v="Complete"/>
    <s v="HPCR, ACCEPT TAG MISSING, 642-278 B2EHU2200055JV  "/>
    <s v="WOODENHOUSE Unit C3-GT"/>
    <s v="PGT25+PIP"/>
    <s v="WOODENHOUSE"/>
    <s v="Aero Gas"/>
    <s v="822886"/>
    <s v="Americas"/>
    <s v="GE"/>
    <s v="TRANSCANADA"/>
    <n v="642278"/>
    <s v="Ramirez, Daniel (204042115)"/>
    <s v="Aero Alliance Houston Service Center"/>
    <x v="0"/>
    <s v="Aero Alliance Jacintoport"/>
    <s v="Aero Alliance Jacintoport"/>
    <s v="Oil &amp; Gas Sales"/>
    <d v="2023-05-11T00:00:00"/>
    <b v="0"/>
    <b v="0"/>
    <n v="1"/>
    <n v="0"/>
    <s v="Low"/>
    <s v="InService"/>
    <s v="2023-05-11 13:57:00 - Ramirez, Daniel (204042115) (Case Notes (Comments Visible to All users))_x000a_Assigned To Change Reason: none._x000a__x000a_"/>
    <s v="Hwang, Jimmy (212663550)"/>
    <s v="Engine was a short core (core was not disassembled). The HPCR was not removed from the engine. The engine was top cased to perform the SB299 Stg 15 blade replacement. Since the rotor was not removed from the engine, the module did not need green tag._x000a__x000a_IAW AAWI-JPT-1505 rev 3,_x000a_Green Tag issuance is applicable for the following use cases:_x000a_4.1 Parts / components disassembled from engine or inspected after clean / FPI / CMM,_x000a_when applicable._x000a_4.2 Continue time modules_x000a__x000a_Since the module was not removed, there was no need to tag it."/>
    <s v="2023-05-11 13:57:00 - Ramirez, Daniel (204042115) (Case Notes (Comments Visible to All users))_x000a_Assigned To Change Reason: none._x000a__x000a_"/>
    <s v="Continue with blue tag inspection for verification of SB299 implementation."/>
    <d v="2023-05-11T00:00:00"/>
    <n v="0"/>
    <x v="3"/>
    <s v="Repair"/>
    <s v="Please provide training, all gates."/>
    <s v="HPCR, ACCEPT TAG MISSING.  During blue-tag inspection process, noticed an Accept green tag for the HPCR was never generated indicating all disassembly has been performed per scope instructions and the assembly of rotor is ready to begin._x000a_"/>
    <x v="1"/>
    <x v="1"/>
    <x v="1"/>
    <d v="2023-05-11T00:00:00"/>
    <s v="Houston Service Center"/>
    <x v="0"/>
    <s v="No Impact To Customer"/>
    <s v="No"/>
    <s v="Documentation Missing"/>
    <s v=""/>
    <s v="Fulfillment"/>
    <d v="2023-05-11T00:00:00"/>
    <s v="Ramirez, Daniel (204042115)"/>
    <b v="0"/>
    <x v="0"/>
    <s v="Repairs"/>
    <x v="17"/>
    <s v=""/>
    <s v="https://gepowerpac.service-now.com/nav_to.do?uri=task.do?sys_id=bda105b4c33ae558c21f2138f0013180"/>
    <n v="5"/>
    <s v="3 - Low"/>
    <x v="4"/>
  </r>
  <r>
    <s v="NCR-20230511-0772"/>
    <x v="62"/>
    <x v="18"/>
    <n v="7"/>
    <s v="Services"/>
    <s v="Complete"/>
    <s v="EX191-260S2N Z6MHU22S2N1006 S2N "/>
    <s v=""/>
    <s v=""/>
    <s v=""/>
    <s v="Aero Gas"/>
    <s v="LM6000Rot"/>
    <s v=""/>
    <s v=""/>
    <s v=""/>
    <m/>
    <s v="Grant, Kayon (212394750)"/>
    <s v="Aero Alliance Houston Service Center"/>
    <x v="5"/>
    <s v="Aero Alliance Jacintoport"/>
    <s v="Aero Alliance Jacintoport"/>
    <s v=""/>
    <d v="2023-05-18T00:00:00"/>
    <b v="0"/>
    <b v="0"/>
    <n v="0"/>
    <n v="0"/>
    <s v="Low"/>
    <s v=""/>
    <s v=""/>
    <s v="Atencio Urrutia, Jorge (212649290)"/>
    <s v="Track and trend"/>
    <s v=""/>
    <s v="ARMS digital router has been signed off by technicians. "/>
    <d v="2023-05-13T00:00:00"/>
    <n v="0"/>
    <x v="0"/>
    <s v="Repair"/>
    <s v="Leads should make sure check list is being followed before turned in.  "/>
    <s v="During inspection of the S2N the Arms show 38.9% completion on L6-160-00 ASSY and 90.5% on L6-160-02. "/>
    <x v="1"/>
    <x v="1"/>
    <x v="1"/>
    <d v="2023-05-11T00:00:00"/>
    <s v="Houston Service Center"/>
    <x v="0"/>
    <s v="No Impact To Customer"/>
    <s v="No"/>
    <s v="Documentation"/>
    <s v=""/>
    <s v="Quality Concern"/>
    <d v="2023-05-11T00:00:00"/>
    <s v="Grant, Kayon (212394750)"/>
    <b v="0"/>
    <x v="1"/>
    <s v="Repairs"/>
    <x v="8"/>
    <s v=""/>
    <s v="https://gepowerpac.service-now.com/nav_to.do?uri=task.do?sys_id=df9801b0c3b66d58522e2138f0013181"/>
    <n v="3"/>
    <s v="3 - Low"/>
    <x v="4"/>
  </r>
  <r>
    <s v="NCR-20230511-0786"/>
    <x v="62"/>
    <x v="18"/>
    <n v="7"/>
    <s v="Services"/>
    <s v="Complete"/>
    <s v="IGB, ARMS 0%, 191-572 Z6AHU2286009 AERO AM"/>
    <s v="TEXAS MEDICAL CENTER GT2"/>
    <s v="LM6M"/>
    <s v="TEXAS MEDICAL CENTER"/>
    <s v="Aero Gas"/>
    <s v="840781"/>
    <s v="Americas"/>
    <s v="GE"/>
    <s v="TEXAS MEDICAL CENTER CENTRAL HEATING AND COOLING S"/>
    <n v="191572"/>
    <s v="Ramirez, Daniel (204042115)"/>
    <s v="Aero Alliance Houston Service Center"/>
    <x v="1"/>
    <s v="Aero Alliance Jacintoport"/>
    <s v="Aero Alliance Jacintoport"/>
    <s v="Power Services Sales"/>
    <d v="2023-05-18T00:00:00"/>
    <b v="0"/>
    <b v="0"/>
    <n v="1"/>
    <n v="0"/>
    <s v="Low"/>
    <s v="Under Construction"/>
    <s v="2023-05-11 15:13:46 - Ramirez, Daniel (204042115) (Case Notes (Comments Visible to All users))_x000a_Assigned To Change Reason: none._x000a__x000a_"/>
    <s v="Atencio Urrutia, Jorge (212649290)"/>
    <s v="NA"/>
    <s v="2023-05-11 15:13:46 - Ramirez, Daniel (204042115) (Case Notes (Comments Visible to All users))_x000a_Assigned To Change Reason: none._x000a__x000a_"/>
    <s v="ARMS digital router was signed off by Tech 212798293. _x000a_Flow check  has been completed. Flow reads 12 SCFM."/>
    <d v="2023-05-15T00:00:00"/>
    <n v="0"/>
    <x v="0"/>
    <s v="Repair"/>
    <s v="Please provide training._x000a_-IGB's built at vendor are flow tested for lube nozzle flow verification.   _x000a_-Production routing and documentation review completely stamped but ARMS router progress at 0 percent."/>
    <s v="IGB, ARMS 0%.  During blue-tag inspection process, noticed ARMS router progress at 0 PERCENT COMPLETE and flow check of nozzle was never performed."/>
    <x v="1"/>
    <x v="1"/>
    <x v="1"/>
    <d v="2023-05-11T00:00:00"/>
    <s v="Houston Service Center"/>
    <x v="0"/>
    <s v="No Impact To Customer"/>
    <s v="No"/>
    <s v="Documentation Missing"/>
    <s v=""/>
    <s v="Fulfillment"/>
    <d v="2023-05-11T00:00:00"/>
    <s v="Ramirez, Daniel (204042115)"/>
    <b v="0"/>
    <x v="0"/>
    <s v="Repairs"/>
    <x v="20"/>
    <s v=""/>
    <s v="https://gepowerpac.service-now.com/nav_to.do?uri=task.do?sys_id=91a09d70c3f22958c21f2138f0013131"/>
    <n v="4"/>
    <s v="3 - Low"/>
    <x v="4"/>
  </r>
  <r>
    <s v="NCR-20230511-1021"/>
    <x v="62"/>
    <x v="42"/>
    <n v="46"/>
    <s v="Services"/>
    <s v="Complete"/>
    <s v="TEST REJECT -CRF Oil leak during test"/>
    <s v="PLTG JAKABARING GT3-GT"/>
    <s v="LM25C"/>
    <s v="JAKABARING"/>
    <s v="Aero Gas"/>
    <s v="810190"/>
    <s v="Asia"/>
    <s v="GE"/>
    <s v="GOVERNMENT OF THE REPUBLIC INDONESIA"/>
    <n v="481806"/>
    <s v="Hall, Aaron (204013256)"/>
    <s v="Aero Alliance Houston Service Center"/>
    <x v="4"/>
    <s v="Aero Alliance Jacintoport"/>
    <s v="Aero Alliance Jacintoport"/>
    <s v="Power Services Sales"/>
    <d v="2023-06-26T00:00:00"/>
    <b v="0"/>
    <b v="0"/>
    <n v="2"/>
    <n v="0"/>
    <s v="Medium"/>
    <s v="Inactive"/>
    <s v="2023-06-26 11:18:01 - Coleman, Adrian (212787374) (Case Notes (Comments Visible to All users))_x000a_Duplicate NCR, see NCR-20230516-1015 for updates and CAR._x000a__x000a_2023-06-13 09:22:47 - NGUYEN, THIEN (223038740) (Case Notes (Comments Visible to All users))_x000a_Assigned To Change Reason: Re-assigning to Supplier QPE. Please close case once internal pipes are quarantined and corrected FOD cover._x000a__x000a_2023-05-23 12:33:22 - NGUYEN, THIEN (223038740) (Case Notes (Comments Visible to All users))_x000a_Re-Open Note: To add Shop Issue actions separate from supplier issue_x000a__x000a_2023-05-23 12:33:06 - NGUYEN, THIEN (223038740) (Case Notes (Comments Visible to All users))_x000a_To add Shop Issue actions separate from supplier_x000a__x000a_2023-05-15 10:05:18 - Atencio Urrutia, Jorge (212649290) (Case Notes (Comments Visible to All users))_x000a_Assigned To Change Reason: Assigned to Gate 3 Quality Engineer for further investigation_x000a__x000a_"/>
    <s v="NGUYEN, THIEN (223038740)"/>
    <s v="Technician did not remove the tape even though he installed the gasket over the tape, then proceeded to force 6 bolts through the tape and rip it to install the tube. Technician by passed 2 indication of tape left on the flange. There was already a QAN issued back in June for this issue and training was done back then. "/>
    <s v="2023-06-26 11:18:01 - Coleman, Adrian (212787374) (Case Notes (Comments Visible to All users))_x000a_Duplicate NCR, see NCR-20230516-1015 for updates and CAR._x000a__x000a_2023-06-13 09:22:47 - NGUYEN, THIEN (223038740) (Case Notes (Comments Visible to All users))_x000a_Assigned To Change Reason: Re-assigning to Supplier QPE. Please close case once internal pipes are quarantined and corrected FOD cover._x000a__x000a_2023-05-23 12:33:22 - NGUYEN, THIEN (223038740) (Case Notes (Comments Visible to All users))_x000a_Re-Open Note: To add Shop Issue actions separate from supplier issue_x000a__x000a_2023-05-23 12:33:06 - NGUYEN, THIEN (223038740) (Case Notes (Comments Visible to All users))_x000a_To add Shop Issue actions separate from supplier_x000a__x000a_2023-05-15 10:05:18 - Atencio Urrutia, Jorge (212649290) (Case Notes (Comments Visible to All users))_x000a_Assigned To Change Reason: Assigned to Gate 3 Quality Engineer for further investigation_x000a__x000a_"/>
    <s v="Tape removed from pipe. "/>
    <d v="2023-06-26T00:00:00"/>
    <n v="50000"/>
    <x v="7"/>
    <s v="Repair"/>
    <s v="Identify causes and preventive action to ensure tape is not left where it should not be"/>
    <s v="Tape found on CRF sump pressurization tube.  Lack of pressurization is potential cause for oil leak during test"/>
    <x v="3"/>
    <x v="4"/>
    <x v="1"/>
    <d v="2023-05-11T00:00:00"/>
    <s v="Houston Service Center"/>
    <x v="2"/>
    <s v="Outage Delay (Start/End)"/>
    <s v="Yes"/>
    <s v="Repairs OTD"/>
    <s v=""/>
    <s v="Fulfillment"/>
    <d v="2023-05-11T00:00:00"/>
    <s v="Hall, Aaron (204013256)"/>
    <b v="0"/>
    <x v="1"/>
    <s v="Repairs"/>
    <x v="2"/>
    <s v=""/>
    <s v="https://gepowerpac.service-now.com/nav_to.do?uri=task.do?sys_id=fcf03e34c3feed58522e2138f00131ba"/>
    <n v="12"/>
    <s v="2 - Medium"/>
    <x v="4"/>
  </r>
  <r>
    <s v="NCR-20230512-1016"/>
    <x v="63"/>
    <x v="18"/>
    <n v="6"/>
    <s v="Services"/>
    <s v="Complete"/>
    <s v="LPT 191-554 A6EHU2208554JV "/>
    <s v="OBAJANA CEMENT PLANT SPARE GT-GT"/>
    <s v="LM6M"/>
    <s v="OBAJANA CEMENT PLANT"/>
    <s v="Aero Gas"/>
    <s v="191554"/>
    <s v="EMEA"/>
    <s v="GE"/>
    <s v="DANGOTE CEMENT PLC"/>
    <n v="191554"/>
    <s v="Grant, Kayon (212394750)"/>
    <s v="Aero Alliance Houston Service Center"/>
    <x v="5"/>
    <s v="Aero Alliance Jacintoport"/>
    <s v="Aero Alliance Jacintoport"/>
    <s v="Power Services Sales"/>
    <d v="2023-05-18T00:00:00"/>
    <b v="0"/>
    <b v="0"/>
    <n v="0"/>
    <n v="0"/>
    <s v="Low"/>
    <s v="Release"/>
    <s v=""/>
    <s v="Atencio Urrutia, Jorge (212649290)"/>
    <s v="Track and trend"/>
    <s v=""/>
    <s v="Bolt has been removed. Nut plate fixed upon removal of damaged Harness per NSR"/>
    <d v="2023-05-12T00:00:00"/>
    <n v="0"/>
    <x v="6"/>
    <s v="Repair"/>
    <s v="TECH SHOULD MAKE SURE EXTERNALS ARE IN GOOD CONDITION EVEN THOUGH THE SCOPE CALLS FOR LEVEL 2 CONTINUED TIME."/>
    <s v="LPT T48 HARNESS NUT PLATE SHOW DAMAGE, QTY. 2  ALSO A 8TH STAGE MANIFOLD SHOW NUT PLATE WITH BROKE OFF BOLT. "/>
    <x v="1"/>
    <x v="1"/>
    <x v="1"/>
    <d v="2023-05-12T00:00:00"/>
    <s v="Houston Service Center"/>
    <x v="0"/>
    <s v="No Impact To Customer"/>
    <s v="No"/>
    <s v="Documentation"/>
    <s v=""/>
    <s v="Quality Concern"/>
    <d v="2023-05-12T00:00:00"/>
    <s v="Grant, Kayon (212394750)"/>
    <b v="0"/>
    <x v="1"/>
    <s v="Repairs"/>
    <x v="9"/>
    <s v=""/>
    <s v="https://gepowerpac.service-now.com/nav_to.do?uri=task.do?sys_id=071646c58776e5981d2abaa7dabb35c4"/>
    <n v="3"/>
    <s v="3 - Low"/>
    <x v="4"/>
  </r>
  <r>
    <s v="NCR-20230515-1210"/>
    <x v="64"/>
    <x v="47"/>
    <n v="63"/>
    <s v="Services"/>
    <s v="Complete"/>
    <s v="HPCR STG-5 scratch"/>
    <s v="GENNEIA BRAGADO OUT FOR MAINTENANCE-GT"/>
    <s v="LM25C+G4"/>
    <s v="Genneia Bragado"/>
    <s v="Aero Gas"/>
    <s v="679242"/>
    <s v="Americas"/>
    <s v="GE"/>
    <s v="GENNEIA SA"/>
    <n v="679242"/>
    <s v="Zarate, Mario (212780353)"/>
    <s v="Aero Alliance Houston Service Center"/>
    <x v="0"/>
    <s v="Customer Site"/>
    <s v="Aero Alliance Jacintoport"/>
    <s v="Power Services Sales"/>
    <d v="2023-07-17T00:00:00"/>
    <b v="0"/>
    <b v="0"/>
    <n v="1"/>
    <n v="0"/>
    <s v="Low"/>
    <s v="Release"/>
    <s v="2023-05-26 12:08:10 - Varela, Nestor (204043162) (Case Notes (Comments Visible to All users))_x000a_Re-Open Note: We are reopening the NCR as discussed with Quality Team. Engine is being accepted by Customer, however they complained about the scratch and are pointing out that it was not there before coming to the shop. Besides they are concerned about HPCR life reduction due to this, engineering is clarifying the impact, but we should avoid in the future such conditions, for this reason we think it should be deeper investigated how we can prevent this in the future._x000a__x000a_2023-05-18 04:37:37 - Celdran, Fernando (105040119) (Case Notes (Comments Visible to All users))_x000a_It is an internal defect assigned to Aero Alliance. Agreement during the weekly call on May 17, 2023_x000a__x000a_2023-05-17 10:39:22 - Hwang, Jimmy (212663550) (Case Notes (Comments Visible to All users))_x000a_Assigned To Change Reason: Assigned to G1 PQE_x000a__x000a_"/>
    <s v="Hwang, Jimmy (212663550)"/>
    <s v="The rub was caused by a vane not held in the correct position during core D/A, specifically during the split nut removal (during CRF removal). The connecting links are removed prior to this operation. The IRM calls out for fixture set, 2C6259G04, which is a slave bridge connector set for stages 3-6 to hold the vanes at the split-line, since they are free to rotate if the connecting links are removed. After investigation, it was found that the fixture set was not used for this engine after the connecting links were removed, and when it came time to remove the split nut, the rotor rotated and interfered with a vane at the split line that was rotated.  _x000a__x000a_Gate 1 did not have the fixture set readily available. Additionally, there was nothing in the router enforcing usage of the tool. Tooling request was submitted Aug 15, 2022 shortly after the defect occurred to procure 2 dedicated sets for Gate 1. We have addressed this procedurally to prevent future recurrence. Routers were updated Aug 25, 2022 to add signoff steps to install connecting link holding tool prior to split nut removal. The tooling is now readily available and in-use (see attached jpgs of current engine in WIP with tooling installed)."/>
    <s v="2023-06-13 13:37:34 - Varela, Nestor (204043162) (Private Notepad (Comments NOT Visible to Unlicensed Submitters))_x000a_Thank you Jimmy, your comments are clear now. This case is being tracked by COPQ Council now, as far as I understand RCA is being proposed to follow up CAPAs._x000a__x000a_2023-05-26 12:08:10 - Varela, Nestor (204043162) (Case Notes (Comments Visible to All users))_x000a_Re-Open Note: We are reopening the NCR as discussed with Quality Team. Engine is being accepted by Customer, however they complained about the scratch and are pointing out that it was not there before coming to the shop. Besides they are concerned about HPCR life reduction due to this, engineering is clarifying the impact, but we should avoid in the future such conditions, for this reason we think it should be deeper investigated how we can prevent this in the future._x000a__x000a_2023-05-18 04:37:37 - Celdran, Fernando (105040119) (Case Notes (Comments Visible to All users))_x000a_It is an internal defect assigned to Aero Alliance. Agreement during the weekly call on May 17, 2023_x000a__x000a_2023-05-17 10:39:22 - Hwang, Jimmy (212663550) (Case Notes (Comments Visible to All users))_x000a_Assigned To Change Reason: Assigned to G1 PQE_x000a__x000a_"/>
    <s v="The spool was initially routed through clean/FPI/inspect. It passed FPI inspection on 9/16/22, but NSR was raised during visual inspection for the scratch on Stg 5 land._x000a__x000a_NSR H2243675 was issued.  Recommended dispostion was to perform acid etch check, but the final disposition was as follows:_x000a_PMO team and Power engineering the rubs is only though the top coat the base coat is clearly visible, the rub was cause by a vane no held in the correct position during core d/A there is no risk of damage to the spool due to heat affect as the damage was done during D/A, continue processing the 309 spool per the original workscope_x000a__x000a_The spool was accepted use-as-is."/>
    <d v="2023-05-30T00:00:00"/>
    <n v="100000"/>
    <x v="1"/>
    <s v="Repair"/>
    <s v="Outcome: How this event was caused on the shop, I think it's an Issue of Quality. NSR# H2243675.  we can recive possible potential cost claims from the customer. _x000a_Get the Acid test performed by the shop to make sure the Parent Material do not was exposed after the scrat. "/>
    <s v="After complete the repair the engine ENS: 679-242  and arrive the unit to the customer site when we perform the BSI inspection, we are observed the scratch 360° on the HPCR STG-5 lands. According our register this happened in some part of the G1 disassembly process  during vertical DA of the HPC._x000a_"/>
    <x v="3"/>
    <x v="14"/>
    <x v="1"/>
    <d v="2023-05-15T00:00:00"/>
    <s v="Houston Service Center"/>
    <x v="0"/>
    <s v="Other"/>
    <s v="No"/>
    <s v="Documentation"/>
    <s v="NCRWA0004153"/>
    <s v="Quality Concern"/>
    <d v="2023-05-15T00:00:00"/>
    <s v="Zarate, Mario (212780353)"/>
    <b v="1"/>
    <x v="1"/>
    <s v="Repairs"/>
    <x v="17"/>
    <s v=""/>
    <s v="https://gepowerpac.service-now.com/nav_to.do?uri=task.do?sys_id=6b7df5c697ba6950eba8f7471153af28"/>
    <n v="25"/>
    <s v="2 - Medium"/>
    <x v="4"/>
  </r>
  <r>
    <s v="NCR-20230516-1015"/>
    <x v="65"/>
    <x v="48"/>
    <n v="17"/>
    <s v="Services"/>
    <s v="Complete"/>
    <s v="Incorrect fuel hose masking tape "/>
    <s v="PLTG JAKABARING GT3-GT"/>
    <s v="LM25C"/>
    <s v="JAKABARING"/>
    <s v="Aero Gas"/>
    <s v="810190"/>
    <s v="Asia"/>
    <s v="GE"/>
    <s v="GOVERNMENT OF THE REPUBLIC INDONESIA"/>
    <n v="481806"/>
    <s v="Coleman, Adrian (212787374)"/>
    <s v="Aero Services Customer Order and Fulfillment"/>
    <x v="4"/>
    <s v="Aero Alliance Jacintoport"/>
    <s v="External Supplier"/>
    <s v="Power Services Sales"/>
    <d v="2023-06-02T00:00:00"/>
    <b v="0"/>
    <b v="0"/>
    <n v="0"/>
    <n v="1"/>
    <s v="Low"/>
    <s v="Inactive"/>
    <s v="2023-06-02 09:41:00 - Coleman, Adrian (212787374) (Case Notes (Comments Visible to All users))_x000a_Re-Open Note: reopened in order to record COPQ_x000a__x000a_2023-05-30 13:46:55 - Coleman, Adrian (212787374) (Case Notes (Comments Visible to All users))_x000a_Supplier CAR attached to NCR._x000a__x000a_2023-05-18 04:38:45 - Celdran, Fernando (105040119) (Case Notes (Comments Visible to All users))_x000a_It is an internal defect. Agreement during the weekly call on May 17, 2023_x000a__x000a_"/>
    <s v="Coleman, Adrian (212787374)"/>
    <s v="Supplier has eliminated usage of masking tape and has now began shipping shower cap design which is more visible by operators.   See attachment for pictures of new shower cap design.  _x000a_"/>
    <s v="2023-06-02 09:41:00 - Coleman, Adrian (212787374) (Case Notes (Comments Visible to All users))_x000a_Re-Open Note: reopened in order to record COPQ_x000a__x000a_2023-05-30 13:46:55 - Coleman, Adrian (212787374) (Case Notes (Comments Visible to All users))_x000a_Supplier CAR attached to NCR._x000a__x000a_2023-05-18 04:38:45 - Celdran, Fernando (105040119) (Case Notes (Comments Visible to All users))_x000a_It is an internal defect. Agreement during the weekly call on May 17, 2023_x000a__x000a_"/>
    <s v="Quality stand-down performed and removal of incorrect tape performed in house for tubes impacted by supplier's non-conformance"/>
    <d v="2023-06-02T00:00:00"/>
    <n v="474"/>
    <x v="1"/>
    <s v="Parts"/>
    <s v="RCA + CAPA"/>
    <s v="Score shipped fuel hose with incorrect masking tape which are difficult to see.  "/>
    <x v="3"/>
    <x v="5"/>
    <x v="1"/>
    <d v="2023-05-16T00:00:00"/>
    <s v=""/>
    <x v="0"/>
    <s v="No Impact To Customer"/>
    <s v="No"/>
    <s v="Installation Fit Defect"/>
    <s v=""/>
    <s v="Form, Fit, Function"/>
    <d v="2023-05-16T00:00:00"/>
    <s v="Coleman, Adrian (212787374)"/>
    <b v="0"/>
    <x v="0"/>
    <s v="Repairs"/>
    <x v="4"/>
    <s v="SCORE (EUROPE) LTD"/>
    <s v="https://gepowerpac.service-now.com/nav_to.do?uri=task.do?sys_id=8ac44f5e873ee9904128baa7dabb357e"/>
    <n v="19"/>
    <s v="3 - Low"/>
    <x v="4"/>
  </r>
  <r>
    <s v="NCR-20230516-1136"/>
    <x v="65"/>
    <x v="18"/>
    <n v="2"/>
    <s v="Services"/>
    <s v="Complete"/>
    <s v="EX559-058S1N  MISSING TECHNICIAN STAMPS "/>
    <s v=""/>
    <s v=""/>
    <s v=""/>
    <s v="Aero Gas"/>
    <s v="LM2500Rot"/>
    <s v=""/>
    <s v=""/>
    <s v=""/>
    <m/>
    <s v="Martinez, Juan (212771980)"/>
    <s v="Aero Alliance Houston Service Center"/>
    <x v="1"/>
    <s v="Aero Alliance Jacintoport"/>
    <s v="Aero Alliance Jacintoport"/>
    <s v=""/>
    <d v="2023-05-18T00:00:00"/>
    <b v="0"/>
    <b v="0"/>
    <n v="1"/>
    <n v="0"/>
    <s v="Low"/>
    <s v=""/>
    <s v="2023-05-16 16:49:00 - Martinez, Juan (212771980) (Case Notes (Comments Visible to All users))_x000a_Assigned To Change Reason: Updated assigned to personnel, Thien Nguyen_x000a__x000a_"/>
    <s v="Atencio Urrutia, Jorge (212649290)"/>
    <s v="NA"/>
    <s v="2023-05-16 16:49:00 - Martinez, Juan (212771980) (Case Notes (Comments Visible to All users))_x000a_Assigned To Change Reason: Updated assigned to personnel, Thien Nguyen_x000a__x000a_"/>
    <s v="Stamps corected"/>
    <d v="2023-05-18T00:00:00"/>
    <n v="0"/>
    <x v="0"/>
    <s v="Repair"/>
    <s v="We need to verify that the S1N HOLD tag was completed and signed off by the appropriate personnel. "/>
    <s v="During the inspection of the S1N, a HOLD Tag was found without any technician stamps/sign off verifying the completion of the HOLD tag process. The HOLD Tag (BCD: IR5861) was issued under the original ESN 559-058 Work order: Z2HHU22PTSPR058. In Smartshop, this work order is placed on hold. A pop up appears that reads: Tran, Thuytrang places this workbook on Hold on 12/06/2022 for Edit. "/>
    <x v="1"/>
    <x v="1"/>
    <x v="1"/>
    <d v="2023-05-16T00:00:00"/>
    <s v="Houston Service Center"/>
    <x v="0"/>
    <s v="No Impact To Customer"/>
    <s v="No"/>
    <s v="Documentation"/>
    <s v=""/>
    <s v="Quality Concern"/>
    <d v="2023-05-16T00:00:00"/>
    <s v="Martinez, Juan (212771980)"/>
    <b v="0"/>
    <x v="1"/>
    <s v="Repairs"/>
    <x v="15"/>
    <s v=""/>
    <s v="https://gepowerpac.service-now.com/nav_to.do?uri=task.do?sys_id=f398975e87762d901d2abaa7dabb3576"/>
    <n v="5"/>
    <s v="3 - Low"/>
    <x v="4"/>
  </r>
  <r>
    <s v="NCR-20230516-1227"/>
    <x v="65"/>
    <x v="8"/>
    <n v="114"/>
    <s v="Services"/>
    <s v="Validation &amp; Closure"/>
    <s v="Part repaired and recieved at Jport had to be routed back to the vendor for additional repair due to damage caused in transit"/>
    <s v="STIG GT SPARE-GT"/>
    <s v="LM6M"/>
    <s v="STRATEGIC TURBINE INVENTORY GROUP (STIG)"/>
    <s v="Aero Gas"/>
    <s v="185208"/>
    <s v="Americas"/>
    <s v="RUSTON"/>
    <s v="STRATEGIC TURBINE INVENTORY GROUP, LLC"/>
    <n v="185208"/>
    <s v="Robles, Ruth (212674007)"/>
    <s v="Aero Alliance Houston Service Center"/>
    <x v="4"/>
    <s v="Aero Alliance Jacintoport"/>
    <s v="Aero Alliance Jacintoport"/>
    <s v="Power Services Sales"/>
    <d v="2023-05-23T00:00:00"/>
    <b v="0"/>
    <b v="1"/>
    <n v="1"/>
    <n v="0"/>
    <s v=""/>
    <s v="Release"/>
    <s v="2023-05-18 12:15:03 - Atencio Urrutia, Jorge (212649290) (Case Notes (Comments Visible to All users))_x000a_Assigned To Change Reason: Assigned to AA SQE_x000a__x000a_"/>
    <s v=""/>
    <s v=""/>
    <s v="2023-05-18 12:15:03 - Atencio Urrutia, Jorge (212649290) (Case Notes (Comments Visible to All users))_x000a_Assigned To Change Reason: Assigned to AA SQE_x000a__x000a_"/>
    <s v="Part returned to vendor for inspection and repair.  "/>
    <d v="2023-05-23T00:00:00"/>
    <n v="0"/>
    <x v="26"/>
    <s v="Repair"/>
    <s v="Define root cause of incorrect packaging. "/>
    <s v="At G2, L24547P03 was seen with damage due to incorrect shipping. The part had to be sent back to the vendor_x000a_The shop believes the damage occurred in transit._x000a_NSR H2346948_x000a_Workorder N6EHU2256208JV"/>
    <x v="4"/>
    <x v="9"/>
    <x v="2"/>
    <d v="2023-05-16T00:00:00"/>
    <s v="Houston Service Center"/>
    <x v="0"/>
    <s v="Other"/>
    <s v="No"/>
    <s v=""/>
    <s v=""/>
    <s v="Quality Concern"/>
    <d v="2023-05-16T00:00:00"/>
    <s v="Robles, Ruth (212674007)"/>
    <b v="0"/>
    <x v="0"/>
    <s v="Manufacturing"/>
    <x v="28"/>
    <s v=""/>
    <s v="https://gepowerpac.service-now.com/nav_to.do?uri=task.do?sys_id=29f9bf9a973221d0eba8f7471153af03"/>
    <n v="7"/>
    <s v="3 - Low"/>
    <x v="4"/>
  </r>
  <r>
    <s v="NCR-20230519-1007"/>
    <x v="66"/>
    <x v="31"/>
    <n v="62"/>
    <s v="Services"/>
    <s v="Complete"/>
    <s v="481-877 A2EHU2239877JV HPCR "/>
    <s v="ATESSA BNPGP"/>
    <s v="DENOX"/>
    <s v="ATESSA"/>
    <s v="ECS"/>
    <s v=""/>
    <s v="EMEA"/>
    <s v=""/>
    <s v="FENICE QUALITA PER LAMBIENTE SPA"/>
    <m/>
    <s v="Grant, Kayon (212394750)"/>
    <s v="Aero Alliance Houston Service Center"/>
    <x v="0"/>
    <s v="Aero Alliance Jacintoport"/>
    <s v="Aero Alliance Jacintoport"/>
    <s v="Power Services Sales"/>
    <d v="2023-07-20T00:00:00"/>
    <b v="0"/>
    <b v="0"/>
    <n v="1"/>
    <n v="0"/>
    <s v=""/>
    <s v="InService"/>
    <s v="2023-05-30 09:29:50 - System (Case Notes (Comments Visible to All users))_x000a_Leal, Xavier (212315297) having SSO 212315297 has downloaded the attachment - P5194897.JPG at 2023-05-30 13:29:39_x000a__x000a_2023-05-30 09:29:48 - System (Case Notes (Comments Visible to All users))_x000a_Leal, Xavier (212315297) having SSO 212315297 has downloaded the attachment - P5194896.JPG at 2023-05-30 13:29:31_x000a__x000a_2023-05-19 14:59:38 - Grant, Kayon (212394750) (Case Notes (Comments Visible to All users))_x000a_Assigned To Change Reason: This discrepancy was missed by gate 1, while bench inspecting the stoolies._x000a__x000a_"/>
    <s v="Hwang, Jimmy (212663550)"/>
    <s v="The TPM requested inspection per SPL. Some of the defects noted are within serviceability of the SPL, but not the IRM which is a more stringent manual._x000a__x000a_Going forward, a business decision has been made to adopt a shop practice of blending all visible, yet repairable defects on airfoils upon exposure. A training was held with the HPCS/HPCR shops on 6-27-23 and all workscopes have been updated to add this task to disassembly."/>
    <s v="2023-05-30 09:29:50 - System (Case Notes (Comments Visible to All users))_x000a_Leal, Xavier (212315297) having SSO 212315297 has downloaded the attachment - P5194897.JPG at 2023-05-30 13:29:39_x000a__x000a_2023-05-30 09:29:48 - System (Case Notes (Comments Visible to All users))_x000a_Leal, Xavier (212315297) having SSO 212315297 has downloaded the attachment - P5194896.JPG at 2023-05-30 13:29:31_x000a__x000a_2023-05-19 14:59:38 - Grant, Kayon (212394750) (Case Notes (Comments Visible to All users))_x000a_Assigned To Change Reason: This discrepancy was missed by gate 1, while bench inspecting the stoolies._x000a__x000a_"/>
    <s v="Airfoils blend repaired back to serviceability"/>
    <d v="2023-07-20T00:00:00"/>
    <n v="0"/>
    <x v="12"/>
    <s v="Repair"/>
    <s v="Blades should be thoroughly inspected in Gate 1 before green tagged.                  "/>
    <s v="During Blue tag inspection the 31 blades were found to have dents on leading and trailing edge. stage 1(1) stage 3 (3) stage 4(4), stage 5 (2), stage 6 (2), stage 10 (2), stage 11 (3), stage 12 (3), stage 13 (2), stage 14 (5), stage 15 (2), stage 16 (2). "/>
    <x v="1"/>
    <x v="1"/>
    <x v="1"/>
    <d v="2023-05-19T00:00:00"/>
    <s v=""/>
    <x v="0"/>
    <s v="No Impact To Customer"/>
    <s v="No"/>
    <s v="Documentation"/>
    <s v=""/>
    <s v="Quality Concern"/>
    <d v="2023-05-19T00:00:00"/>
    <s v="Grant, Kayon (212394750)"/>
    <b v="0"/>
    <x v="1"/>
    <s v="Repairs"/>
    <x v="4"/>
    <s v=""/>
    <s v="https://gepowerpac.service-now.com/nav_to.do?uri=task.do?sys_id=802d8253c3fa6554522e2138f00131ac"/>
    <n v="8"/>
    <s v="3 - Low"/>
    <x v="4"/>
  </r>
  <r>
    <s v="NCR-20230520-0211"/>
    <x v="67"/>
    <x v="8"/>
    <n v="110"/>
    <s v="Services"/>
    <s v="Correction"/>
    <s v="Parts received unfinished (honeycomb) by repair vendor (GE RSS) -  MTU"/>
    <s v="USED ESN ASSET-GT"/>
    <s v="LM25C+G4"/>
    <s v="AERO PRODUCTS AND SERVICES JV, LLC"/>
    <s v="Aero Gas"/>
    <s v="881119"/>
    <s v="Americas"/>
    <s v="GE"/>
    <s v="AERO PRODUCTS AND SERVICES JV, LLC"/>
    <n v="881119"/>
    <s v="Coleman, Adrian (212787374)"/>
    <s v="Aero Alliance Houston Service Center"/>
    <x v="4"/>
    <s v="Customer Site"/>
    <s v="Customer Site"/>
    <s v="Power Services Sales"/>
    <d v="2023-06-19T00:00:00"/>
    <b v="0"/>
    <b v="1"/>
    <n v="1"/>
    <n v="0"/>
    <s v=""/>
    <s v="Release"/>
    <s v="2023-06-19 11:33:05 - Coleman, Adrian (212787374) (Case Notes (Comments Visible to All users))_x000a_Communications sent to GE RSS on 21May23, 19Jun23 and no response received._x000a__x000a_2023-06-08 14:41:05 - Atencio Urrutia, Jorge (212649290) (Case Notes (Comments Visible to All users))_x000a_Assigned To Change Reason: Assigned to SQE_x000a__x000a_2023-05-30 02:36:09 - Celdran, Fernando (105040119) (Case Notes (Comments Visible to All users))_x000a_Case flipped to Escape since it was tagged as detected at customer site. To be discussed during the weekly call between AA and Gas Power_x000a__x000a_"/>
    <s v=""/>
    <s v=""/>
    <s v="2023-06-19 11:33:05 - Coleman, Adrian (212787374) (Case Notes (Comments Visible to All users))_x000a_Communications sent to GE RSS on 21May23, 19Jun23 and no response received._x000a__x000a_2023-06-08 14:41:05 - Atencio Urrutia, Jorge (212649290) (Case Notes (Comments Visible to All users))_x000a_Assigned To Change Reason: Assigned to SQE_x000a__x000a_2023-05-30 02:36:09 - Celdran, Fernando (105040119) (Case Notes (Comments Visible to All users))_x000a_Case flipped to Escape since it was tagged as detected at customer site. To be discussed during the weekly call between AA and Gas Power_x000a__x000a_"/>
    <s v="Communications sent to GE RSS on 21May23, 19Jun23 and no response received.  "/>
    <m/>
    <n v="0"/>
    <x v="8"/>
    <s v="Repair"/>
    <s v="RCA + CAPA"/>
    <s v="Parts received unfinished (honeycomb) by repair vendor (GE RSS) -  MTU"/>
    <x v="4"/>
    <x v="15"/>
    <x v="0"/>
    <d v="2023-05-20T00:00:00"/>
    <s v=""/>
    <x v="0"/>
    <s v="No Impact To Customer"/>
    <s v="No"/>
    <s v=""/>
    <s v=""/>
    <s v="--None--"/>
    <d v="2023-05-20T00:00:00"/>
    <s v="Coleman, Adrian (212787374)"/>
    <b v="0"/>
    <x v="0"/>
    <s v=""/>
    <x v="4"/>
    <s v="GE REPAIR SOLUTIONS SINGAPORE PTE LTD"/>
    <s v="https://gepowerpac.service-now.com/nav_to.do?uri=task.do?sys_id=0e74e76797f6ad54eba8f7471153af27"/>
    <n v="5"/>
    <s v="3 - Low"/>
    <x v="4"/>
  </r>
  <r>
    <s v="NCR-20230523-0743"/>
    <x v="68"/>
    <x v="49"/>
    <n v="87"/>
    <s v="Services"/>
    <s v="Complete"/>
    <s v="LM6000 DANGOTE CEMENT ESN191554 Test Cell Reject HP and LP vibration"/>
    <s v="OBAJANA CEMENT PLANT SPARE GT-GT"/>
    <s v="LM6M"/>
    <s v="OBAJANA CEMENT PLANT"/>
    <s v="Aero Gas"/>
    <s v="191554"/>
    <s v="EMEA"/>
    <s v="GE"/>
    <s v="DANGOTE CEMENT PLC"/>
    <n v="191554"/>
    <s v="Danek, Rachel (204049541)"/>
    <s v="Aero Alliance Houston Service Center"/>
    <x v="3"/>
    <s v="Aero Alliance Jacintoport"/>
    <s v="Aero Alliance Jacintoport"/>
    <s v="Power Services Sales"/>
    <d v="2023-08-18T00:00:00"/>
    <b v="0"/>
    <b v="0"/>
    <n v="2"/>
    <n v="0"/>
    <s v=""/>
    <s v="Release"/>
    <s v="2023-06-13 09:18:20 - NGUYEN, THIEN (223038740) (Case Notes (Comments Visible to All users))_x000a_Assigned To Change Reason: Re-assigning Test Cell Reject case to Test Cell QPE_x000a__x000a_2023-06-08 14:43:54 - Atencio Urrutia, Jorge (212649290) (Case Notes (Comments Visible to All users))_x000a_Assigned To Change Reason: Assigned to PQE_x000a__x000a_"/>
    <s v="Rajib, Md (212790912)"/>
    <s v="Per NSR H2349231 final disposition is &quot;Use as is&quot; with detail description &quot;&quot;A peak resonance during deceleration during sync to core idle is a known phenomenon.  This is typically caused by a shift in dynamic stiffness of the various load points.  This peak resonance poses no operability or longevity risk to the gas turbine.  This peak resonance occurrence is associated with a resonance crossover during which the load is shifted from one side of the 1B thrust bearing to the other per design.  With the pressure balance seal clearances optimized, the peak resonance happens at ~3100-3400 RPM in the test cell.  Over the course of operation, the same peak resonance will shift to a lower RPM due to normal wear and tear._x000a__x000a_This was discussed at length with the channel, Power service engineering PMO team and the Customer  facing team it was agreed to accept the engine &quot;"/>
    <s v="2023-06-13 09:18:20 - NGUYEN, THIEN (223038740) (Case Notes (Comments Visible to All users))_x000a_Assigned To Change Reason: Re-assigning Test Cell Reject case to Test Cell QPE_x000a__x000a_2023-06-08 14:43:54 - Atencio Urrutia, Jorge (212649290) (Case Notes (Comments Visible to All users))_x000a_Assigned To Change Reason: Assigned to PQE_x000a__x000a_"/>
    <s v="After rework engine tested and here is the vibration per H2349231 - &quot;The CRF LP vibration signature exceeds the testing manual SYNC to CORE Transient vibration limits of 7.4 mils. The maximum value observed is ~13mils or ~2.2ips at ~3200rpm sub-synchronous speed. This value is close to the field shutdown limit of 2.25ips for this speed range. The alarm point is 1.75ips. This engine work scope is for a check/repair visit and not a full overhaul&quot;._x000a__x000a_&quot;After this was discussed at length with the channel, Power service engineering PMO team and the Customer  facing team it was agreed to accept the engine &quot;_x000a__x000a_Engine repair visit was not for a full overhaul, and number of modules were for continue time operation."/>
    <d v="2023-06-30T00:00:00"/>
    <n v="0"/>
    <x v="10"/>
    <s v="Repair"/>
    <s v="Contain &amp; correct vibration issues coming from the shop"/>
    <s v="191-554 is experiencing two different vibration issue. The CRF steady state HP vibration at core idle is ~3.5 mils and the CRF LP transient vibration during sync to core vibe survey is ~13.5 mils. The CRF vibration sensor has been tested on the shaker table and it is working within limits. Test cell not found any loose/bound hardware in the area of the sensor to explain the vibration signature variance. The ADRE database files can be found in Box folder https://ge.ent.box.com/folder/208056897928 (owner: Clayton Bacon)_x000a__x000a_Depot is looking into it and is going to check balance the 4 rotors LPC and LPT and HPC and HPTR and make sure the LPS is built correctly and the LPT was installed correctly._x000a_The HP vibration is very steady at power but fluctuates when the engine is at Core idle, the HP may be triggering the LP vibes we don't know yet._x000a_There could be another contributor driving the vibes but it is not certain on what is driving the vibes yet._x000a_HPC end Gaps wide end gap within reason don't cause HP vibration but this one was accepted very large and the SPL and IRM end gap limits are the same. This will be corrected since the HPCR is exposed."/>
    <x v="3"/>
    <x v="4"/>
    <x v="1"/>
    <d v="2023-05-17T00:00:00"/>
    <s v="Houston Service Center"/>
    <x v="2"/>
    <s v="Unexpected Cost to Customer"/>
    <s v="No"/>
    <s v="Does not meet specification"/>
    <s v=""/>
    <s v="Form, Fit, Function"/>
    <d v="2023-05-23T00:00:00"/>
    <s v="Danek, Rachel (204049541)"/>
    <b v="0"/>
    <x v="3"/>
    <s v="Other"/>
    <x v="12"/>
    <s v=""/>
    <s v="https://gepowerpac.service-now.com/nav_to.do?uri=task.do?sys_id=cdfa35649783edd4eba8f7471153afc5"/>
    <n v="5"/>
    <s v="2 - Medium"/>
    <x v="4"/>
  </r>
  <r>
    <s v="NCR-20230523-1321"/>
    <x v="68"/>
    <x v="50"/>
    <n v="48"/>
    <s v="Services"/>
    <s v="Complete"/>
    <s v="VIGV Blue Tag Discrepancy"/>
    <s v="THE HAGUE GT1-GT"/>
    <s v="LM6M"/>
    <s v="THE HAGUE"/>
    <s v="Aero Gas"/>
    <s v="820125"/>
    <s v="EMEA"/>
    <s v="ESI TWIN PAK"/>
    <s v="UNIPER BENELUX N.V."/>
    <n v="192230"/>
    <s v="Martinez, Steven (212478473)"/>
    <s v="Aero Alliance Houston Service Center"/>
    <x v="2"/>
    <s v="Aero Alliance Jacintoport"/>
    <s v="Aero Alliance Jacintoport"/>
    <s v="Power Services Sales"/>
    <d v="2023-07-10T00:00:00"/>
    <b v="0"/>
    <b v="0"/>
    <n v="1"/>
    <n v="0"/>
    <s v=""/>
    <s v="InService"/>
    <s v="2023-05-23 17:20:15 - Martinez, Steven (212478473) (Case Notes (Comments Visible to All users))_x000a_Assigned To Change Reason: Assigned to Gate 2 Quality Engineer_x000a__x000a_"/>
    <s v="Joseph, Vincent (212788012)"/>
    <s v="N/A"/>
    <s v="2023-05-23 17:20:15 - Martinez, Steven (212478473) (Case Notes (Comments Visible to All users))_x000a_Assigned To Change Reason: Assigned to Gate 2 Quality Engineer_x000a__x000a_"/>
    <s v="Tag has been updated in SFM to reflect serial number that was missing on the PAYBACK tag"/>
    <d v="2023-05-23T00:00:00"/>
    <n v="0"/>
    <x v="2"/>
    <s v="Repair"/>
    <s v="All serialized parts that are allocated or payed back to another job NEEDS to have all information transferred over to the new tag. _x000a_This goes against ISO procedures._x000a_Technician/Lead/Supervisor that issues the tag needs to take 2 and assure that all information is implemented correctly."/>
    <s v="Upon starting the Blue Tag inspection of the VIGV for 192-230 Z6ENL21154704JV, _x000a_The Accept/Payback tag generated does not include the Serial Number of the part._x000a_"/>
    <x v="5"/>
    <x v="9"/>
    <x v="1"/>
    <d v="2023-05-23T00:00:00"/>
    <s v="Houston Service Center"/>
    <x v="0"/>
    <s v="No Impact To Customer"/>
    <s v="No"/>
    <s v="Documentation"/>
    <s v=""/>
    <s v="Quality Concern"/>
    <d v="2023-05-23T00:00:00"/>
    <s v="Martinez, Steven (212478473)"/>
    <b v="0"/>
    <x v="1"/>
    <s v="Repairs"/>
    <x v="18"/>
    <s v=""/>
    <s v="https://gepowerpac.service-now.com/nav_to.do?uri=task.do?sys_id=0403a324978ba518eba8f7471153af61"/>
    <n v="4"/>
    <s v="3 - Low"/>
    <x v="4"/>
  </r>
  <r>
    <s v="NCR-20230524-1124"/>
    <x v="69"/>
    <x v="22"/>
    <n v="85"/>
    <s v="Services"/>
    <s v="Complete"/>
    <s v="Fuel Nozzle PN L38631P01 - Thread Distress"/>
    <s v="GENNEIA BRAGADO OUT FOR MAINTENANCE-GT"/>
    <s v="LM25C+G4"/>
    <s v="Genneia Bragado"/>
    <s v="Aero Gas"/>
    <s v="679242"/>
    <s v="Americas"/>
    <s v="GE"/>
    <s v="GENNEIA SA"/>
    <n v="679242"/>
    <s v="Varela, Nestor (204043162)"/>
    <s v="Aero Alliance Houston Service Center"/>
    <x v="3"/>
    <s v="Aero Alliance Jacintoport"/>
    <s v="Aero Alliance Jacintoport"/>
    <s v="Power Services Sales"/>
    <d v="2023-08-17T00:00:00"/>
    <b v="0"/>
    <b v="0"/>
    <n v="1"/>
    <n v="0"/>
    <s v=""/>
    <s v="Release"/>
    <s v="2023-06-08 14:46:11 - Atencio Urrutia, Jorge (212649290) (Case Notes (Comments Visible to All users))_x000a_Assigned To Change Reason: Assigned to PQE_x000a__x000a_"/>
    <s v="Rajib, Md (212790912)"/>
    <s v="Per scope fuel nozzle was for continue time operation and the defect was identified during the final assembly process after routing from G1 and G2 process._x000a__x000a_The defect was not identified during the G1 as removed inspection process and routed part to the FA. After talking to the DA team and FA team the root casue for danaged thread is inconlcusive; however, the stand down was performed with the OCI team to create more awareness of the importance of the incoming as removed inspection.  "/>
    <s v="2023-06-08 14:46:11 - Atencio Urrutia, Jorge (212649290) (Case Notes (Comments Visible to All users))_x000a_Assigned To Change Reason: Assigned to PQE_x000a__x000a_"/>
    <s v="Per NSR H2347540 disposition by CSL  &quot;RECOMMEND TO SCRAP AND ORDER NEW OR OH&quot;"/>
    <d v="2023-08-17T00:00:00"/>
    <n v="0"/>
    <x v="6"/>
    <s v="Repair"/>
    <s v="There was no spare of the FN at customer site nor other FN available at the shop to replace the damage one. Customer engine is running with one nozzle taken from the lease engine that was running in his place, this will be the case until the new one arrives to them. It is being requested to identify where the thread was damaged and if could have been identified earlier than the final test, since there was no time left to get a new one since the shipment was already delayed before."/>
    <s v="During engine assembly preparation at HSC, it was detected that a fuel nozzle on this engine had a thread distress. Engine was tested with it and after that it was removed for safety reasons. Due to this finding the engine had to be shipped without it and a new one is going to be shipped separately to site."/>
    <x v="1"/>
    <x v="11"/>
    <x v="1"/>
    <d v="2023-05-24T00:00:00"/>
    <s v="Engine"/>
    <x v="0"/>
    <s v="Other"/>
    <s v="No"/>
    <s v="Does not meet specification"/>
    <s v=""/>
    <s v="Form, Fit, Function"/>
    <d v="2023-05-24T00:00:00"/>
    <s v="Varela, Nestor (204043162)"/>
    <b v="0"/>
    <x v="0"/>
    <s v="Repairs"/>
    <x v="0"/>
    <s v=""/>
    <s v="https://gepowerpac.service-now.com/nav_to.do?uri=task.do?sys_id=a130ac859787a5589ee1f7471153afb4"/>
    <n v="4"/>
    <s v="3 - Low"/>
    <x v="4"/>
  </r>
  <r>
    <s v="NCR-20230524-1132"/>
    <x v="69"/>
    <x v="22"/>
    <n v="85"/>
    <s v="Services"/>
    <s v="Complete"/>
    <s v="Incomplete BSI Report"/>
    <s v="GENNEIA BRAGADO OUT FOR MAINTENANCE-GT"/>
    <s v="LM25C+G4"/>
    <s v="Genneia Bragado"/>
    <s v="Aero Gas"/>
    <s v="679242"/>
    <s v="Americas"/>
    <s v="GE"/>
    <s v="GENNEIA SA"/>
    <n v="679242"/>
    <s v="Varela, Nestor (204043162)"/>
    <s v="FieldCore LATAM"/>
    <x v="3"/>
    <s v="Customer Site"/>
    <s v="Aero Alliance Jacintoport"/>
    <s v="Power Services Sales"/>
    <d v="2023-08-17T00:00:00"/>
    <b v="0"/>
    <b v="0"/>
    <n v="3"/>
    <n v="1"/>
    <s v=""/>
    <s v="Release"/>
    <s v="2023-06-26 14:10:51 - Hwang, Jimmy (212663550) (Case Notes (Comments Visible to All users))_x000a_Assigned To Change Reason: Assigned to G4-PQE_x000a__x000a_2023-06-22 14:36:48 - Montalvo Catano, German (605015660) (Case Notes (Comments Visible to All users))_x000a_Assignment Group Change Reason: Juan,_x000a__x000a_I am assigning this NCR to you, since the defect of the BI report is not about the BI performed on site since that BI is to ensure the engine arrived in good condition.  In this particular case The defect's origin is on Houston Service Center, since HSC has to complete a BI prior sending the engine to site._x000a__x000a_Regards,_x000a__x000a_German Montalvo Cataño_x000a_FieldCore_x000a_Field Quality Manager LATAM North Cone_x000a__x000a_2023-05-25 08:59:53 - Phillips, Scott (204019610) (Case Notes (Comments Visible to All users))_x000a_Assigned To Change Reason: Initial assignment_x000a__x000a_"/>
    <s v="Rajib, Md (212790912)"/>
    <s v="Updated process to address the above issues and new processes are :_x000a__x000a_• For Level 3 and 4 workscopes if there is missing coating (combustor, HPT) the borescoper will initiate an NSR _x000a_• Any picture flagged must have a finding explaining why it was flagged_x000a_  "/>
    <s v="2023-06-26 14:10:51 - Hwang, Jimmy (212663550) (Case Notes (Comments Visible to All users))_x000a_Assigned To Change Reason: Assigned to G4-PQE_x000a__x000a_2023-06-22 14:36:48 - Montalvo Catano, German (605015660) (Case Notes (Comments Visible to All users))_x000a_Assignment Group Change Reason: Juan,_x000a__x000a_I am assigning this NCR to you, since the defect of the BI report is not about the BI performed on site since that BI is to ensure the engine arrived in good condition.  In this particular case The defect's origin is on Houston Service Center, since HSC has to complete a BI prior sending the engine to site._x000a__x000a_Regards,_x000a__x000a_German Montalvo Cataño_x000a_FieldCore_x000a_Field Quality Manager LATAM North Cone_x000a__x000a_2023-05-25 08:59:53 - Phillips, Scott (204019610) (Case Notes (Comments Visible to All users))_x000a_Assigned To Change Reason: Initial assignment_x000a__x000a_"/>
    <s v="Process has been updated address the above issues"/>
    <d v="2023-08-17T00:00:00"/>
    <n v="0"/>
    <x v="0"/>
    <s v="Field Services"/>
    <s v="Even when the conditions were found serviceable, those conditions are not expected to be there from the customer side on a brand new engine. For this reason assessment or serviceability needs to be commented and conditions measured in the BSI, actually this is done in FC BSI on every engine inspection (at least in Latam). The issue with this is that it creates concerns on customer side and rework from engineering and site personnel, since another BSI of the conditions had to be conducted when the engine arrived to site and engineering efforts have to be spent (see AERO-20230509-0818) . This can be avoided if BSI reports have this Info since the release. Please check process to review this can be incorporated in the future."/>
    <s v="This engine was BSI before shipment from HSC, however the BSI (attached) does not contain comments or conclusions about two conditions caught by FieldCore at site, and the customer ackowledge this situation as well:_x000a_1) HPC Stage 5 Spool scratch all around 360° (see NCR-20230515-1210), pages 7 and 8 of the BSI._x000a_2) HPT Stage 1 Blades missing TBC, page 20 of the BSI."/>
    <x v="0"/>
    <x v="0"/>
    <x v="2"/>
    <d v="2023-05-24T00:00:00"/>
    <s v="Engine"/>
    <x v="0"/>
    <s v="Other"/>
    <s v="No"/>
    <s v="Documentation"/>
    <s v=""/>
    <s v="Quality Concern"/>
    <d v="2023-05-24T00:00:00"/>
    <s v="Varela, Nestor (204043162)"/>
    <b v="0"/>
    <x v="1"/>
    <s v="Repairs"/>
    <x v="19"/>
    <s v=""/>
    <s v="https://gepowerpac.service-now.com/nav_to.do?uri=task.do?sys_id=e217240d978ba5589ee1f7471153af59"/>
    <n v="8"/>
    <s v="3 - Low"/>
    <x v="4"/>
  </r>
  <r>
    <s v="NCR-20230524-1133"/>
    <x v="69"/>
    <x v="8"/>
    <n v="106"/>
    <s v="Services"/>
    <s v="Correction"/>
    <s v="TAG B OIL LEAK REPAIR on U2 191-473"/>
    <s v="SYLVARENA GT2-GT"/>
    <s v="LM6M"/>
    <s v="SYLVARENA"/>
    <s v="Aero Gas"/>
    <s v="810830"/>
    <s v="Americas"/>
    <s v="GE"/>
    <s v="COOPERATIVE ENERGY, A MISSISSIPPI ELECTRIC COOPERATIVE"/>
    <n v="191473"/>
    <s v="Tilley, Ted (204042021)"/>
    <s v="Aero Alliance Houston Service Center"/>
    <x v="1"/>
    <s v="Customer Site"/>
    <s v="Aero Alliance Jacintoport"/>
    <s v="Power Services Sales"/>
    <d v="2023-07-19T00:00:00"/>
    <b v="0"/>
    <b v="1"/>
    <n v="3"/>
    <n v="0"/>
    <s v=""/>
    <s v="InService"/>
    <s v="2023-07-17 09:41:36 - Rajib, Md (212790912) (Case Notes (Comments Visible to All users))_x000a_Assigned To Change Reason: Assigning it to the G3 PQE for assembly review_x000a__x000a_2023-06-13 10:21:02 - NGUYEN, THIEN (223038740) (Case Notes (Comments Visible to All users))_x000a_Assigned To Change Reason: Re-assigning to Test PQE to review and investigate why oil leak was not detected during test._x000a__x000a_2023-06-08 14:42:04 - Atencio Urrutia, Jorge (212649290) (Case Notes (Comments Visible to All users))_x000a_Assigned To Change Reason: Assigned to PQE_x000a__x000a_2023-05-30 02:40:15 - Celdran, Fernando (105040119) (Case Notes (Comments Visible to All users))_x000a_Case flipped to Escape since it was tagged as detected at customer site. To be discussed during the weekly call between AA and Gas Power_x000a__x000a_"/>
    <s v=""/>
    <s v=""/>
    <s v="2023-07-17 09:41:36 - Rajib, Md (212790912) (Case Notes (Comments Visible to All users))_x000a_Assigned To Change Reason: Assigning it to the G3 PQE for assembly review_x000a__x000a_2023-06-13 10:21:02 - NGUYEN, THIEN (223038740) (Case Notes (Comments Visible to All users))_x000a_Assigned To Change Reason: Re-assigning to Test PQE to review and investigate why oil leak was not detected during test._x000a__x000a_2023-06-08 14:42:04 - Atencio Urrutia, Jorge (212649290) (Case Notes (Comments Visible to All users))_x000a_Assigned To Change Reason: Assigned to PQE_x000a__x000a_2023-05-30 02:40:15 - Celdran, Fernando (105040119) (Case Notes (Comments Visible to All users))_x000a_Case flipped to Escape since it was tagged as detected at customer site. To be discussed during the weekly call between AA and Gas Power_x000a__x000a_"/>
    <s v=""/>
    <m/>
    <n v="15"/>
    <x v="8"/>
    <s v="Repair"/>
    <s v="Desired outcome is determine Oil leak was in fact caused by Gasket being pinched at installation while at Houston Service Center JV Please notify Jared Bennet Site Manager at 601-297-5742 Email: Jared Bennett &lt;jaredbennett@cooperativeenergy.com&gt;  of findings. "/>
    <s v="At customer site the customer noticed a small amount oil leakage from TAGB  on 4/16/2023 area during inspection. This was a newly installed engine returning from HSE after OH. FC was dispacthed out to site on 4/18/2023 to troubleshoot leak. It was discovered leak was comimh from recenlty installed radial drive shaft while at the Houston Sevice center.  Parts were order and sent ot site for repair of leak by FC. FC made repair and Ouatge ended 4/20/2023.   See file:///C:/Users/204042021/Downloads/FSR-7317290-191473-CooperativeEnergy-TS%20Oil%20Leak.pdf_x000a__x000a__x000a_https://gepowerpac.service-now.com/nav_to.do?uri=u_aero_new.do?sys_id=1376bb5397bea954eba8f7471153af0c_x000a_"/>
    <x v="4"/>
    <x v="7"/>
    <x v="1"/>
    <d v="2023-04-18T00:00:00"/>
    <s v="Engine"/>
    <x v="0"/>
    <s v="Forced outage"/>
    <s v="Yes"/>
    <s v="Documentation"/>
    <s v="NCRWA0004174"/>
    <s v="Quality Concern"/>
    <d v="2023-05-24T00:00:00"/>
    <s v="Tilley, Ted (204042021)"/>
    <b v="1"/>
    <x v="1"/>
    <s v=""/>
    <x v="29"/>
    <s v=""/>
    <s v="https://gepowerpac.service-now.com/nav_to.do?uri=task.do?sys_id=f50773b4c3cb2958c21f2138f0013178"/>
    <n v="5"/>
    <s v="3 - Low"/>
    <x v="4"/>
  </r>
  <r>
    <s v="NCR-20230525-0838"/>
    <x v="70"/>
    <x v="40"/>
    <n v="14"/>
    <s v="Services"/>
    <s v="Complete"/>
    <s v="Painting is not permitted for this section of CFF (see pictures for examples) "/>
    <s v="AP LNG-GT-SPARE-GG"/>
    <s v="LM25C+G4"/>
    <s v="AP LNG"/>
    <s v="Aero Gas"/>
    <s v="822475"/>
    <s v="Asia"/>
    <s v="UNKNOWN"/>
    <s v="AUSTRALIA PACIFIC LNG PTY LIMITED"/>
    <n v="678171"/>
    <s v="Coleman, Adrian (212787374)"/>
    <s v="GP Services Quality Parts Asia"/>
    <x v="4"/>
    <s v="Aero Alliance Jacintoport"/>
    <s v="External Supplier"/>
    <s v="Oil &amp; Gas Sales"/>
    <d v="2023-06-08T00:00:00"/>
    <b v="0"/>
    <b v="0"/>
    <n v="1"/>
    <n v="1"/>
    <s v="Low"/>
    <s v="Ship To Storage"/>
    <s v="2023-06-08 14:20:02 - Coleman, Adrian (212787374) (Case Notes (Comments Visible to All users))_x000a_unable to align NC with OSS vendor._x000a__x000a_2023-05-25 13:46:08 - Coleman, Adrian (212787374) (Case Notes (Comments Visible to All users))_x000a_Assignment Group Change Reason: na_x000a__x000a_"/>
    <s v="Coleman, Adrian (212787374)"/>
    <s v="unable to align NC with OSS vendor._x000a_"/>
    <s v="2023-06-08 14:20:02 - Coleman, Adrian (212787374) (Case Notes (Comments Visible to All users))_x000a_unable to align NC with OSS vendor._x000a__x000a_2023-05-25 13:46:08 - Coleman, Adrian (212787374) (Case Notes (Comments Visible to All users))_x000a_Assignment Group Change Reason: na_x000a__x000a_"/>
    <s v="unable to align NC with OSS vendor._x000a_"/>
    <d v="2023-06-08T00:00:00"/>
    <n v="0"/>
    <x v="27"/>
    <s v="Parts"/>
    <s v="Confirm CFF part painting requirement, vendor follow-up, and CAPA"/>
    <s v="Portion of CFF received painted.  Painting is not permitted for this section of CFF (see pictures for examples) .  _x000a_ESN 678-171_x000a_L47542G02"/>
    <x v="3"/>
    <x v="5"/>
    <x v="2"/>
    <d v="2023-05-25T00:00:00"/>
    <s v="Houston Service Center"/>
    <x v="0"/>
    <s v="No Impact To Customer"/>
    <s v="No"/>
    <s v="Does not meet specification"/>
    <s v=""/>
    <s v="Form, Fit, Function"/>
    <d v="2023-05-25T00:00:00"/>
    <s v="Coleman, Adrian (212787374)"/>
    <b v="0"/>
    <x v="0"/>
    <s v="OSS"/>
    <x v="4"/>
    <s v=""/>
    <s v="https://gepowerpac.service-now.com/nav_to.do?uri=task.do?sys_id=3f0505d1974365989ee1f7471153af2b"/>
    <n v="5"/>
    <s v="3 - Low"/>
    <x v="4"/>
  </r>
  <r>
    <s v="NCR-20230525-1054"/>
    <x v="70"/>
    <x v="31"/>
    <n v="56"/>
    <s v="Services"/>
    <s v="Complete"/>
    <s v="559-129 Engine D/A Failure"/>
    <s v="CHENIERE SABINE PASS LNG GTG B-GT"/>
    <s v="LM25C+"/>
    <s v="CHENIERE SABINE PASS LNG"/>
    <s v="Aero Gas"/>
    <s v="812978"/>
    <s v="Americas"/>
    <s v="GE"/>
    <s v="CHENIERE ENERGY, INC"/>
    <n v="559129"/>
    <s v="Smith, Ro (212760381)"/>
    <s v="Aero Alliance Houston Service Center"/>
    <x v="0"/>
    <s v="Aero Alliance Jacintoport"/>
    <s v="Aero Alliance Jacintoport"/>
    <s v="Oil &amp; Gas Sales"/>
    <d v="2023-07-20T00:00:00"/>
    <b v="0"/>
    <b v="0"/>
    <n v="1"/>
    <n v="0"/>
    <s v=""/>
    <s v="InService"/>
    <s v="2023-06-08 14:47:38 - Atencio Urrutia, Jorge (212649290) (Case Notes (Comments Visible to All users))_x000a_Assigned To Change Reason: Assigned to PQE_x000a__x000a_"/>
    <s v="Hwang, Jimmy (212663550)"/>
    <s v="Going forward, each case will be handled invidually. A screenshot of the router task wil be providedto management to hold standdowns with personnel. Please inform lead every time this occurs."/>
    <s v="2023-06-08 14:47:38 - Atencio Urrutia, Jorge (212649290) (Case Notes (Comments Visible to All users))_x000a_Assigned To Change Reason: Assigned to PQE_x000a__x000a_"/>
    <s v="Parts disassembled to piece parts before routing to clean"/>
    <d v="2023-07-20T00:00:00"/>
    <n v="0"/>
    <x v="16"/>
    <s v="Repair"/>
    <s v="With this being an ongoing issue,  leadership should start investigating and holding people accountable for their actions. Nothing has been done after the past cases.  With no actions taken, these issues has been getting worse and repetitive because of no actions taken. "/>
    <s v="Eng 559-129, is a level 4 IAW work scope. Several parts were routed to OCI with brackets, plugs still attached to pipes and other hard ware still attached to each other. Also not putting gator guards on the seals. Engine D/A technicians must read and verify work scope and check for work scope updates. 4.1.7 Disassemble engine per work scope instructions (Level 1,2,3 or 4). Read 200 &amp; 300 section of the work scope instructions to determine the level of D/A needed. Iaw with best practice, level 4 pipes, brackets and ect. must be piece part to replace all gaskets, packing and o-ring, all nuts and bolts have ran there life cycle. This has been a continues issue for 10 months. Without the parts being d/a to piece part, we will not achieve are commitment to our level 2 ISO STANDER, AAQMS-PRO-047, 1. work scope levels at the Service Center, Level 4, Bring components back to the highest Build Specification and TX Major OH, 100% D/A and OH required on all components."/>
    <x v="2"/>
    <x v="8"/>
    <x v="2"/>
    <d v="2023-05-25T00:00:00"/>
    <s v="Houston Service Center"/>
    <x v="0"/>
    <s v="No Impact To Customer"/>
    <s v="No"/>
    <s v="Documentation"/>
    <s v=""/>
    <s v="Quality Concern"/>
    <d v="2023-05-25T00:00:00"/>
    <s v="Smith, Ro (212760381)"/>
    <b v="0"/>
    <x v="1"/>
    <s v="Repairs"/>
    <x v="12"/>
    <s v=""/>
    <s v="https://gepowerpac.service-now.com/nav_to.do?uri=task.do?sys_id=10a651d19747a598eba8f7471153afa5"/>
    <n v="5"/>
    <s v="3 - Low"/>
    <x v="4"/>
  </r>
  <r>
    <s v="NCR-20230526-0635"/>
    <x v="71"/>
    <x v="51"/>
    <n v="32"/>
    <s v="Services"/>
    <s v="Complete"/>
    <s v="CRF oil supply lines misaligned"/>
    <s v="CHD SH MINHANG LM6000 PHASE 1 GT1-GT"/>
    <s v="LM6M"/>
    <s v="CHD SH MINHANG PLANT"/>
    <s v="Aero Gas"/>
    <s v="821510"/>
    <s v="Asia"/>
    <s v="GE"/>
    <s v="GUODIAN NANJING AUTOMATION CO, LTD"/>
    <n v="192452"/>
    <s v="Coleman, Adrian (212787374)"/>
    <s v="Aero Alliance Houston Service Center"/>
    <x v="4"/>
    <s v="Aero Alliance Jacintoport"/>
    <s v="External Supplier"/>
    <s v="Power Services Sales"/>
    <d v="2023-06-27T00:00:00"/>
    <b v="0"/>
    <b v="0"/>
    <n v="1"/>
    <n v="0"/>
    <s v=""/>
    <s v="InService"/>
    <s v="2023-05-26 10:51:40 - Coleman, Adrian (212787374) (Case Notes (Comments Visible to All users))_x000a_Assigned To Change Reason: na_x000a__x000a_"/>
    <s v="Coleman, Adrian (212787374)"/>
    <s v="ACTION(S) PLANNED OR TAKEN TO PREVENT RECURRENCE:_x000a_• Escape Prevention:_x000a_o Work instructions will be updated to include a tube position inspection prior to shipping._x000a_▪ Goal Completion: 6/16/2023._x000a_• Root Cause Prevention:_x000a_o Work instructions for the sump pressurization tube have been updated to include dimensional inspection of the wear sleeve during receiving inspection._x000a_▪ Complete_x000a_o Fit-up and assembly training will be conducted with welding._x000a_▪ Fixtures used to weld tubing act as functional gaging to control location. Tubes should not be forced into position during assembly._x000a_▪ Goal completion: 6/16/23"/>
    <s v="2023-05-26 10:51:40 - Coleman, Adrian (212787374) (Case Notes (Comments Visible to All users))_x000a_Assigned To Change Reason: na_x000a__x000a_"/>
    <s v="Part returned to CRT for warranty investigation.  _x000a__x000a_A DR is required to blend the wear sleeve to within design requirements.  Install the strut cap and tube per IRM paragraph 18-21."/>
    <d v="2023-06-27T00:00:00"/>
    <n v="144544"/>
    <x v="28"/>
    <s v="Repair"/>
    <s v="RCA + CAPa"/>
    <s v="CRF overhauled by CRT, received with oil supply lines misaligned_x000a_PO#525253734 "/>
    <x v="2"/>
    <x v="10"/>
    <x v="2"/>
    <d v="2023-05-26T00:00:00"/>
    <s v=""/>
    <x v="0"/>
    <s v="No Impact To Customer"/>
    <s v="No"/>
    <s v=""/>
    <s v=""/>
    <s v="--None--"/>
    <d v="2023-05-26T00:00:00"/>
    <s v="Coleman, Adrian (212787374)"/>
    <b v="0"/>
    <x v="0"/>
    <s v="Sourcing"/>
    <x v="4"/>
    <s v="COMPONENT REPAIR TECHNOLOGIES INC"/>
    <s v="https://gepowerpac.service-now.com/nav_to.do?uri=task.do?sys_id=8187ad69978f25d89ee1f7471153afd8"/>
    <n v="6"/>
    <s v="3 - Low"/>
    <x v="4"/>
  </r>
  <r>
    <s v="NCR-20230526-0641"/>
    <x v="71"/>
    <x v="52"/>
    <n v="11"/>
    <s v="Services"/>
    <s v="Complete"/>
    <s v="TAGB transfer case inserts leaks"/>
    <s v="OBAJANA CEMENT PLANT SPARE GT-GT"/>
    <s v="LM6M"/>
    <s v="OBAJANA CEMENT PLANT"/>
    <s v="Aero Gas"/>
    <s v="191554"/>
    <s v="EMEA"/>
    <s v="GE"/>
    <s v="DANGOTE CEMENT PLC"/>
    <n v="191554"/>
    <s v="Coleman, Adrian (212787374)"/>
    <s v="Aero Alliance Houston Service Center"/>
    <x v="4"/>
    <s v="Aero Alliance Jacintoport"/>
    <s v="External Supplier"/>
    <s v="Power Services Sales"/>
    <d v="2023-06-06T00:00:00"/>
    <b v="0"/>
    <b v="0"/>
    <n v="1"/>
    <n v="0"/>
    <s v="Low"/>
    <s v="Release"/>
    <s v="2023-05-26 10:55:55 - Coleman, Adrian (212787374) (Case Notes (Comments Visible to All users))_x000a_Assigned To Change Reason: na_x000a__x000a_"/>
    <s v="Coleman, Adrian (212787374)"/>
    <s v="ACT email response on 2June23, documented CAPA to be provided...._x000a__x000a_The transfer gearbox assembly failed pressure test due to a leak of a Rosan insert on the TGB bevel gear housing 9'o clock position. Our disassembly techs also noted that two of the Rosan inserts on the TGB bevel gear housing 9'o and 6'o clock position had some play. Shortly after discovering the leaks the TGB bevel gear housing was removed from the accessory housing and fully disassembled. All internal components were then preserved. The damaged Rosan inserts on the TGB bevel gear housing were then removed and replaced per GEK 9250 SPM, section 70-48-07: ring-locked fluid-fitting (Rosan) inserts. Upon a visual inspection of the Rosan inserts that had been removed it was determined that the most likely cause the leaks were the inserts PN:9143M42P02 (GEK 105060 IPC, FIGURE 15, INDEX 19). These inserts were loose and therefor unable to provide a proper seal against the TGB bevel gear housing. Once the inserts were replaced and the TGB bevel gear housing was cleaned and flushed. The transfer gearbox assembly was assembled, and pressure checked as well as all gearbox ports had liquid leak (bubble) test applied to them. No leaks or pressure drops were found on the assembled transfer gearbox assembly. Furthermore, a corrective and preventive actions request has been submitted addressing these findings and NCR-20230526-0641. A more stringent pressure test procedure has been implemented which will curve occurrences of future oil leaks from gearbox ports."/>
    <s v="2023-05-26 10:55:55 - Coleman, Adrian (212787374) (Case Notes (Comments Visible to All users))_x000a_Assigned To Change Reason: na_x000a__x000a_"/>
    <s v="Parts returned to ACT for warranty investigation, overhauled and shipped back to AAJV on 5/30/23."/>
    <d v="2023-06-06T00:00:00"/>
    <n v="15053"/>
    <x v="21"/>
    <s v="Repair"/>
    <s v="RCA + CAPA"/>
    <s v="191-554 overhauled TAGB received from ACT with oil leaks from transfer case inserts.  "/>
    <x v="2"/>
    <x v="10"/>
    <x v="2"/>
    <d v="2023-05-26T00:00:00"/>
    <s v=""/>
    <x v="0"/>
    <s v="No Impact To Customer"/>
    <s v="No"/>
    <s v=""/>
    <s v=""/>
    <s v="--None--"/>
    <d v="2023-05-26T00:00:00"/>
    <s v="Coleman, Adrian (212787374)"/>
    <b v="0"/>
    <x v="0"/>
    <s v="Sourcing"/>
    <x v="4"/>
    <s v="AVIATION COMPONENTS TECHNOLOGY INC"/>
    <s v="https://gepowerpac.service-now.com/nav_to.do?uri=task.do?sys_id=dd0bede5978365d89ee1f7471153af21"/>
    <n v="7"/>
    <s v="3 - Low"/>
    <x v="4"/>
  </r>
  <r>
    <s v="NCR-20230529-0586"/>
    <x v="72"/>
    <x v="53"/>
    <n v="1"/>
    <s v="Services"/>
    <s v="Archived"/>
    <s v="Hot section exchange module inspection detected HPT nozzles miss assembled"/>
    <s v="GENNEIA BRAGADO GT3-GT"/>
    <s v="LM25C+G4"/>
    <s v="Genneia Bragado"/>
    <s v="Aero Gas"/>
    <s v="822829"/>
    <s v="Americas"/>
    <s v="GE"/>
    <s v="GENNEIA SA"/>
    <n v="679243"/>
    <s v="Cardenas, Alfonso (204045966)"/>
    <s v="Aero Alliance Houston Service Center"/>
    <x v="5"/>
    <s v="Customer Site"/>
    <s v="Aero Alliance Jacintoport"/>
    <s v="Power Services Sales"/>
    <d v="2023-05-30T00:00:00"/>
    <b v="0"/>
    <b v="0"/>
    <n v="1"/>
    <n v="1"/>
    <s v=""/>
    <s v="InService"/>
    <s v="2023-05-30 02:53:31 - Celdran, Fernando (105040119) (Case Notes (Comments Visible to All users))_x000a_Archive Note: Duplicated with NCR-20230525-0724_x000a__x000a_2023-05-30 02:44:52 - Celdran, Fernando (105040119) (Case Notes (Comments Visible to All users))_x000a_Case flipped to Escape since it was tagged as detected at customer site. To be discussed during the weekly call between AA and Gas Power_x000a__x000a_2023-05-29 18:20:00 - Cardenas, Alfonso (204045966) (Case Notes (Comments Visible to All users))_x000a_***This NCR was initiated from an AERO case. Information about the AERO case can be found in the &quot;Related Cases&quot; section. ***_x000a_AERO #: AERO-20230527-0117_x000a_AERO Case Title: New 2 Stg nozzle found with misalignment on boroscope port_x000a_Submitter Of AERO Case: Lazarte, Javier (605002056)_x000a_Description Of AERO Case: New Stage 2 Nozzle Assembly (P/N L50308G01) – (S/N GEVL3KDH) arrived to perform a HSE found with issues, it was detected a boroscope orifice misalignment between segment and support, please assign this case to Nestor Varela or Alfonso Cardenas_x000a__x000a_"/>
    <s v="Celdran, Fernando (105040119)"/>
    <s v=""/>
    <s v="2023-05-30 02:53:31 - Celdran, Fernando (105040119) (Case Notes (Comments Visible to All users))_x000a_Archive Note: Duplicated with NCR-20230525-0724_x000a__x000a_2023-05-30 02:44:52 - Celdran, Fernando (105040119) (Case Notes (Comments Visible to All users))_x000a_Case flipped to Escape since it was tagged as detected at customer site. To be discussed during the weekly call between AA and Gas Power_x000a__x000a_2023-05-29 18:20:00 - Cardenas, Alfonso (204045966) (Case Notes (Comments Visible to All users))_x000a_***This NCR was initiated from an AERO case. Information about the AERO case can be found in the &quot;Related Cases&quot; section. ***_x000a_AERO #: AERO-20230527-0117_x000a_AERO Case Title: New 2 Stg nozzle found with misalignment on boroscope port_x000a_Submitter Of AERO Case: Lazarte, Javier (605002056)_x000a_Description Of AERO Case: New Stage 2 Nozzle Assembly (P/N L50308G01) – (S/N GEVL3KDH) arrived to perform a HSE found with issues, it was detected a boroscope orifice misalignment between segment and support, please assign this case to Nestor Varela or Alfonso Cardenas_x000a__x000a_"/>
    <s v=""/>
    <m/>
    <n v="0"/>
    <x v="8"/>
    <s v="Repair"/>
    <s v="Identify JV HPT S2 nozzles repair deviation that caused the incorrect parts installation and lack of quality verification to stop quality escapes which are being detected once the parts are at customer facilities._x000a_Repair quality escapes is causing planned outages or customer operational events. Business need to stop this kind of escapes through CAPAs."/>
    <s v="The HPT S2N with the BSI hole was installed in the wrong position._x000a_It will not be possible to BSI through that port, which would include inspecting the HPT S2Ns, TE S1B TE, and S2B LE. "/>
    <x v="2"/>
    <x v="6"/>
    <x v="0"/>
    <d v="2023-05-22T00:00:00"/>
    <s v="Engine"/>
    <x v="2"/>
    <s v="Other"/>
    <s v="Yes"/>
    <s v="Installation Fit Defect"/>
    <s v=""/>
    <s v="Form, Fit, Function"/>
    <d v="2023-05-29T00:00:00"/>
    <s v="Cardenas, Alfonso (204045966)"/>
    <b v="0"/>
    <x v="3"/>
    <s v=""/>
    <x v="26"/>
    <s v=""/>
    <s v="https://gepowerpac.service-now.com/nav_to.do?uri=task.do?sys_id=2b4c26228783655c1d2abaa7dabb35e8"/>
    <n v="3"/>
    <s v="2 - Medium"/>
    <x v="4"/>
  </r>
  <r>
    <s v="NCR-20230530-0876"/>
    <x v="73"/>
    <x v="8"/>
    <n v="100"/>
    <s v="Services"/>
    <s v="Correction"/>
    <s v="LPT Bal piston seal defect in G3"/>
    <s v="USED ESN ASSET-GT"/>
    <s v="LM25C"/>
    <s v="AERO PRODUCTS AND SERVICES JV, LLC"/>
    <s v="Aero Gas"/>
    <s v="481553"/>
    <s v="Americas"/>
    <s v="GE"/>
    <s v="AERO PRODUCTS AND SERVICES JV, LLC"/>
    <n v="481553"/>
    <s v="Ritter, Drew (204052804)"/>
    <s v="GP Services Quality PMO"/>
    <x v="4"/>
    <s v="Aero Alliance Jacintoport"/>
    <s v=""/>
    <s v="Power Services Sales"/>
    <d v="2023-07-26T00:00:00"/>
    <b v="0"/>
    <b v="1"/>
    <n v="4"/>
    <n v="2"/>
    <s v=""/>
    <s v="Release"/>
    <s v="2023-07-26 11:17:30 - Hwang, Jimmy (212663550) (Case Notes (Comments Visible to All users))_x000a_Assigned To Change Reason: This was a full DEF 1 OH per SFM BCD IE9191. Vendor miss_x000a__x000a_2023-06-08 14:45:29 - Atencio Urrutia, Jorge (212649290) (Case Notes (Comments Visible to All users))_x000a_Assigned To Change Reason: Assigned to PQE_x000a__x000a_2023-06-05 02:46:38 - Celdran, Fernando (105040119) (Case Notes (Comments Visible to All users))_x000a_Assignment Group Change Reason: Assigned to HSC Quality team for investigation_x000a__x000a_2023-05-30 21:52:13 - Sheng, Seamus (300004465) (Case Notes (Comments Visible to All users))_x000a_Assignment Group Change Reason: Fernando, no CM&amp;U project found. please help check if you can help._x000a__x000a_"/>
    <s v=""/>
    <s v=""/>
    <s v="2023-07-26 11:17:30 - Hwang, Jimmy (212663550) (Case Notes (Comments Visible to All users))_x000a_Assigned To Change Reason: This was a full DEF 1 OH per SFM BCD IE9191. Vendor miss_x000a__x000a_2023-06-08 14:45:29 - Atencio Urrutia, Jorge (212649290) (Case Notes (Comments Visible to All users))_x000a_Assigned To Change Reason: Assigned to PQE_x000a__x000a_2023-06-05 02:46:38 - Celdran, Fernando (105040119) (Case Notes (Comments Visible to All users))_x000a_Assignment Group Change Reason: Assigned to HSC Quality team for investigation_x000a__x000a_2023-05-30 21:52:13 - Sheng, Seamus (300004465) (Case Notes (Comments Visible to All users))_x000a_Assignment Group Change Reason: Fernando, no CM&amp;U project found. please help check if you can help._x000a__x000a_"/>
    <s v=""/>
    <m/>
    <n v="85000"/>
    <x v="8"/>
    <s v="PMO"/>
    <s v="Why was this not discovered in G1? Should be shop COQ "/>
    <s v="NSR H2348532 noted defect in G3 for balance runnouts. Will have to buy new seal in order to hold ship date. "/>
    <x v="4"/>
    <x v="11"/>
    <x v="3"/>
    <d v="2023-05-30T00:00:00"/>
    <s v="Houston Service Center"/>
    <x v="2"/>
    <s v="Unexpected Cost to Customer"/>
    <s v="No"/>
    <s v="Parts Defect"/>
    <s v=""/>
    <s v="Fulfillment"/>
    <d v="2023-05-30T00:00:00"/>
    <s v="Ritter, Drew (204052804)"/>
    <b v="0"/>
    <x v="3"/>
    <s v=""/>
    <x v="9"/>
    <s v=""/>
    <s v="https://gepowerpac.service-now.com/nav_to.do?uri=task.do?sys_id=334e167a9707ad5c9ee1f7471153af50"/>
    <n v="4"/>
    <s v="2 - Medium"/>
    <x v="4"/>
  </r>
  <r>
    <s v="NCR-20230530-0990"/>
    <x v="73"/>
    <x v="8"/>
    <n v="100"/>
    <s v="Services"/>
    <s v="Correction"/>
    <s v="LPT nozzles defect in G3"/>
    <s v="USED ESN ASSET-GT"/>
    <s v="LM25C"/>
    <s v="AERO PRODUCTS AND SERVICES JV, LLC"/>
    <s v="Aero Gas"/>
    <s v="481553"/>
    <s v="Americas"/>
    <s v="GE"/>
    <s v="AERO PRODUCTS AND SERVICES JV, LLC"/>
    <n v="481553"/>
    <s v="Ritter, Drew (204052804)"/>
    <s v="GP Services Quality PMO"/>
    <x v="4"/>
    <s v="Aero Alliance Jacintoport"/>
    <s v=""/>
    <s v="Power Services Sales"/>
    <d v="2023-07-26T00:00:00"/>
    <b v="0"/>
    <b v="1"/>
    <n v="4"/>
    <n v="2"/>
    <s v=""/>
    <s v="Release"/>
    <s v="2023-07-26 11:21:28 - Hwang, Jimmy (212663550) (Case Notes (Comments Visible to All users))_x000a_Assigned To Change Reason: This was overhauled material. Should've been addressed by vendor repair_x000a__x000a_2023-06-08 14:46:39 - Atencio Urrutia, Jorge (212649290) (Case Notes (Comments Visible to All users))_x000a_Assigned To Change Reason: Assigned to PQE_x000a__x000a_2023-06-05 02:47:30 - Celdran, Fernando (105040119) (Case Notes (Comments Visible to All users))_x000a_Assignment Group Change Reason: Assigned to HSC Quality team for investigation_x000a__x000a_2023-05-30 21:50:35 - Sheng, Seamus (300004465) (Case Notes (Comments Visible to All users))_x000a_Assignment Group Change Reason: Fernando, I can't find a CM&amp;U project for it. please take look if you can help on this case._x000a__x000a_"/>
    <s v=""/>
    <s v=""/>
    <s v="2023-07-26 11:21:28 - Hwang, Jimmy (212663550) (Case Notes (Comments Visible to All users))_x000a_Assigned To Change Reason: This was overhauled material. Should've been addressed by vendor repair_x000a__x000a_2023-06-08 14:46:39 - Atencio Urrutia, Jorge (212649290) (Case Notes (Comments Visible to All users))_x000a_Assigned To Change Reason: Assigned to PQE_x000a__x000a_2023-06-05 02:47:30 - Celdran, Fernando (105040119) (Case Notes (Comments Visible to All users))_x000a_Assignment Group Change Reason: Assigned to HSC Quality team for investigation_x000a__x000a_2023-05-30 21:50:35 - Sheng, Seamus (300004465) (Case Notes (Comments Visible to All users))_x000a_Assignment Group Change Reason: Fernando, I can't find a CM&amp;U project for it. please take look if you can help on this case._x000a__x000a_"/>
    <s v=""/>
    <m/>
    <n v="0"/>
    <x v="8"/>
    <s v="PMO"/>
    <s v="Why was this not found in G1?"/>
    <s v="NSR H2348516 to scrap nozzle. "/>
    <x v="4"/>
    <x v="11"/>
    <x v="3"/>
    <d v="2023-05-30T00:00:00"/>
    <s v=""/>
    <x v="2"/>
    <s v="Installation Delay (COD Impact)"/>
    <s v="No"/>
    <s v=""/>
    <s v=""/>
    <s v="Fulfillment"/>
    <d v="2023-05-30T00:00:00"/>
    <s v="Ritter, Drew (204052804)"/>
    <b v="0"/>
    <x v="3"/>
    <s v=""/>
    <x v="4"/>
    <s v=""/>
    <s v="https://gepowerpac.service-now.com/nav_to.do?uri=task.do?sys_id=50e4e67e978bad5c9ee1f7471153af1f"/>
    <n v="4"/>
    <s v="2 - Medium"/>
    <x v="4"/>
  </r>
  <r>
    <s v="NCR-20230603-0173"/>
    <x v="74"/>
    <x v="31"/>
    <n v="47"/>
    <s v="Services"/>
    <s v="Complete"/>
    <s v="HPCS 878-120 N7EHU2260120JV "/>
    <s v=""/>
    <s v=""/>
    <s v=""/>
    <s v="Aero Gas"/>
    <s v="LMS100Rot"/>
    <s v=""/>
    <s v=""/>
    <s v=""/>
    <m/>
    <s v="Grant, Kayon (212394750)"/>
    <s v="Aero Alliance Houston Service Center"/>
    <x v="0"/>
    <s v="Aero Alliance Jacintoport"/>
    <s v="Aero Alliance Jacintoport"/>
    <s v=""/>
    <d v="2023-07-20T00:00:00"/>
    <b v="0"/>
    <b v="0"/>
    <n v="1"/>
    <n v="0"/>
    <s v=""/>
    <s v=""/>
    <s v="2023-06-03 11:03:13 - Grant, Kayon (212394750) (Case Notes (Comments Visible to All users))_x000a_Assigned To Change Reason: This is not a rot, (lms100 not LMS100rot) Customer is EKPC_x000a__x000a_"/>
    <s v="Hwang, Jimmy (212663550)"/>
    <s v="Going forward, a business decision has been made to adopt a shop practice of blending all visible, yet repairable defects on airfoils upon exposure. A training was held with the HPCS/HPCR shops on 6-27-23 and all workscopes have been updated to add this task to disassembly."/>
    <s v="2023-06-03 11:03:13 - Grant, Kayon (212394750) (Case Notes (Comments Visible to All users))_x000a_Assigned To Change Reason: This is not a rot, (lms100 not LMS100rot) Customer is EKPC_x000a__x000a_"/>
    <s v="CASE HAS BEEN REPAIRED IN-HOUSE"/>
    <d v="2023-06-05T00:00:00"/>
    <n v="0"/>
    <x v="12"/>
    <s v="Repair"/>
    <s v="All vanes should be inspected thoroughly before green tagged in gate 1. Also, all modules should be inspected and green tagged by a quality member before sent to gate 3"/>
    <s v="During inspection for blue tag, the lower-case show 3 vanes on stage 12 with dent to leading edge and the upper-case showing dents on 4, vanes 1 on stage 5, 10, 11, and 12 "/>
    <x v="1"/>
    <x v="1"/>
    <x v="1"/>
    <d v="2023-06-03T00:00:00"/>
    <s v=""/>
    <x v="0"/>
    <s v="No Impact To Customer"/>
    <s v="No"/>
    <s v="Documentation"/>
    <s v=""/>
    <s v="Quality Concern"/>
    <d v="2023-06-03T00:00:00"/>
    <s v="Grant, Kayon (212394750)"/>
    <b v="0"/>
    <x v="1"/>
    <s v="Manufacturing"/>
    <x v="4"/>
    <s v=""/>
    <s v="https://gepowerpac.service-now.com/nav_to.do?uri=task.do?sys_id=23247244879f219026e6baa7dabb35f4"/>
    <n v="6"/>
    <s v="3 - Low"/>
    <x v="5"/>
  </r>
  <r>
    <s v="NCR-20230604-0175"/>
    <x v="75"/>
    <x v="54"/>
    <n v="73"/>
    <s v="Services"/>
    <s v="Complete"/>
    <s v="481-877 TAGB A2EHU2239877JV"/>
    <s v="PLTG JAKABARING GT1-GT"/>
    <s v="LM25C"/>
    <s v="JAKABARING"/>
    <s v="Aero Gas"/>
    <s v="820176"/>
    <s v="Asia"/>
    <s v="GE"/>
    <s v="GOVERNMENT OF THE REPUBLIC INDONESIA"/>
    <n v="481877"/>
    <s v="Grant, Kayon (212394750)"/>
    <s v="Aero Alliance Houston Service Center"/>
    <x v="1"/>
    <s v="Aero Alliance Jacintoport"/>
    <s v="Aero Alliance Jacintoport"/>
    <s v="Power Services Sales"/>
    <d v="2023-08-16T00:00:00"/>
    <b v="0"/>
    <b v="0"/>
    <n v="1"/>
    <n v="0"/>
    <s v=""/>
    <s v="Inactive"/>
    <s v="2023-06-08 14:45:05 - Atencio Urrutia, Jorge (212649290) (Case Notes (Comments Visible to All users))_x000a_Assigned To Change Reason: Assigned to PQE_x000a__x000a_"/>
    <s v="NGUYEN, THIEN (223038740)"/>
    <s v="N/A"/>
    <s v="2023-06-08 14:45:05 - Atencio Urrutia, Jorge (212649290) (Case Notes (Comments Visible to All users))_x000a_Assigned To Change Reason: Assigned to PQE_x000a__x000a_"/>
    <s v="parts not available at time of inspection. Installed at engine. "/>
    <d v="2023-06-15T00:00:00"/>
    <n v="0"/>
    <x v="17"/>
    <s v="Repair"/>
    <s v="TECHS SHOULD MAKE SURE ALL PARTS ARE INSTALLED BEFORE CLOSING OUT BOOK."/>
    <s v="TAGB IS MISSING THE PRESSURE HOSE AND THE SUPPLY TUBE.  PARTS WILL BE INSTALLED IN ENGINE EMU. "/>
    <x v="1"/>
    <x v="1"/>
    <x v="1"/>
    <d v="2023-06-04T00:00:00"/>
    <s v="Houston Service Center"/>
    <x v="0"/>
    <s v="No Impact To Customer"/>
    <s v="No"/>
    <s v="Parts OTD"/>
    <s v=""/>
    <s v="Fulfillment"/>
    <d v="2023-06-04T00:00:00"/>
    <s v="Grant, Kayon (212394750)"/>
    <b v="0"/>
    <x v="1"/>
    <s v="Repairs"/>
    <x v="1"/>
    <s v=""/>
    <s v="https://gepowerpac.service-now.com/nav_to.do?uri=task.do?sys_id=088dac68879f259026e6baa7dabb3547"/>
    <n v="5"/>
    <s v="3 - Low"/>
    <x v="5"/>
  </r>
  <r>
    <s v="NCR-20230605-1253"/>
    <x v="76"/>
    <x v="8"/>
    <n v="94"/>
    <s v="Services"/>
    <s v="Containment"/>
    <s v="Missing Chip Detectors"/>
    <s v="USED ESN ASSET-GT"/>
    <s v="LM25C"/>
    <s v="AERO PRODUCTS AND SERVICES JV, LLC"/>
    <s v="Aero Gas"/>
    <s v="481553"/>
    <s v="Americas"/>
    <s v="GE"/>
    <s v="AERO PRODUCTS AND SERVICES JV, LLC"/>
    <n v="481553"/>
    <s v="Katzenstein, Danny (204059429)"/>
    <s v="Aero Alliance Houston Service Center"/>
    <x v="1"/>
    <s v="Aero Alliance Jacintoport"/>
    <s v="Aero Alliance Jacintoport"/>
    <s v="Power Services Sales"/>
    <d v="2023-06-23T00:00:00"/>
    <b v="0"/>
    <b v="1"/>
    <n v="1"/>
    <n v="0"/>
    <s v=""/>
    <s v="Release"/>
    <s v="2023-06-23 16:23:43 - Rajib, Md (212790912) (Case Notes (Comments Visible to All users))_x000a_Per correction statement NCR moved to the containment_x000a__x000a_2023-06-05 15:02:47 - Katzenstein, Danny (204059429) (Case Notes (Comments Visible to All users))_x000a_Assigned To Change Reason: Found during inspection and corrected before accepting TAGB_x000a__x000a_"/>
    <s v=""/>
    <s v=""/>
    <s v="2023-06-23 16:23:43 - Rajib, Md (212790912) (Case Notes (Comments Visible to All users))_x000a_Per correction statement NCR moved to the containment_x000a__x000a_2023-06-05 15:02:47 - Katzenstein, Danny (204059429) (Case Notes (Comments Visible to All users))_x000a_Assigned To Change Reason: Found during inspection and corrected before accepting TAGB_x000a__x000a_2023-06-05 15:02:47 - Katzenstein, Danny (204059429) (Private Notepad (Comments NOT Visible to Unlicensed Submitters))_x000a_Found during inspection and corrected before accepting TAGB_x000a__x000a_"/>
    <s v="installed chips instead of plugs "/>
    <d v="2023-06-23T00:00:00"/>
    <n v="0"/>
    <x v="8"/>
    <s v="Repair"/>
    <s v="discussed chips with techs to ensure they have the chips installed. "/>
    <s v="During inspection, plugs were installed and discussion ensued with tech as to when safety wire would be required. During review of as received photos, it was discovered that the TAGB came with chips. Techs installed the chips. "/>
    <x v="4"/>
    <x v="1"/>
    <x v="1"/>
    <d v="2023-06-05T00:00:00"/>
    <s v="Houston Service Center"/>
    <x v="0"/>
    <s v="No Impact To Customer"/>
    <s v="No"/>
    <s v="Documentation"/>
    <s v=""/>
    <s v="Quality Concern"/>
    <d v="2023-06-05T00:00:00"/>
    <s v="Katzenstein, Danny (204059429)"/>
    <b v="0"/>
    <x v="1"/>
    <s v="Repairs"/>
    <x v="1"/>
    <s v=""/>
    <s v="https://gepowerpac.service-now.com/nav_to.do?uri=task.do?sys_id=759f317cc31bad90205b2138f001310f"/>
    <n v="2"/>
    <s v="3 - Low"/>
    <x v="5"/>
  </r>
  <r>
    <s v="NCR-20230607-0480"/>
    <x v="77"/>
    <x v="8"/>
    <n v="92"/>
    <s v="Services"/>
    <s v="Correction"/>
    <s v="NSR on S1N assembly during Green Tag inspection."/>
    <s v="RAMAT NEGEV GT1-GT"/>
    <s v="LM6M"/>
    <s v="RAMAT NEGEV"/>
    <s v="Aero Gas"/>
    <s v="821565"/>
    <s v="EMEA"/>
    <s v="GE"/>
    <s v="M+W GROUP GMBH"/>
    <n v="191738"/>
    <s v="Klein Nagelvoort, Jeroen (105006860)"/>
    <s v="Aero Alliance Houston Service Center"/>
    <x v="1"/>
    <s v="Aero Alliance Jacintoport"/>
    <s v="Aero Alliance Jacintoport"/>
    <s v="Power Services Sales"/>
    <d v="2023-06-08T00:00:00"/>
    <b v="0"/>
    <b v="1"/>
    <n v="1"/>
    <n v="0"/>
    <s v=""/>
    <s v="InService"/>
    <s v="2023-06-08 12:07:43 - Perez, David (204038303) (Case Notes (Comments Visible to All users))_x000a_Assigned To Change Reason: Reassigned to Gate 3 Quality Engineer to investigate._x000a__x000a_"/>
    <s v=""/>
    <s v=""/>
    <s v="2023-06-08 12:07:43 - Perez, David (204038303) (Case Notes (Comments Visible to All users))_x000a_Assigned To Change Reason: Reassigned to Gate 3 Quality Engineer to investigate._x000a__x000a_"/>
    <s v=""/>
    <m/>
    <n v="0"/>
    <x v="8"/>
    <s v="Repair"/>
    <s v="The findings seems to be a assembling failure during MOH last year. How will this CoQ be addressed and what actions will be taken?"/>
    <s v="ESN 191-738 had a MOH 3,400 runnung hrs. ago (in 2022). Engine came in under warranty for Bearing failure. During green tag inspection, NSR H2348540 has been issued, Several issues were noted with seals of the S1N assembly: 1304M20P03- 2 seals found doubled up (2 seals in one slot) and 1 is also currently missing 1288M66P04- 1 curled seal found and a possible 2nd seal in slot as well.  "/>
    <x v="4"/>
    <x v="9"/>
    <x v="3"/>
    <d v="2023-06-07T00:00:00"/>
    <s v="Houston Service Center"/>
    <x v="2"/>
    <s v="Unexpected Cost to Customer"/>
    <s v="No"/>
    <s v="Documentation"/>
    <s v=""/>
    <s v="Quality Concern"/>
    <d v="2023-06-07T00:00:00"/>
    <s v="Klein Nagelvoort, Jeroen (105006860)"/>
    <b v="0"/>
    <x v="1"/>
    <s v=""/>
    <x v="15"/>
    <s v=""/>
    <s v="https://gepowerpac.service-now.com/nav_to.do?uri=task.do?sys_id=d9919a51879fa5541d2abaa7dabb3559"/>
    <n v="1"/>
    <s v="2 - Medium"/>
    <x v="5"/>
  </r>
  <r>
    <s v="NCR-20230607-0619"/>
    <x v="77"/>
    <x v="55"/>
    <n v="49"/>
    <s v="Services"/>
    <s v="Complete"/>
    <s v="Stage 0 Bushings worn &amp; Cracked."/>
    <s v="OBAJANA CEMENT PLANT SPARE GT-GT"/>
    <s v="LM6M"/>
    <s v="OBAJANA CEMENT PLANT"/>
    <s v="Aero Gas"/>
    <s v="191554"/>
    <s v="EMEA"/>
    <s v="GE"/>
    <s v="DANGOTE CEMENT PLC"/>
    <n v="191554"/>
    <s v="Klein Nagelvoort, Jeroen (105006860)"/>
    <s v="Aero Alliance Houston Service Center"/>
    <x v="0"/>
    <s v="Aero Alliance Jacintoport"/>
    <s v="Aero Alliance Jacintoport"/>
    <s v="Power Services Sales"/>
    <d v="2023-07-26T00:00:00"/>
    <b v="0"/>
    <b v="0"/>
    <n v="2"/>
    <n v="0"/>
    <s v=""/>
    <s v="Release"/>
    <s v="2023-06-15 02:17:08 - Klein Nagelvoort, Jeroen (105006860) (Case Notes (Comments Visible to All users))_x000a_reply from: Jeroen.KleinNagelvoort@ge.com_x000a__x000a_2023-06-14 13:06:21 - Hwang, Jimmy (212663550) (Case Notes (Comments Visible to All users))_x000a_reply from: Jimmy.Hwang@aeroalliancejv.com_x000a__x000a_2023-06-14 10:36:35 - Hwang, Jimmy (212663550) (Case Notes (Comments Visible to All users))_x000a_reply from: Jimmy.Hwang@aeroalliancejv.com_x000a__x000a_2023-06-14 05:36:34 - Okeke, Ifeanyi (212808051) (Case Notes (Comments Visible to All users))_x000a_reply from: Ifeanyi.Okeke@ge.com_x000a__x000a_2023-06-14 04:21:03 - Klein Nagelvoort, Jeroen (105006860) (Case Notes (Comments Visible to All users))_x000a_reply from: Jeroen.KleinNagelvoort@ge.com_x000a__x000a_2023-06-12 16:22:21 - Rajib, Md (212790912) (Case Notes (Comments Visible to All users))_x000a_Assigned To Change Reason: Assigning to Gate 1 PQE for further investigation_x000a__x000a_2023-06-08 11:00:24 - Celdran, Fernando (105040119) (Case Notes (Comments Visible to All users))_x000a_Assigned To Change Reason: Case re-assigned to Md_x000a__x000a_"/>
    <s v="Hwang, Jimmy (212663550)"/>
    <s v="This was a continue time module inspected by Gate 1 QC. The defect had passed due to differences in how the Gate 3 inspector inspected for this condition 'cracked bushing'._x000a__x000a_Quality standdown was conducted with LPC shop with attached quality alert."/>
    <s v="2023-06-15 02:17:08 - Klein Nagelvoort, Jeroen (105006860) (Case Notes (Comments Visible to All users))_x000a_reply from: Jeroen.KleinNagelvoort@ge.com_x000a__x000a_2023-06-14 13:06:21 - Hwang, Jimmy (212663550) (Case Notes (Comments Visible to All users))_x000a_reply from: Jimmy.Hwang@aeroalliancejv.com_x000a__x000a_2023-06-14 10:36:35 - Hwang, Jimmy (212663550) (Case Notes (Comments Visible to All users))_x000a_reply from: Jimmy.Hwang@aeroalliancejv.com_x000a__x000a_2023-06-14 05:36:34 - Okeke, Ifeanyi (212808051) (Case Notes (Comments Visible to All users))_x000a_reply from: Ifeanyi.Okeke@ge.com_x000a__x000a_2023-06-14 04:21:03 - Klein Nagelvoort, Jeroen (105006860) (Case Notes (Comments Visible to All users))_x000a_reply from: Jeroen.KleinNagelvoort@ge.com_x000a__x000a_2023-06-12 16:22:21 - Rajib, Md (212790912) (Case Notes (Comments Visible to All users))_x000a_Assigned To Change Reason: Assigning to Gate 1 PQE for further investigation_x000a__x000a_2023-06-08 11:00:24 - Celdran, Fernando (105040119) (Case Notes (Comments Visible to All users))_x000a_Assigned To Change Reason: Case re-assigned to Md_x000a__x000a_"/>
    <s v="Dispositioned by NSR H2348769. Moved to containment to proceed with Blue Tag. Accepted as is "/>
    <d v="2023-06-13T00:00:00"/>
    <n v="0"/>
    <x v="12"/>
    <s v="Repair"/>
    <s v="Why are these bushings not found unserviceable during G1 inspection when the  LPCS and Stage 0 Shrouds were inspected. If engine had passed test it would have been shipped to site with unserviable Bushings."/>
    <s v="The bushings are part of Stg.0 shrouds which have been inspected (NSR H2243961).  Engine failed test and was disassembled into modules. At this post-test inspection the Bushings were found unserviceable: The stage 0 bushings are worn and cracked. The bushings are no longer retained inside the shroud and they float into the airflow path. This is not acceptable as per the O&amp;M, SPL or IRM."/>
    <x v="3"/>
    <x v="5"/>
    <x v="1"/>
    <d v="2023-06-07T00:00:00"/>
    <s v="Houston Service Center"/>
    <x v="2"/>
    <s v="Unexpected Cost to Customer"/>
    <s v="No"/>
    <s v="Documentation"/>
    <s v=""/>
    <s v="Quality Concern"/>
    <d v="2023-06-07T00:00:00"/>
    <s v="Klein Nagelvoort, Jeroen (105006860)"/>
    <b v="0"/>
    <x v="1"/>
    <s v="Repairs"/>
    <x v="28"/>
    <s v=""/>
    <s v="https://gepowerpac.service-now.com/nav_to.do?uri=task.do?sys_id=423de615971b29149ee1f7471153af1c"/>
    <n v="18"/>
    <s v="2 - Medium"/>
    <x v="5"/>
  </r>
  <r>
    <s v="NCR-20230608-1161"/>
    <x v="78"/>
    <x v="8"/>
    <n v="91"/>
    <s v="Services"/>
    <s v="Correction"/>
    <s v="Late G1 finding"/>
    <s v="LAWRENCE STATION GT4-GT"/>
    <s v="LM6M"/>
    <s v="LAWRENCE GENERATING STATION"/>
    <s v="Aero Gas"/>
    <s v="812138"/>
    <s v="Americas"/>
    <s v="PACKAGE POWER NORWAY"/>
    <s v="HOOSIER ENERGY RURAL ELECTRIC COOPERATIVE INC"/>
    <n v="191483"/>
    <s v="Robles, Ruth (212674007)"/>
    <s v="Aero Alliance Houston Service Center"/>
    <x v="2"/>
    <s v="Aero Alliance Jacintoport"/>
    <s v="Aero Alliance Jacintoport"/>
    <s v="Power Services Sales"/>
    <d v="2023-07-26T00:00:00"/>
    <b v="0"/>
    <b v="1"/>
    <n v="2"/>
    <n v="0"/>
    <s v=""/>
    <s v="InService"/>
    <s v="2023-07-26 11:23:52 - Hwang, Jimmy (212663550) (Case Notes (Comments Visible to All users))_x000a_Assigned To Change Reason: Re-assign to G1-PQE_x000a__x000a_2023-06-26 14:11:52 - Hwang, Jimmy (212663550) (Case Notes (Comments Visible to All users))_x000a_Assigned To Change Reason: Re-assigned to G1 PQE_x000a__x000a_"/>
    <s v=""/>
    <s v=""/>
    <s v="2023-07-26 11:23:52 - Hwang, Jimmy (212663550) (Case Notes (Comments Visible to All users))_x000a_Assigned To Change Reason: Re-assign to G1-PQE_x000a__x000a_2023-06-26 14:11:52 - Hwang, Jimmy (212663550) (Case Notes (Comments Visible to All users))_x000a_Assigned To Change Reason: Re-assigned to G1 PQE_x000a__x000a_"/>
    <s v=""/>
    <m/>
    <n v="0"/>
    <x v="8"/>
    <s v="Repair"/>
    <s v="RCA on cause of late finding on disk 0 / failure of proposed disposition to correct NSR "/>
    <s v="Hoosier 191-495 engine inducted due to vibration issues. Initial NSRs were sent to CSL queue late April (One of the NSRs reported findings on Stg 0 blades - H2347357) . NSR H2347363 reported corrosion on dovetails of stg 0 L24546P05. Proposed disposition was to clean and repair in house. Job was planned to close G1Q on May 23rd, however on June 5th, CSL / PMO received a late finding reporting the same disk needed to be routed out for repair. _x000a__x000a_The customer visited the Shop April 19th and reported visible damage on disk 0, they were communicated of the visible damage... why is the disk being deemed to need vendor repair just now?"/>
    <x v="4"/>
    <x v="3"/>
    <x v="3"/>
    <d v="2023-06-08T00:00:00"/>
    <s v="Houston Service Center"/>
    <x v="0"/>
    <s v="Other"/>
    <s v="No"/>
    <s v="Documentation"/>
    <s v=""/>
    <s v="Quality Concern"/>
    <d v="2023-06-08T00:00:00"/>
    <s v="Robles, Ruth (212674007)"/>
    <b v="0"/>
    <x v="1"/>
    <s v=""/>
    <x v="27"/>
    <s v=""/>
    <s v="https://gepowerpac.service-now.com/nav_to.do?uri=task.do?sys_id=ebb4d631c3932194205b2138f0013124"/>
    <n v="2"/>
    <s v="3 - Low"/>
    <x v="5"/>
  </r>
  <r>
    <s v="NCR-20230609-0487"/>
    <x v="79"/>
    <x v="8"/>
    <n v="90"/>
    <s v="Services"/>
    <s v="Correction"/>
    <s v="Pipes found with damaged threads in G3. "/>
    <s v="USED ESN ASSET-GT"/>
    <s v="LM25C"/>
    <s v="AERO PRODUCTS AND SERVICES JV, LLC"/>
    <s v="Aero Gas"/>
    <s v="481553"/>
    <s v="Americas"/>
    <s v="GE"/>
    <s v="AERO PRODUCTS AND SERVICES JV, LLC"/>
    <n v="481553"/>
    <s v="Ritter, Drew (204052804)"/>
    <s v="GP Services Quality PMO"/>
    <x v="2"/>
    <s v="Aero Alliance Jacintoport"/>
    <s v=""/>
    <s v="Power Services Sales"/>
    <d v="2023-08-21T00:00:00"/>
    <b v="0"/>
    <b v="1"/>
    <n v="3"/>
    <n v="2"/>
    <s v=""/>
    <s v="Release"/>
    <s v="2023-08-21 05:55:37 - Perez, David (204038303) (Case Notes (Comments Visible to All users))_x000a_Assigned To Change Reason: Reassigned to G1 Quality Engineer_x000a__x000a_2023-08-16 15:05:44 - Warton, Jordan (204056607) (Case Notes (Comments Visible to All users))_x000a_Assignment Group Change Reason: Juan, please have a look at this NCR._x000a__x000a_2023-08-14 21:43:57 - Sheng, Seamus (300004465) (Case Notes (Comments Visible to All users))_x000a_Assignment Group Change Reason: Not sure how PMO PM can help here. forward to Aero Eng for disposition._x000a__x000a_"/>
    <s v=""/>
    <s v=""/>
    <s v="2023-08-21 05:55:37 - Perez, David (204038303) (Case Notes (Comments Visible to All users))_x000a_Assigned To Change Reason: Reassigned to G1 Quality Engineer_x000a__x000a_2023-08-16 15:05:44 - Warton, Jordan (204056607) (Case Notes (Comments Visible to All users))_x000a_Assignment Group Change Reason: Juan, please have a look at this NCR._x000a__x000a_2023-08-14 21:43:57 - Sheng, Seamus (300004465) (Case Notes (Comments Visible to All users))_x000a_Assignment Group Change Reason: Not sure how PMO PM can help here. forward to Aero Eng for disposition._x000a__x000a_"/>
    <s v=""/>
    <m/>
    <n v="20000"/>
    <x v="8"/>
    <s v="PMO"/>
    <s v="Did this damage occur in g3 or was this a G1 miss? Should this be COQ? "/>
    <s v="NSR H2348761 created in G3. Pipes damaged beyond repair"/>
    <x v="4"/>
    <x v="11"/>
    <x v="3"/>
    <d v="2023-06-09T00:00:00"/>
    <s v="Houston Service Center"/>
    <x v="0"/>
    <s v="Unexpected Cost to Customer"/>
    <s v="No"/>
    <s v="Repairs OTD"/>
    <s v=""/>
    <s v="Fulfillment"/>
    <d v="2023-06-09T00:00:00"/>
    <s v="Ritter, Drew (204052804)"/>
    <b v="0"/>
    <x v="1"/>
    <s v=""/>
    <x v="6"/>
    <s v=""/>
    <s v="https://gepowerpac.service-now.com/nav_to.do?uri=task.do?sys_id=751b554a979ba5949ee1f7471153af99"/>
    <n v="3"/>
    <s v="3 - Low"/>
    <x v="5"/>
  </r>
  <r>
    <s v="NCR-20230609-0847"/>
    <x v="79"/>
    <x v="56"/>
    <n v="54"/>
    <s v="Services"/>
    <s v="Complete"/>
    <s v="TRF Blue Tag Discrepancy"/>
    <s v="BURY ST EDMUNDS PLANT SPARE-GT"/>
    <s v="LM6M"/>
    <s v="BURY ST EDMUNDS PLANT"/>
    <s v="Aero Gas"/>
    <s v="192197"/>
    <s v="EMEA"/>
    <s v="RUSTON"/>
    <s v="BRITISH SUGAR PLC"/>
    <n v="192197"/>
    <s v="Martinez, Steven (212478473)"/>
    <s v="Aero Alliance Houston Service Center"/>
    <x v="2"/>
    <s v="Aero Alliance Jacintoport"/>
    <s v="Aero Alliance Jacintoport"/>
    <s v="Power Services Sales"/>
    <d v="2023-08-02T00:00:00"/>
    <b v="0"/>
    <b v="0"/>
    <n v="1"/>
    <n v="0"/>
    <s v="Low"/>
    <s v="Release"/>
    <s v="2023-06-09 15:40:31 - Martinez, Steven (212478473) (Case Notes (Comments Visible to All users))_x000a_Assigned To Change Reason: Assigned To Change Reason: Assigned To Change Reason: Assigned to Gate 2 QPE_x000a__x000a_"/>
    <s v="Joseph, Vincent (212788012)"/>
    <s v="Inspectors/Technicians can now edit the ACCEPT tags in ARMS."/>
    <s v="2023-06-09 15:40:31 - Martinez, Steven (212478473) (Case Notes (Comments Visible to All users))_x000a_Assigned To Change Reason: Assigned To Change Reason: Assigned To Change Reason: Assigned to Gate 2 QPE_x000a__x000a_"/>
    <s v="Until ARMS allows the bcd to be updated, the lead has input the correct serial number and stamped it as well. "/>
    <d v="2023-06-09T00:00:00"/>
    <n v="0"/>
    <x v="15"/>
    <s v="Repair"/>
    <s v="Inspection needs to be performed prior to accepting._x000a_Documentation purpose only"/>
    <s v="Upon starting the Blue Tag inspection on 192-197 Z6CNL21154706JV TRF, there was a New Material Accept Tag that was generated._x000a_Upon further investigation, it seems when the tag was generated, the incorrect S/N was placed. (TBCFW320)_x000a_An attempt to input the correct s/n (TBCFW297)  was done, but ARMS system will not allow the change due to being under Foxtrot Que. _x000a_Lead has stamped the Accept tag stating the correct s/n."/>
    <x v="1"/>
    <x v="1"/>
    <x v="1"/>
    <d v="2023-06-09T00:00:00"/>
    <s v="Houston Service Center"/>
    <x v="0"/>
    <s v="No Impact To Customer"/>
    <s v="No"/>
    <s v="Documentation"/>
    <s v=""/>
    <s v="Quality Concern"/>
    <d v="2023-06-09T00:00:00"/>
    <s v="Martinez, Steven (212478473)"/>
    <b v="0"/>
    <x v="1"/>
    <s v="Repairs"/>
    <x v="13"/>
    <s v=""/>
    <s v="https://gepowerpac.service-now.com/nav_to.do?uri=task.do?sys_id=dcae2a4a9797e9949ee1f7471153afe4"/>
    <n v="9"/>
    <s v="3 - Low"/>
    <x v="5"/>
  </r>
  <r>
    <s v="NCR-20230609-0857"/>
    <x v="79"/>
    <x v="56"/>
    <n v="54"/>
    <s v="Services"/>
    <s v="Complete"/>
    <s v="Bearing Accept tag missing S/N "/>
    <s v="OBAJANA CEMENT PLANT SPARE GT-GT"/>
    <s v="LM6M"/>
    <s v="OBAJANA CEMENT PLANT"/>
    <s v="Aero Gas"/>
    <s v="191554"/>
    <s v="EMEA"/>
    <s v="GE"/>
    <s v="DANGOTE CEMENT PLC"/>
    <n v="191554"/>
    <s v="Fogel, Alberto (210026360)"/>
    <s v="GP Services Quality SSA"/>
    <x v="2"/>
    <s v="Aero Alliance Jacintoport"/>
    <s v="Aero Alliance Jacintoport"/>
    <s v="Power Services Sales"/>
    <d v="2023-08-02T00:00:00"/>
    <b v="0"/>
    <b v="0"/>
    <n v="2"/>
    <n v="1"/>
    <s v=""/>
    <s v="Release"/>
    <s v="2023-06-26 14:21:51 - Hwang, Jimmy (212663550) (Case Notes (Comments Visible to All users))_x000a_Assigned To Change Reason: Re-assigned to PQE_x000a__x000a_2023-06-09 15:56:10 - Fogel, Alberto (210026360) (Case Notes (Comments Visible to All users))_x000a_Assignment Group Change Reason: Assign To jacintoport_x000a__x000a_"/>
    <s v="Joseph, Vincent (212788012)"/>
    <s v="-"/>
    <s v="2023-06-26 14:21:51 - Hwang, Jimmy (212663550) (Case Notes (Comments Visible to All users))_x000a_Assigned To Change Reason: Re-assigned to PQE_x000a__x000a_2023-06-09 15:56:10 - Fogel, Alberto (210026360) (Case Notes (Comments Visible to All users))_x000a_Assignment Group Change Reason: Assign To jacintoport_x000a__x000a_"/>
    <s v="Serial number added. "/>
    <d v="2023-06-09T00:00:00"/>
    <n v="0"/>
    <x v="2"/>
    <s v="Other"/>
    <s v="Need to include Bearing serial number info into Accept tag  new part"/>
    <s v="#4R Brg. Accept Tag (868097) issued without part S/N . Engine test reject, CRF Inspect and replace #4R Brg. Need to keep track and have record of New installed bearing"/>
    <x v="1"/>
    <x v="1"/>
    <x v="2"/>
    <d v="2023-06-09T00:00:00"/>
    <s v="Houston Service Center"/>
    <x v="0"/>
    <s v="No Impact To Customer"/>
    <s v="No"/>
    <s v="Documentation"/>
    <s v=""/>
    <s v="Quality Concern"/>
    <d v="2023-06-09T00:00:00"/>
    <s v="Fogel, Alberto (210026360)"/>
    <b v="0"/>
    <x v="1"/>
    <s v="Repairs"/>
    <x v="2"/>
    <s v=""/>
    <s v="https://gepowerpac.service-now.com/nav_to.do?uri=task.do?sys_id=5625fe06875b69d426e6baa7dabb35e0"/>
    <n v="7"/>
    <s v="3 - Low"/>
    <x v="5"/>
  </r>
  <r>
    <s v="NCR-20230611-0150"/>
    <x v="80"/>
    <x v="8"/>
    <n v="88"/>
    <s v="Services"/>
    <s v="Containment"/>
    <s v="S1N 678-142 B2EHU2200040JV "/>
    <s v="AP LNG-GT-1TC-1421-GT"/>
    <s v="LM25C+G4"/>
    <s v="AP LNG"/>
    <s v="Aero Gas"/>
    <s v="821287"/>
    <s v="Asia"/>
    <s v="GE"/>
    <s v="AUSTRALIA PACIFIC LNG PTY LIMITED"/>
    <n v="678142"/>
    <s v="Grant, Kayon (212394750)"/>
    <s v="Aero Alliance Houston Service Center"/>
    <x v="1"/>
    <s v="Aero Alliance Jacintoport"/>
    <s v="Aero Alliance Jacintoport"/>
    <s v="Oil &amp; Gas Sales"/>
    <d v="2023-06-26T00:00:00"/>
    <b v="0"/>
    <b v="1"/>
    <n v="1"/>
    <n v="0"/>
    <s v=""/>
    <s v="InService"/>
    <s v="2023-06-26 14:13:18 - Hwang, Jimmy (212663550) (Case Notes (Comments Visible to All users))_x000a_Assigned To Change Reason: Re-assigned to G3 PQE_x000a__x000a_"/>
    <s v=""/>
    <s v=""/>
    <s v="2023-06-26 14:13:18 - Hwang, Jimmy (212663550) (Case Notes (Comments Visible to All users))_x000a_Assigned To Change Reason: Re-assigned to G3 PQE_x000a__x000a_"/>
    <s v="Corrected "/>
    <d v="2023-06-15T00:00:00"/>
    <n v="0"/>
    <x v="8"/>
    <s v="Repair"/>
    <s v="TECH SHOULD CHECKED BETWEEN SEGMENTS AFTER MODULE IS ASSEMBLED. "/>
    <s v="STAGE 1 NOZZLE SHOWS SEALS THAT ARE AND DAMAGED BETWEEN 5 SEGMEMENTS."/>
    <x v="4"/>
    <x v="1"/>
    <x v="1"/>
    <d v="2023-06-11T00:00:00"/>
    <s v="Houston Service Center"/>
    <x v="0"/>
    <s v="No Impact To Customer"/>
    <s v="No"/>
    <s v="Documentation"/>
    <s v=""/>
    <s v="Quality Concern"/>
    <d v="2023-06-11T00:00:00"/>
    <s v="Grant, Kayon (212394750)"/>
    <b v="0"/>
    <x v="1"/>
    <s v="Other"/>
    <x v="15"/>
    <s v=""/>
    <s v="https://gepowerpac.service-now.com/nav_to.do?uri=task.do?sys_id=44a8b472c353e5d4205b2138f001319b"/>
    <n v="2"/>
    <s v="3 - Low"/>
    <x v="5"/>
  </r>
  <r>
    <s v="NCR-20230612-1052"/>
    <x v="81"/>
    <x v="56"/>
    <n v="51"/>
    <s v="Services"/>
    <s v="Complete"/>
    <s v="IGB Accepted under wrong P/N "/>
    <s v="AP LNG-GT-2TC-1511-GT"/>
    <s v="LM25C+G4"/>
    <s v="AP LNG"/>
    <s v="Aero Gas"/>
    <s v="821679"/>
    <s v="Asia"/>
    <s v="GE"/>
    <s v="AUSTRALIA PACIFIC LNG PTY LIMITED"/>
    <n v="678133"/>
    <s v="Fogel, Alberto (210026360)"/>
    <s v="GP Services Quality Asia"/>
    <x v="2"/>
    <s v="Aero Alliance Jacintoport"/>
    <s v="Aero Alliance Jacintoport"/>
    <s v="Oil &amp; Gas Sales"/>
    <d v="2023-08-02T00:00:00"/>
    <b v="0"/>
    <b v="0"/>
    <n v="1"/>
    <n v="1"/>
    <s v=""/>
    <s v="InService"/>
    <s v="2023-06-12 16:27:32 - Fogel, Alberto (210026360) (Case Notes (Comments Visible to All users))_x000a_Assignment Group Change Reason: Assigned to Jacintoport Gate 2_x000a__x000a_"/>
    <s v="Joseph, Vincent (212788012)"/>
    <s v="-"/>
    <s v="2023-06-12 16:27:32 - Fogel, Alberto (210026360) (Case Notes (Comments Visible to All users))_x000a_Assignment Group Change Reason: Assigned to Jacintoport Gate 2_x000a__x000a_"/>
    <s v="The ARMS team have edited the Accept Tag BCD: 858204 with the correct p/n."/>
    <d v="2023-06-13T00:00:00"/>
    <n v="0"/>
    <x v="15"/>
    <s v="Other"/>
    <s v="Need to verify Assy P/N before accept"/>
    <s v=" IGB Assy accepted back from vendor as L21082G13, but after S/B 309 (C/W this visit) IGB Assy is a L21082G14. _x000a_Unable to edit Accept Tag BCD: 858204"/>
    <x v="1"/>
    <x v="1"/>
    <x v="1"/>
    <d v="2023-06-12T00:00:00"/>
    <s v="Houston Service Center"/>
    <x v="0"/>
    <s v="No Impact To Customer"/>
    <s v="No"/>
    <s v="Documentation"/>
    <s v=""/>
    <s v="Quality Concern"/>
    <d v="2023-06-12T00:00:00"/>
    <s v="Fogel, Alberto (210026360)"/>
    <b v="0"/>
    <x v="1"/>
    <s v="Repairs"/>
    <x v="20"/>
    <s v=""/>
    <s v="https://gepowerpac.service-now.com/nav_to.do?uri=task.do?sys_id=36b85ecf87df6d184128baa7dabb3537"/>
    <n v="8"/>
    <s v="3 - Low"/>
    <x v="5"/>
  </r>
  <r>
    <s v="NCR-20230612-1127"/>
    <x v="81"/>
    <x v="8"/>
    <n v="87"/>
    <s v="Services"/>
    <s v="Containment"/>
    <s v="589-309 TMF is the wrong configuration"/>
    <s v="RETIRED ESN-GT"/>
    <s v="LM25C"/>
    <s v="AERO PRODUCTS AND SERVICES JV, LLC"/>
    <s v="Aero Gas"/>
    <s v="589309"/>
    <s v="Americas"/>
    <s v="GE"/>
    <s v="AERO PRODUCTS AND SERVICES JV, LLC"/>
    <n v="589309"/>
    <s v="Martinez, Juan (212771980)"/>
    <s v="Aero Alliance Houston Service Center"/>
    <x v="1"/>
    <s v="Aero Alliance Jacintoport"/>
    <s v="Aero Alliance Jacintoport"/>
    <s v="Power Services Sales"/>
    <d v="2023-07-11T00:00:00"/>
    <b v="0"/>
    <b v="1"/>
    <n v="1"/>
    <n v="0"/>
    <s v=""/>
    <s v="Retired"/>
    <s v="2023-06-12 16:59:16 - Martinez, Juan (212771980) (Case Notes (Comments Visible to All users))_x000a_Assigned To Change Reason: Updated assigned to personnel._x000a__x000a_"/>
    <s v=""/>
    <s v=""/>
    <s v="2023-06-12 16:59:16 - Martinez, Juan (212771980) (Case Notes (Comments Visible to All users))_x000a_Assigned To Change Reason: Updated assigned to personnel._x000a__x000a_"/>
    <s v="TMF was reconfigured for a &quot;P&quot; series configuration "/>
    <d v="2023-07-11T00:00:00"/>
    <n v="0"/>
    <x v="8"/>
    <s v="Repair"/>
    <s v="Verification of assembly instructions need to be completed prior to the start of the build. "/>
    <s v="During the post assembly inspection, it was noticed that the TMF was built to a &quot;G&quot; series configuration. Smart shop Order # 27 Sequence # 400 requests to confirm that the TMF is configured for a &quot;P&quot; series. Per Smartshop, the TMF assembly number should be L24288G57 (P series). The current TMF assembly number is L21795G33 (G Series).  The overall ESN number for this build is 589-309 which is a GT configuration. "/>
    <x v="4"/>
    <x v="1"/>
    <x v="2"/>
    <d v="2023-06-12T00:00:00"/>
    <s v="Houston Service Center"/>
    <x v="0"/>
    <s v="No Impact To Customer"/>
    <s v="No"/>
    <s v="Documentation"/>
    <s v=""/>
    <s v="Quality Concern"/>
    <d v="2023-06-12T00:00:00"/>
    <s v="Martinez, Juan (212771980)"/>
    <b v="0"/>
    <x v="1"/>
    <s v="Repairs"/>
    <x v="14"/>
    <s v=""/>
    <s v="https://gepowerpac.service-now.com/nav_to.do?uri=task.do?sys_id=caa91283c3db6558c21f2138f0013171"/>
    <n v="2"/>
    <s v="3 - Low"/>
    <x v="5"/>
  </r>
  <r>
    <s v="NCR-20230613-1361"/>
    <x v="2"/>
    <x v="57"/>
    <n v="209"/>
    <s v="Services"/>
    <s v="Complete"/>
    <s v="Missing Reallocation tag"/>
    <s v="RETIRED ESN-GT"/>
    <s v="LM25C"/>
    <s v="AERO PRODUCTS AND SERVICES JV, LLC"/>
    <s v="Aero Gas"/>
    <s v="589309"/>
    <s v="Americas"/>
    <s v="GE"/>
    <s v="AERO PRODUCTS AND SERVICES JV, LLC"/>
    <n v="589309"/>
    <s v="Fogel, Alberto (210026360)"/>
    <s v="GP Services Quality NAM"/>
    <x v="2"/>
    <s v="Aero Alliance Jacintoport"/>
    <s v="Aero Alliance Jacintoport"/>
    <s v="Power Services Sales"/>
    <d v="2023-08-07T00:00:00"/>
    <b v="0"/>
    <b v="0"/>
    <n v="1"/>
    <n v="1"/>
    <s v=""/>
    <s v="Retired"/>
    <s v="2023-06-13 21:29:15 - Fogel, Alberto (210026360) (Case Notes (Comments Visible to All users))_x000a_Assignment Group Change Reason: Assigned to Jacintoport_x000a__x000a_"/>
    <s v="Joseph, Vincent (212788012)"/>
    <s v="This is already included in the workscope"/>
    <s v="2023-06-13 21:29:15 - Fogel, Alberto (210026360) (Case Notes (Comments Visible to All users))_x000a_Assignment Group Change Reason: Assigned to Jacintoport_x000a__x000a_"/>
    <s v="Part reallocated Ref BCD: 880285"/>
    <d v="2023-06-14T00:00:00"/>
    <n v="0"/>
    <x v="2"/>
    <s v="Other"/>
    <s v="Need to Reallocate parts"/>
    <s v="Stg 2 Blades Retainer Accept tag BCD: ID2117 from 691-266 Used on 589-309 HPTR missing reallocation Tag "/>
    <x v="1"/>
    <x v="1"/>
    <x v="1"/>
    <d v="2023-06-13T00:00:00"/>
    <s v="Houston Service Center"/>
    <x v="0"/>
    <s v="No Impact To Customer"/>
    <s v="No"/>
    <s v="Documentation"/>
    <s v=""/>
    <s v="Quality Concern"/>
    <d v="2023-06-13T00:00:00"/>
    <s v="Fogel, Alberto (210026360)"/>
    <b v="0"/>
    <x v="1"/>
    <s v="Repairs"/>
    <x v="7"/>
    <s v=""/>
    <s v="https://gepowerpac.service-now.com/nav_to.do?uri=task.do?sys_id=6038e82f975769589ee1f7471153affc"/>
    <n v="10"/>
    <s v="3 - Low"/>
    <x v="0"/>
  </r>
  <r>
    <s v="NCR-20230615-0935"/>
    <x v="82"/>
    <x v="22"/>
    <n v="63"/>
    <s v="Services"/>
    <s v="Complete"/>
    <s v="Flagged parts  during pre/post test BSI need to have notes to identirfy"/>
    <s v="BHGE GT ASSET-GT"/>
    <s v="LM25C+"/>
    <s v="BHGE ASSETS"/>
    <s v="Aero Gas"/>
    <s v="559168"/>
    <s v="EMEA"/>
    <s v=""/>
    <s v=""/>
    <n v="559168"/>
    <s v="Mendoza, Rich (212702124)"/>
    <s v="Aero Alliance Houston Service Center"/>
    <x v="3"/>
    <s v="Aero Alliance Jacintoport"/>
    <s v="Aero Alliance Jacintoport"/>
    <s v="Oil &amp; Gas Sales"/>
    <d v="2023-08-17T00:00:00"/>
    <b v="0"/>
    <b v="0"/>
    <n v="1"/>
    <n v="0"/>
    <s v=""/>
    <s v="Release"/>
    <s v="2023-06-15 14:50:55 - Hwang, Jimmy (212663550) (Case Notes (Comments Visible to All users))_x000a_Assigned To Change Reason: Assigned to G4 PQE_x000a__x000a_"/>
    <s v="Rajib, Md (212790912)"/>
    <s v="Updated process to address the above issues and new processes are :_x000a__x000a_• For Level 3 and 4 workscopes if there is missing coating (combustor, HPT) the borescoper will initiate an NSR _x000a_• Any picture flagged must have a finding explaining why it was flagged_x000a_  "/>
    <s v="2023-06-15 14:50:55 - Hwang, Jimmy (212663550) (Case Notes (Comments Visible to All users))_x000a_Assigned To Change Reason: Assigned to G4 PQE_x000a__x000a_"/>
    <s v="Process has been updated address the above issue"/>
    <d v="2023-08-17T00:00:00"/>
    <n v="0"/>
    <x v="0"/>
    <s v="Repair"/>
    <s v="I would like to have a section at the end of the BSI report to have a description of the  flagged items. Also would like to have a reference in the manual why these items were  flagged (serviceable) ."/>
    <s v="There are no notes for flagged items for pre or post test BSI to indicate if the parts that are  serviceable."/>
    <x v="3"/>
    <x v="4"/>
    <x v="2"/>
    <d v="2023-06-15T00:00:00"/>
    <s v="Engine"/>
    <x v="0"/>
    <s v="Other"/>
    <s v="No"/>
    <s v="Documentation"/>
    <s v=""/>
    <s v="Quality Concern"/>
    <d v="2023-06-15T00:00:00"/>
    <s v="Mendoza, Rich (212702124)"/>
    <b v="0"/>
    <x v="1"/>
    <s v="Repairs"/>
    <x v="26"/>
    <s v=""/>
    <s v="https://gepowerpac.service-now.com/nav_to.do?uri=task.do?sys_id=1f7a1d0897af65d89ee1f7471153af1a"/>
    <n v="4"/>
    <s v="1 - High"/>
    <x v="5"/>
  </r>
  <r>
    <s v="NCR-20230615-1070"/>
    <x v="82"/>
    <x v="47"/>
    <n v="32"/>
    <s v="Services"/>
    <s v="Complete"/>
    <s v="End Gap Issue on HPC Blue tagged"/>
    <s v="REO TOWN CC GT1-GT"/>
    <s v="LM6M"/>
    <s v="LANSING REO TOWN PLANT"/>
    <s v="Aero Gas"/>
    <s v="821332"/>
    <s v="Americas"/>
    <s v="GE"/>
    <s v="THE CITY OF LANSING BY ITS BOARD OF WATER AND LIGH"/>
    <n v="192444"/>
    <s v="Robles, Ruth (212674007)"/>
    <s v="Aero Alliance Houston Service Center"/>
    <x v="1"/>
    <s v="Aero Alliance Jacintoport"/>
    <s v="Aero Alliance Jacintoport"/>
    <s v="Power Services Sales"/>
    <d v="2023-07-17T00:00:00"/>
    <b v="0"/>
    <b v="0"/>
    <n v="1"/>
    <n v="0"/>
    <s v=""/>
    <s v="Release"/>
    <s v="2023-06-26 14:14:05 - Hwang, Jimmy (212663550) (Case Notes (Comments Visible to All users))_x000a_Assigned To Change Reason: Re-assigned to G3 PQE_x000a__x000a_"/>
    <s v="NGUYEN, THIEN (223038740)"/>
    <s v="N/A"/>
    <s v="2023-06-26 14:14:05 - Hwang, Jimmy (212663550) (Case Notes (Comments Visible to All users))_x000a_Assigned To Change Reason: Re-assigned to G3 PQE_x000a__x000a_"/>
    <s v="Note: this is prior to End Gap Standdown meeting and router update. The router is still the old router that does not have end gap best practices implemented. _x000a__x000a_Top Case performed to correct the gap issue."/>
    <d v="2023-06-27T00:00:00"/>
    <n v="0"/>
    <x v="3"/>
    <s v="Repair"/>
    <s v="Root cause of end gap issue finding prior to test.... during BSI. Determine root cause of blue tagging a module with measurements outside of limits. "/>
    <s v="192-419's HPCR was reallocated to build 192-444, workorder N6EHU2334444JV. 192-419's HPCR was blue tagged (tag issued 02/10/23) ***Refer to NSR H2348868_x000a_During the Pre test BSI, we found a big gap in stage #9 on the HPCR, the shop took three different measures 0.130 / 0.126 / 0.133. "/>
    <x v="1"/>
    <x v="11"/>
    <x v="1"/>
    <d v="2023-06-15T00:00:00"/>
    <s v="Houston Service Center"/>
    <x v="0"/>
    <s v="No Impact To Customer"/>
    <s v="No"/>
    <s v="Does not meet specification"/>
    <s v=""/>
    <s v="Form, Fit, Function"/>
    <d v="2023-06-15T00:00:00"/>
    <s v="Robles, Ruth (212674007)"/>
    <b v="0"/>
    <x v="0"/>
    <s v="Repairs"/>
    <x v="17"/>
    <s v=""/>
    <s v="https://gepowerpac.service-now.com/nav_to.do?uri=task.do?sys_id=0494f144c3a329d8522e2138f0013117"/>
    <n v="6"/>
    <s v="3 - Low"/>
    <x v="5"/>
  </r>
  <r>
    <s v="NCR-20230619-0762"/>
    <x v="83"/>
    <x v="54"/>
    <n v="58"/>
    <s v="Services"/>
    <s v="Complete"/>
    <s v="ARMS Blue Tag Discrepancy"/>
    <s v="AP LNG-GT-1TC-1421-GT"/>
    <s v="LM25C+G4"/>
    <s v="AP LNG"/>
    <s v="Aero Gas"/>
    <s v="821287"/>
    <s v="Asia"/>
    <s v="GE"/>
    <s v="AUSTRALIA PACIFIC LNG PTY LIMITED"/>
    <n v="678142"/>
    <s v="Martinez, Steven (212478473)"/>
    <s v="Aero Alliance Houston Service Center"/>
    <x v="1"/>
    <s v="Aero Alliance Jacintoport"/>
    <s v="Aero Alliance Jacintoport"/>
    <s v="Oil &amp; Gas Sales"/>
    <d v="2023-08-16T00:00:00"/>
    <b v="0"/>
    <b v="0"/>
    <n v="1"/>
    <n v="0"/>
    <s v=""/>
    <s v="InService"/>
    <s v="2023-06-19 11:30:42 - Martinez, Steven (212478473) (Case Notes (Comments Visible to All users))_x000a_Assigned To Change Reason: Assigned to Gate 3 QPE_x000a__x000a_"/>
    <s v="NGUYEN, THIEN (223038740)"/>
    <s v="N/A"/>
    <s v="2023-06-19 11:30:42 - Martinez, Steven (212478473) (Case Notes (Comments Visible to All users))_x000a_Assigned To Change Reason: Assigned to Gate 3 QPE_x000a__x000a_"/>
    <s v="Quality verified Values for Compensation and Final Balance. Quality does not need to verify these steps during blue tag inspection. These steps need to be done prior to blue tag inspection."/>
    <d v="2023-06-19T00:00:00"/>
    <n v="0"/>
    <x v="1"/>
    <s v="Repair"/>
    <s v="Before turning the book in to the Lead, Technician needs to make sure all steps required are signed off._x000a_Before turning in the book for Blue tag, the Lead must scrub the book to make sure there are no steps left unsigned/stamped._x000a_"/>
    <s v="Upon Starting the Blue Tag Inspection process, there was a discrepancy noted in ARMS (Digital Router Book LM25+-200-00 ASSY)_x000a_While scrubbing the digital router, there are 2 steps (1327, 1328) that calls for QA to verify the Final Balance values, and to verify Compensation values are acceptable that were not signed off. "/>
    <x v="1"/>
    <x v="1"/>
    <x v="1"/>
    <d v="2023-06-19T00:00:00"/>
    <s v="Houston Service Center"/>
    <x v="0"/>
    <s v="No Impact To Customer"/>
    <s v="No"/>
    <s v="Documentation"/>
    <s v=""/>
    <s v="Quality Concern"/>
    <d v="2023-06-19T00:00:00"/>
    <s v="Martinez, Steven (212478473)"/>
    <b v="0"/>
    <x v="1"/>
    <s v="Repairs"/>
    <x v="16"/>
    <s v=""/>
    <s v="https://gepowerpac.service-now.com/nav_to.do?uri=task.do?sys_id=4db795d197232550eba8f7471153aff0"/>
    <n v="3"/>
    <s v="3 - Low"/>
    <x v="5"/>
  </r>
  <r>
    <s v="NCR-20230619-1266"/>
    <x v="83"/>
    <x v="58"/>
    <n v="17"/>
    <s v="Services"/>
    <s v="Complete"/>
    <s v="878-125 IGB MISSING REALLOCATION TAG"/>
    <s v="HAYNES GENERATING STATION GT SPARE-GT"/>
    <s v="LMS100"/>
    <s v="HAYNES GENERATING STATION"/>
    <s v="Aero Gas"/>
    <s v="878125"/>
    <s v="Americas"/>
    <s v="UNKNOWN"/>
    <s v="COUNTY OF LOS ANGELES"/>
    <n v="878125"/>
    <s v="Martinez, Juan (212771980)"/>
    <s v="Aero Alliance Houston Service Center"/>
    <x v="2"/>
    <s v="Aero Alliance Jacintoport"/>
    <s v="Aero Alliance Jacintoport"/>
    <s v="Power Services Sales"/>
    <d v="2023-07-06T00:00:00"/>
    <b v="0"/>
    <b v="0"/>
    <n v="2"/>
    <n v="0"/>
    <s v=""/>
    <s v="Release"/>
    <s v="2023-06-26 09:24:44 - NGUYEN, THIEN (223038740) (Case Notes (Comments Visible to All users))_x000a_Assigned To Change Reason: Gate 2 issue_x000a__x000a_2023-06-19 23:36:43 - Martinez, Juan (212771980) (Case Notes (Comments Visible to All users))_x000a_Assigned To Change Reason: Updated assigned to personnel._x000a__x000a_"/>
    <s v="Joseph, Vincent (212788012)"/>
    <s v="Delay in receiving parts ordered necessated in reallocation and issuing PAYBACK when the new part is received "/>
    <s v="2023-06-26 09:24:44 - NGUYEN, THIEN (223038740) (Case Notes (Comments Visible to All users))_x000a_Assigned To Change Reason: Gate 2 issue_x000a__x000a_2023-06-19 23:36:43 - Martinez, Juan (212771980) (Private Notepad (Comments NOT Visible to Unlicensed Submitters))_x000a_Updated assigned to personnel._x000a__x000a_2023-06-19 23:36:43 - Martinez, Juan (212771980) (Case Notes (Comments Visible to All users))_x000a_Assigned To Change Reason: Updated assigned to personnel._x000a__x000a_"/>
    <s v="This was done as per workscope to install reallocated spanner nut from 879-105. REPLACE tag (IS9238) based on NSR H2244730 - disposition given to replace with new. Based on delay in getting part, this was reallocated from 879-105 (wo# B7EHU2200044JV) - REALLOCATE tag (IW0597) issued and PAYBACK will be done to 878-125 (wo# N7EHU2257125JV)  when the new part is received (IW0615). "/>
    <d v="2023-07-06T00:00:00"/>
    <n v="0"/>
    <x v="10"/>
    <s v="Repair"/>
    <s v="We need to ensure proper paperwork and tracking is being completed prior to submitting a module for a  post assembly inspection. "/>
    <s v="During the post assembly inspection of the IGB, it was noticed that the reallocation paperwork for the spanner nut L57327P01 was missing. There is an NSR H2244730 to replace the spanner nut. The NSR was closed with the reject/replace tag BCD: IS9238. There is no paperwork indicating where the currently installed spanner nut came from.  In 878-125 Smart Shop instructions Order Number 15 Sequence 400 reads to install reallocated spanner nut from 879-105. There are no accept tags or new material tags  from 879-105 with spanner nut L57327P01. "/>
    <x v="1"/>
    <x v="1"/>
    <x v="1"/>
    <d v="2023-06-19T00:00:00"/>
    <s v="Houston Service Center"/>
    <x v="0"/>
    <s v="No Impact To Customer"/>
    <s v="No"/>
    <s v="Documentation"/>
    <s v=""/>
    <s v="Quality Concern"/>
    <d v="2023-06-19T00:00:00"/>
    <s v="Martinez, Juan (212771980)"/>
    <b v="0"/>
    <x v="1"/>
    <s v="Other"/>
    <x v="20"/>
    <s v=""/>
    <s v="https://gepowerpac.service-now.com/nav_to.do?uri=task.do?sys_id=a8db7bd9c327e19c205b2138f0013114"/>
    <n v="5"/>
    <s v="3 - Low"/>
    <x v="5"/>
  </r>
  <r>
    <s v="NCR-20230620-0003"/>
    <x v="84"/>
    <x v="8"/>
    <n v="79"/>
    <s v="Services"/>
    <s v="Containment"/>
    <s v="VIGV SMART SHOP INSTRUCTIONS ARE INCORRECT "/>
    <s v="REO TOWN CC GT1-GT"/>
    <s v="LM6M"/>
    <s v="LANSING REO TOWN PLANT"/>
    <s v="Aero Gas"/>
    <s v="821332"/>
    <s v="Americas"/>
    <s v="GE"/>
    <s v="THE CITY OF LANSING BY ITS BOARD OF WATER AND LIGH"/>
    <n v="192444"/>
    <s v="Martinez, Juan (212771980)"/>
    <s v="Aero Alliance Houston Service Center"/>
    <x v="1"/>
    <s v="Aero Alliance Jacintoport"/>
    <s v="Aero Alliance Jacintoport"/>
    <s v="Power Services Sales"/>
    <d v="2023-06-20T00:00:00"/>
    <b v="0"/>
    <b v="1"/>
    <n v="1"/>
    <n v="0"/>
    <s v=""/>
    <s v="Release"/>
    <s v="2023-06-20 00:05:37 - Martinez, Juan (212771980) (Case Notes (Comments Visible to All users))_x000a_Assigned To Change Reason: Updated assigned to personnel._x000a__x000a_"/>
    <s v=""/>
    <s v=""/>
    <s v="2023-06-20 00:05:37 - Martinez, Juan (212771980) (Case Notes (Comments Visible to All users))_x000a_Assigned To Change Reason: Updated assigned to personnel._x000a__x000a_"/>
    <s v="Smartshop has been corrected to reflect proper allocation of module. The VIGV that is coming from 192-419 Z6CHU223939500JV will be used on 192-444 N6EHU2334444JV._x000a_Reallocation Barcode generated: (ARMS: 885464)"/>
    <d v="2023-06-20T00:00:00"/>
    <n v="0"/>
    <x v="8"/>
    <s v="Repair"/>
    <s v="Clear and concise instructions need to be made in order to prevent this from happening. "/>
    <s v="During the Blue Tag Inspection, for 192-452 VIGV Z6CHU2139395001JV, it was noticed that the module was already Blue Tag on 4/18/2022. _x000a_In Smart Shop, VIGV Module 192-419 was reallocated to 192-452 and was blue tagged under 192-452 SFM BCD: IF2742._x000a_Under 192-452 Post Blue Tag Inspection instructions, the next order reads to reallocate the piece parts from 192-452 to 192-419. _x000a_192-419 Z6CHU223939500JV Smart Shop order reads to use the piece parts from 192-452 to build the module. _x000a_The VIGV Assembly should have been worked under 192-419 Z6CHU223939500JV with the parts from 192-452. _x000a_In ARMS, the build sign-off stamps are under 192-452 not under 192-419. _x000a_The final VIGV Module will then be reallocated to be installed on 192-444._x000a_"/>
    <x v="4"/>
    <x v="1"/>
    <x v="1"/>
    <d v="2023-06-19T00:00:00"/>
    <s v="Houston Service Center"/>
    <x v="0"/>
    <s v="No Impact To Customer"/>
    <s v="No"/>
    <s v="Documentation"/>
    <s v=""/>
    <s v="Quality Concern"/>
    <d v="2023-06-20T00:00:00"/>
    <s v="Martinez, Juan (212771980)"/>
    <b v="0"/>
    <x v="1"/>
    <s v="Repairs"/>
    <x v="18"/>
    <s v=""/>
    <s v="https://gepowerpac.service-now.com/nav_to.do?uri=task.do?sys_id=b111cce1c3a7e19c205b2138f001314e"/>
    <n v="2"/>
    <s v="3 - Low"/>
    <x v="5"/>
  </r>
  <r>
    <s v="NCR-20230620-1394"/>
    <x v="84"/>
    <x v="42"/>
    <n v="6"/>
    <s v="Services"/>
    <s v="Complete"/>
    <s v="Issue with S1N for 589-309 Blue tag inspection documentation "/>
    <s v="RETIRED ESN-GT"/>
    <s v="LM25C"/>
    <s v="AERO PRODUCTS AND SERVICES JV, LLC"/>
    <s v="Aero Gas"/>
    <s v="589309"/>
    <s v="Americas"/>
    <s v="GE"/>
    <s v="AERO PRODUCTS AND SERVICES JV, LLC"/>
    <n v="589309"/>
    <s v="Martinez, Juan (212771980)"/>
    <s v="Aero Alliance Houston Service Center"/>
    <x v="1"/>
    <s v="Aero Alliance Jacintoport"/>
    <s v="Aero Alliance Jacintoport"/>
    <s v="Power Services Sales"/>
    <d v="2023-06-26T00:00:00"/>
    <b v="0"/>
    <b v="0"/>
    <n v="1"/>
    <n v="0"/>
    <s v=""/>
    <s v="Retired"/>
    <s v="2023-06-20 20:39:49 - Martinez, Juan (212771980) (Case Notes (Comments Visible to All users))_x000a_Assigned To Change Reason: Updated assigned to personnel_x000a__x000a_"/>
    <s v="NGUYEN, THIEN (223038740)"/>
    <s v="N/A"/>
    <s v="2023-06-20 20:39:49 - Martinez, Juan (212771980) (Case Notes (Comments Visible to All users))_x000a_Assigned To Change Reason: Updated assigned to personnel_x000a__x000a_"/>
    <s v="Workaround communicated to QC on how to issue Blue Tag in SFM. The payback S1N came from AM which were serviced in Avenza hence why we did not have documentation inside J-port. _x000a_ARMS dev team has been notified of the issue and CA to be implemented in ARMS. "/>
    <d v="2023-06-26T00:00:00"/>
    <n v="0"/>
    <x v="2"/>
    <s v="Repair"/>
    <s v="Proper document traceability needs to be completed prior to quality inspection. "/>
    <s v="During the document review for 589-309 S1N WO: Z2AHU2286006 a previous Module Accept tag (Blue Tag) had already been issued for that ESN and work order. _x000a__x000a_• BLUE TAGGED IN ARMS BCD: 835505 P/N L50327G08 S/N FABSL295. _x000a__x000a_The current S1N that is ready for inspection P/N L25736G16 S/N FCP55GCG cannot be blue tagged under the same ESN and work order that has been completed in Smart Shop and ARMS. _x000a__x000a_S1N P/N L25736G16 S/N FCP55GCG SFM ACCEPT TAG WO: Z2AHU2286006 BCD: IU8190 remarks read that it came from work order Z2RPKFM0000310 Per Armando B _x000a__x000a_That work order does not appear in Smartshop, ARMS or SFM. _x000a_"/>
    <x v="1"/>
    <x v="1"/>
    <x v="2"/>
    <d v="2023-06-20T00:00:00"/>
    <s v="Houston Service Center"/>
    <x v="0"/>
    <s v="No Impact To Customer"/>
    <s v="No"/>
    <s v="Documentation"/>
    <s v=""/>
    <s v="Quality Concern"/>
    <d v="2023-06-20T00:00:00"/>
    <s v="Martinez, Juan (212771980)"/>
    <b v="0"/>
    <x v="1"/>
    <s v="Repairs"/>
    <x v="15"/>
    <s v=""/>
    <s v="https://gepowerpac.service-now.com/nav_to.do?uri=task.do?sys_id=24de50b5972f2990eba8f7471153af60"/>
    <n v="4"/>
    <s v="3 - Low"/>
    <x v="5"/>
  </r>
  <r>
    <s v="NCR-20230622-1133"/>
    <x v="85"/>
    <x v="22"/>
    <n v="56"/>
    <s v="Services"/>
    <s v="Complete"/>
    <s v="Missing MLSP oil supply tube - LM6000"/>
    <s v="OBAJANA CEMENT PLANT SPARE GT-GT"/>
    <s v="LM6M"/>
    <s v="OBAJANA CEMENT PLANT"/>
    <s v="Aero Gas"/>
    <s v="191554"/>
    <s v="EMEA"/>
    <s v="GE"/>
    <s v="DANGOTE CEMENT PLC"/>
    <n v="191554"/>
    <s v="Rajib, Md (212790912)"/>
    <s v="Aero Alliance Houston Service Center"/>
    <x v="3"/>
    <s v="Aero Alliance Jacintoport"/>
    <s v="Aero Alliance Jacintoport"/>
    <s v="Power Services Sales"/>
    <d v="2023-08-17T00:00:00"/>
    <b v="0"/>
    <b v="0"/>
    <n v="1"/>
    <n v="0"/>
    <s v=""/>
    <s v="Release"/>
    <s v="2023-06-22 15:16:00 - Rajib, Md (212790912) (Case Notes (Comments Visible to All users))_x000a_Assigned To Change Reason: Case already closed with the CAPA_x000a__x000a_"/>
    <s v="Rajib, Md (212790912)"/>
    <s v="CAPA implemented"/>
    <s v="2023-06-22 15:16:00 - Rajib, Md (212790912) (Case Notes (Comments Visible to All users))_x000a_Assigned To Change Reason: Case already closed with the CAPA_x000a__x000a_"/>
    <s v="Installed missing tube "/>
    <d v="2023-06-22T00:00:00"/>
    <n v="0"/>
    <x v="7"/>
    <s v="Repair"/>
    <s v="Installed the missing MLSP oil supply line. Issued QA and shared with the affected teams."/>
    <s v="There are two LM6000 engines reported missing MLPS oil supply tube PN L45849G01 caught at G4._x000a__x000a_Note: This is a Jport internal issue which already fixed before engine out for shipment."/>
    <x v="3"/>
    <x v="5"/>
    <x v="1"/>
    <d v="2023-06-22T00:00:00"/>
    <s v="Houston Service Center"/>
    <x v="0"/>
    <s v="No Impact To Customer"/>
    <s v="No"/>
    <s v="Does not meet specification"/>
    <s v=""/>
    <s v="Form, Fit, Function"/>
    <d v="2023-06-22T00:00:00"/>
    <s v="Rajib, Md (212790912)"/>
    <b v="0"/>
    <x v="0"/>
    <s v="Repairs"/>
    <x v="1"/>
    <s v=""/>
    <s v="https://gepowerpac.service-now.com/nav_to.do?uri=task.do?sys_id=1bd5e5de97e36514eba8f7471153af9c"/>
    <n v="10"/>
    <s v="3 - Low"/>
    <x v="5"/>
  </r>
  <r>
    <s v="NCR-20230623-0816"/>
    <x v="86"/>
    <x v="8"/>
    <n v="76"/>
    <s v="Services"/>
    <s v="Correction"/>
    <s v="LPT from 190-202 was inducted to the Houston Repair Facility on Oct. 11, 2021.   I was finally shipped to Orange Cogen on April  10, 2023 (16 months).  It was i"/>
    <s v="ORANGE COGEN GT SPARE-GT"/>
    <s v="LM6M"/>
    <s v="BARTOW COGEN"/>
    <s v="Aero Gas"/>
    <s v="190202"/>
    <s v="Americas"/>
    <s v="UNKNOWN"/>
    <s v="NORTHERN STAR GENERATION SERVICES, LLC"/>
    <n v="190202"/>
    <s v="Beck, Barbara (210020568)"/>
    <s v="Aero Alliance Houston Service Center"/>
    <x v="1"/>
    <s v="Customer Site"/>
    <s v="Aero Alliance Jacintoport"/>
    <s v="Power Services Sales"/>
    <d v="2023-06-30T00:00:00"/>
    <b v="0"/>
    <b v="1"/>
    <n v="1"/>
    <n v="0"/>
    <s v=""/>
    <s v="Release"/>
    <s v="2023-06-29 07:28:28 - Trevino, Juan (204042842) (Case Notes (Comments Visible to All users))_x000a_Assigned To Change Reason: Thien need to verify if something was wrong with the seal_x000a__x000a_"/>
    <s v=""/>
    <s v=""/>
    <s v="2023-06-29 07:28:28 - Trevino, Juan (204042842) (Case Notes (Comments Visible to All users))_x000a_Assigned To Change Reason: Thien need to verify if something was wrong with the seal_x000a__x000a_"/>
    <s v=""/>
    <m/>
    <n v="100000"/>
    <x v="8"/>
    <s v="Repair"/>
    <s v="See attached for diagram.  Respond ASAP for WHY this happened and confirm this will be addressed starting in Gate 3 with priority and urgency under Warranty."/>
    <s v="Connected with PSE Jimmy Simmons and Ryan Beck.  Both indicated that it had to go back to the Depot to measure seal, test, verify. "/>
    <x v="4"/>
    <x v="7"/>
    <x v="3"/>
    <d v="2023-06-23T00:00:00"/>
    <s v="Houston Service Center"/>
    <x v="1"/>
    <s v="Forced outage"/>
    <s v="Yes"/>
    <s v=""/>
    <s v="NCRWA0004239"/>
    <s v="Quality Concern"/>
    <d v="2023-06-23T00:00:00"/>
    <s v="Beck, Barbara (210020568)"/>
    <b v="1"/>
    <x v="2"/>
    <s v=""/>
    <x v="9"/>
    <s v=""/>
    <s v="https://gepowerpac.service-now.com/nav_to.do?uri=task.do?sys_id=6f9f5e66876bad1426e6baa7dabb3572"/>
    <n v="2"/>
    <s v="1 - High"/>
    <x v="5"/>
  </r>
  <r>
    <s v="NCR-20230623-0848"/>
    <x v="86"/>
    <x v="8"/>
    <n v="76"/>
    <s v="Services"/>
    <s v="Correction"/>
    <s v="NSR pricing/cost inaccuracies"/>
    <s v="TERRY BUNDY CC GT2-GT"/>
    <s v="LM6M"/>
    <s v="Terry Bundy Generating Station"/>
    <s v="Aero Gas"/>
    <s v="812055"/>
    <s v="Americas"/>
    <s v="GE"/>
    <s v="LINCOLN ELECTRIC SYSTEM"/>
    <n v="191481"/>
    <s v="Ritter, Drew (204052804)"/>
    <s v="GP Services Quality PMO"/>
    <x v="2"/>
    <s v="Aero Alliance Jacintoport"/>
    <s v=""/>
    <s v="Power Services Sales"/>
    <d v="2023-08-21T00:00:00"/>
    <b v="0"/>
    <b v="1"/>
    <n v="3"/>
    <n v="2"/>
    <s v=""/>
    <s v="InService"/>
    <s v="2023-08-21 05:59:10 - Perez, David (204038303) (Case Notes (Comments Visible to All users))_x000a_Assigned To Change Reason: Assigned to G1 Quality engineer to assign to the right department in the Aero Alliance_x000a__x000a_2023-08-15 09:42:50 - Spencer, Ron (210010263) (Case Notes (Comments Visible to All users))_x000a_Assignment Group Change Reason: Hi Juan, this Aero case around price has nothing to do with services. The systems mentions are any we use, I have never even heard of NSR or EFR_x000a__x000a_2023-08-14 21:36:52 - Sheng, Seamus (300004465) (Case Notes (Comments Visible to All users))_x000a_Assignment Group Change Reason: Ron, can you help check out this case? I totally have no idea how PMO PM can help here._x000a__x000a_"/>
    <s v=""/>
    <s v=""/>
    <s v="2023-08-21 05:59:10 - Perez, David (204038303) (Case Notes (Comments Visible to All users))_x000a_Assigned To Change Reason: Assigned to G1 Quality engineer to assign to the right department in the Aero Alliance_x000a__x000a_2023-08-15 09:42:50 - Spencer, Ron (210010263) (Case Notes (Comments Visible to All users))_x000a_Assignment Group Change Reason: Hi Juan, this Aero case around price has nothing to do with services. The systems mentions are any we use, I have never even heard of NSR or EFR_x000a__x000a_2023-08-14 22:05:54 - QUAL_101_1_Amelia, Service (502855602) (Private Notepad (Comments NOT Visible to Unlicensed Submitters))_x000a_Amelia Bot Says, Unable to process NCR Case ID# NCR-20230623-0848 as Sales Order number is blank._x000a__x000a_2023-08-14 21:36:52 - Sheng, Seamus (300004465) (Case Notes (Comments Visible to All users))_x000a_Assignment Group Change Reason: Ron, can you help check out this case? I totally have no idea how PMO PM can help here._x000a__x000a_"/>
    <s v=""/>
    <m/>
    <n v="0"/>
    <x v="8"/>
    <s v="PMO"/>
    <s v="Accurate pricing listed in EFR system for at least new parts, Average pricing for OSS parts, and never a Zero cost/price listed unless it is a voided NSR. "/>
    <s v="Many NSR's are created for all jobs that do not reflect accurate pricing. Whether it is a part that is being ordered new or going to a vendor. Sometime there is no pricing listed even though there will be a high cost the the business"/>
    <x v="4"/>
    <x v="8"/>
    <x v="3"/>
    <d v="2023-06-23T00:00:00"/>
    <s v="Houston Service Center"/>
    <x v="2"/>
    <s v="Unexpected Cost to Customer"/>
    <s v="No"/>
    <s v="Internal Resource Defect"/>
    <s v=""/>
    <s v="Fulfillment"/>
    <d v="2023-06-23T00:00:00"/>
    <s v="Ritter, Drew (204052804)"/>
    <b v="0"/>
    <x v="3"/>
    <s v=""/>
    <x v="4"/>
    <s v=""/>
    <s v="https://gepowerpac.service-now.com/nav_to.do?uri=task.do?sys_id=0693fda2c3a72d50205b2138f001311d"/>
    <n v="5"/>
    <s v="2 - Medium"/>
    <x v="5"/>
  </r>
  <r>
    <s v="NCR-20230623-0878"/>
    <x v="86"/>
    <x v="51"/>
    <n v="4"/>
    <s v="Services"/>
    <s v="Archived"/>
    <s v="Orange Cogen 190-202 Recently Overhauled - Cannot Maintain Pressure - LPT Seal leakage. Need to send LPT back to depot and measure seal, test, verify. "/>
    <s v="ORANGE COGEN GT SPARE-GT"/>
    <s v="LM6M"/>
    <s v="BARTOW COGEN"/>
    <s v="Aero Gas"/>
    <s v="190202"/>
    <s v="Americas"/>
    <s v="UNKNOWN"/>
    <s v="NORTHERN STAR GENERATION SERVICES, LLC"/>
    <n v="190202"/>
    <s v="Beck, Barbara (210020568)"/>
    <s v="Aero Alliance Houston Service Center"/>
    <x v="1"/>
    <s v="Customer Site"/>
    <s v="Aero Alliance Jacintoport"/>
    <s v="Power Services Sales"/>
    <d v="2023-06-27T00:00:00"/>
    <b v="0"/>
    <b v="0"/>
    <n v="1"/>
    <n v="0"/>
    <s v=""/>
    <s v="Release"/>
    <s v="2023-06-27 12:58:04 - Celdran, Fernando (105040119) (Case Notes (Comments Visible to All users))_x000a_Archive Note: Archived as per CSL (submitter) request_x000a__x000a_2023-06-26 14:53:35 - Beck, Barbara (210020568) (Case Notes (Comments Visible to All users))_x000a_reply from: Barbara_Beck@ge.com_x000a__x000a_2023-06-26 14:17:55 - Hwang, Jimmy (212663550) (Case Notes (Comments Visible to All users))_x000a_Assigned To Change Reason: Re-assigned to G3 PQE_x000a__x000a_"/>
    <s v="Celdran, Fernando (105040119)"/>
    <s v=""/>
    <s v="2023-06-27 12:58:04 - Celdran, Fernando (105040119) (Case Notes (Comments Visible to All users))_x000a_Archive Note: Archived as per CSL (submitter) request_x000a__x000a_2023-06-26 14:53:35 - Beck, Barbara (210020568) (Case Notes (Comments Visible to All users))_x000a_reply from: Barbara_Beck@ge.com_x000a__x000a_2023-06-26 14:17:55 - Hwang, Jimmy (212663550) (Case Notes (Comments Visible to All users))_x000a_Assigned To Change Reason: Re-assigned to G3 PQE_x000a__x000a_"/>
    <s v=""/>
    <m/>
    <n v="100000"/>
    <x v="8"/>
    <s v="Repair"/>
    <s v="See attached for diagram. Respond ASAP for WHY this happened and confirm this will be addressed starting in Gate 3 with priority and urgency "/>
    <s v="LPT from 190-202 was inducted to the Houston Repair Facility on Oct. 11, 2021. I was finally shipped to Orange Cogen on April 10, 2023 (16 months). It was installed June 2023.  During startup and mapping unit could not maintain pressure."/>
    <x v="4"/>
    <x v="7"/>
    <x v="3"/>
    <d v="2023-06-23T00:00:00"/>
    <s v="Engine"/>
    <x v="1"/>
    <s v="Forced outage"/>
    <s v="Yes"/>
    <s v="Does not meet specification"/>
    <s v=""/>
    <s v="Form, Fit, Function"/>
    <d v="2023-06-23T00:00:00"/>
    <s v="Beck, Barbara (210020568)"/>
    <b v="0"/>
    <x v="2"/>
    <s v=""/>
    <x v="9"/>
    <s v=""/>
    <s v="https://gepowerpac.service-now.com/nav_to.do?uri=task.do?sys_id=f373fe2e8723ed1426e6baa7dabb3561"/>
    <n v="3"/>
    <s v="1 - High"/>
    <x v="5"/>
  </r>
  <r>
    <s v="NCR-20230626-0669"/>
    <x v="87"/>
    <x v="54"/>
    <n v="51"/>
    <s v="Services"/>
    <s v="Complete"/>
    <s v="VSV not properly tightened during repair, result in loss of MW output and forced outage due to potential damage."/>
    <s v="LEE WEST GT CT 1-GT"/>
    <s v="LM6M"/>
    <s v="LEE WEST"/>
    <s v="Aero Gas"/>
    <s v="810846"/>
    <s v="Americas"/>
    <s v="GE"/>
    <s v="CITY PUBLIC SERVICES OF SAN ANTONIO"/>
    <n v="191450"/>
    <s v="Bergeron, Eric (208030537)"/>
    <s v="Aero Alliance Houston Service Center"/>
    <x v="1"/>
    <s v="Customer Site"/>
    <s v="Aero Alliance Jacintoport"/>
    <s v="Power Services Sales"/>
    <d v="2023-08-16T00:00:00"/>
    <b v="0"/>
    <b v="0"/>
    <n v="4"/>
    <n v="1"/>
    <s v=""/>
    <s v="InService"/>
    <s v="2023-07-10 14:05:05 - Hwang, Jimmy (212663550) (Case Notes (Comments Visible to All users))_x000a_Assigned To Change Reason: Re-assigned to Gate 3 PQE. This appears to be an assembly issue as the rub buttons are installed at assembly and per the details, clevis lengths were in spec but the locknut (item 22) appears to have gotten loose._x000a__x000a_2023-06-27 09:15:30 - NGUYEN, THIEN (223038740) (Case Notes (Comments Visible to All users))_x000a_Assigned To Change Reason: Re-assigning to Gate 1 QPE. SmartShop indicated a VSV Rigging Check per WP1411 was done in Gate  1 DA._x000a__x000a_2023-06-26 14:18:38 - Hwang, Jimmy (212663550) (Case Notes (Comments Visible to All users))_x000a_Assigned To Change Reason: Re-assigned to G3 PQE_x000a__x000a_2023-06-26 09:35:21 - Bergeron, Eric (208030537) (Case Notes (Comments Visible to All users))_x000a_***This NCR was initiated from an AERO case. Information about the AERO case can be found in the &quot;Related Cases&quot; section. ***_x000a_AERO #: AERO-20230609-0914_x000a_AERO Case Title: VSV Rigging Inspection_x000a_Submitter Of AERO Case: Parra, Jorge (605013796)_x000a_Description Of AERO Case: Engine had IGV and stage 1 VSV clevis hardware back off from lock nut, completed VSV rigging inspection and found clevises to be within tolerance, but rub buttons on unison ring to have zero clearance. _x000a__x000a_"/>
    <s v="NGUYEN, THIEN (223038740)"/>
    <s v="N/A"/>
    <s v="2023-07-10 14:05:05 - Hwang, Jimmy (212663550) (Case Notes (Comments Visible to All users))_x000a_Assigned To Change Reason: Re-assigned to Gate 3 PQE. This appears to be an assembly issue as the rub buttons are installed at assembly and per the details, clevis lengths were in spec but the locknut (item 22) appears to have gotten loose._x000a__x000a_2023-06-27 09:15:30 - NGUYEN, THIEN (223038740) (Case Notes (Comments Visible to All users))_x000a_Assigned To Change Reason: Re-assigning to Gate 1 QPE. SmartShop indicated a VSV Rigging Check per WP1411 was done in Gate  1 DA._x000a__x000a_2023-06-26 14:18:38 - Hwang, Jimmy (212663550) (Case Notes (Comments Visible to All users))_x000a_Assigned To Change Reason: Re-assigned to G3 PQE_x000a__x000a_2023-06-26 09:35:21 - Bergeron, Eric (208030537) (Case Notes (Comments Visible to All users))_x000a_***This NCR was initiated from an AERO case. Information about the AERO case can be found in the &quot;Related Cases&quot; section. ***_x000a_AERO #: AERO-20230609-0914_x000a_AERO Case Title: VSV Rigging Inspection_x000a_Submitter Of AERO Case: Parra, Jorge (605013796)_x000a_Description Of AERO Case: Engine had IGV and stage 1 VSV clevis hardware back off from lock nut, completed VSV rigging inspection and found clevises to be within tolerance, but rub buttons on unison ring to have zero clearance. _x000a__x000a_"/>
    <s v="Field Corrected "/>
    <d v="2023-08-16T00:00:00"/>
    <n v="0"/>
    <x v="1"/>
    <s v="Repair"/>
    <s v="Look back to see how the VSV was not properly assembled/inspected for proper operation."/>
    <s v="Engine had IGV and stage 1 VSV clevis hardware back off from lock nut, completed VSV rigging inspection and found clevises to be within tolerance, but rub buttons on unison ring to have zero clearance. "/>
    <x v="4"/>
    <x v="7"/>
    <x v="0"/>
    <d v="2023-06-26T00:00:00"/>
    <s v="Engine"/>
    <x v="2"/>
    <s v="Forced outage"/>
    <s v="No"/>
    <s v=""/>
    <s v="NCRWA0004243"/>
    <s v="--None--"/>
    <d v="2023-06-26T00:00:00"/>
    <s v="Bergeron, Eric (208030537)"/>
    <b v="1"/>
    <x v="4"/>
    <s v="Repairs"/>
    <x v="19"/>
    <s v=""/>
    <s v="https://gepowerpac.service-now.com/nav_to.do?uri=task.do?sys_id=706f78ab87ef2d944128baa7dabb35e5"/>
    <n v="13"/>
    <s v="1 - High"/>
    <x v="5"/>
  </r>
  <r>
    <s v="NCR-20230626-0784"/>
    <x v="87"/>
    <x v="55"/>
    <n v="30"/>
    <s v="Services"/>
    <s v="Complete"/>
    <s v="NSR's created for LPT seals in G3"/>
    <s v="CAVALIER GT SPARE-GT"/>
    <s v="LM6M"/>
    <s v="CAVALIER"/>
    <s v="Aero Gas"/>
    <s v="191816"/>
    <s v="Americas"/>
    <s v="GE"/>
    <s v="ENMAX ENERGY"/>
    <n v="191816"/>
    <s v="Ritter, Drew (204052804)"/>
    <s v="Aero Alliance Houston Service Center"/>
    <x v="0"/>
    <s v="Aero Alliance Jacintoport"/>
    <s v="Aero Alliance Jacintoport"/>
    <s v="Power Services Sales"/>
    <d v="2023-07-26T00:00:00"/>
    <b v="0"/>
    <b v="0"/>
    <n v="1"/>
    <n v="0"/>
    <s v=""/>
    <s v="Release"/>
    <s v="2023-06-26 14:19:30 - Hwang, Jimmy (212663550) (Case Notes (Comments Visible to All users))_x000a_Assigned To Change Reason: Re-assigned to G1 PQE_x000a__x000a_"/>
    <s v="Hwang, Jimmy (212663550)"/>
    <s v="This job was inducted Feb 2023. The workscope did not clearly indicate the balance pistons needed CMM measurement, so they were routed in-house clean and inspect only. At assembly, there is a seal clearance check requiring data on the stationary and rotating balance piston seals to ensure adequate clearance of seals. If no data present, the seals are to be re-measured to perform the clearance check. These seals were not asked to be measured at Gate 1 (workscopes have now been updated as of April 2023 to direct these parts to CMM), so when Gate 3 setup to install, they did not have the measurements and sent them to get measured, where it was found to be out of tolerance._x000a__x000a_Going forward, all workscopes are discrete in asking for balance pistons to be directed to CMM for measurement. This particular case was missed during containment exercises to ensure we had data on all seals in WIP."/>
    <s v="2023-06-26 14:19:30 - Hwang, Jimmy (212663550) (Case Notes (Comments Visible to All users))_x000a_Assigned To Change Reason: Re-assigned to G1 PQE_x000a__x000a_"/>
    <s v="NSRs closed out and compied with "/>
    <d v="2023-07-17T00:00:00"/>
    <n v="0"/>
    <x v="13"/>
    <s v="Repair"/>
    <s v="Why was this not discovered in G1"/>
    <s v="3 NSR's created during Assy _x000a_H2349152_x000a_H2349150_x000a_H2349151_x000a_"/>
    <x v="1"/>
    <x v="11"/>
    <x v="2"/>
    <d v="2023-06-26T00:00:00"/>
    <s v="Engine"/>
    <x v="2"/>
    <s v="Unexpected Cost to Customer"/>
    <s v="No"/>
    <s v="Parts Defect"/>
    <s v=""/>
    <s v="Fulfillment"/>
    <d v="2023-06-26T00:00:00"/>
    <s v="Ritter, Drew (204052804)"/>
    <b v="0"/>
    <x v="0"/>
    <s v="Repairs"/>
    <x v="10"/>
    <s v=""/>
    <s v="https://gepowerpac.service-now.com/nav_to.do?uri=task.do?sys_id=956709a3c36f2990522e2138f0013156"/>
    <n v="6"/>
    <s v="3 - Low"/>
    <x v="5"/>
  </r>
  <r>
    <s v="NCR-20230626-1344"/>
    <x v="87"/>
    <x v="8"/>
    <n v="73"/>
    <s v="Services"/>
    <s v="Containment"/>
    <s v="IPTMS Blue Tag Discrepancy"/>
    <s v="JK SMITH GENERATING STATION 10-GT"/>
    <s v="LMS100"/>
    <s v="JK SMITH GENERATING STATION"/>
    <s v="Aero Gas"/>
    <s v="820235"/>
    <s v="Americas"/>
    <s v="GE"/>
    <s v="EAST KENTUCKY POWER COOPERATIVE, INC."/>
    <n v="878120"/>
    <s v="Martinez, Steven (212478473)"/>
    <s v="Aero Alliance Houston Service Center"/>
    <x v="1"/>
    <s v="Aero Alliance Jacintoport"/>
    <s v="Aero Alliance Jacintoport"/>
    <s v="Power Services Sales"/>
    <d v="2023-06-26T00:00:00"/>
    <b v="0"/>
    <b v="1"/>
    <n v="1"/>
    <n v="0"/>
    <s v=""/>
    <s v="InService"/>
    <s v="2023-06-26 22:44:42 - Martinez, Steven (212478473) (Case Notes (Comments Visible to All users))_x000a_Assigned To Change Reason: Reassigned to corresponding Gate 3 Quality Engineer_x000a__x000a_"/>
    <s v=""/>
    <s v=""/>
    <s v="2023-06-26 22:44:42 - Martinez, Steven (212478473) (Case Notes (Comments Visible to All users))_x000a_Assigned To Change Reason: Reassigned to corresponding Gate 3 Quality Engineer_x000a__x000a_"/>
    <s v="Engineering does not have a stamp issued to them. Email has been sent and stapled to In House Repair Tag to reflect work performed. Smartshop will be signed off by coresponding technician in the morning.  Lead has gone through arms to fill in missing components noted in Parts Catalog list."/>
    <d v="2023-06-26T00:00:00"/>
    <n v="0"/>
    <x v="8"/>
    <s v="Repair"/>
    <s v="Technician should make sure to record all parts that are necessary in the Parts Catalog List/ARMS, as well as double checking that Smartshop is stamped off to reflect work performed._x000a_If personnel that does any type of repair whether if its a Technician/Lead/Quality/Engineer needs to stamp off work performed. If no stamp has been issued due to higher role, an email confirmation of work performed must be submitted in order to capture work performed."/>
    <s v="Upon Blue Tag Inspection on the IPTMS for 878-120 N7EHU2260120JV, there was a couple discrepancies noted._x000a_The Parts Inventory list that is printed on the router book had missing components not recorded._x000a_Smartshop was not signed off by the working technician._x000a_There was also some In House Repair work performed that was not stamped off by the personnel performing the work. FPI was performed but was not stamped off due to the previous work not stamped "/>
    <x v="4"/>
    <x v="1"/>
    <x v="1"/>
    <d v="2023-06-26T00:00:00"/>
    <s v="Houston Service Center"/>
    <x v="0"/>
    <s v="No Impact To Customer"/>
    <s v="No"/>
    <s v="Documentation"/>
    <s v=""/>
    <s v="Quality Concern"/>
    <d v="2023-06-26T00:00:00"/>
    <s v="Martinez, Steven (212478473)"/>
    <b v="0"/>
    <x v="1"/>
    <s v="Repairs"/>
    <x v="11"/>
    <s v=""/>
    <s v="https://gepowerpac.service-now.com/nav_to.do?uri=task.do?sys_id=22a273a3872321d41d2abaa7dabb3524"/>
    <n v="1"/>
    <s v="3 - Low"/>
    <x v="5"/>
  </r>
  <r>
    <s v="NCR-20230627-0635"/>
    <x v="88"/>
    <x v="8"/>
    <n v="72"/>
    <s v="New Unit"/>
    <s v="Correction"/>
    <s v="CSU Unit 4 678-213 D-Sump Chip Detector Loose Bulkhead Connection"/>
    <s v="MARTIN DRAKE GTA5-GT"/>
    <s v="LM25C+G4"/>
    <s v="MARTIN DRAKE POWER STATION"/>
    <s v="Aero Gas"/>
    <s v="840591"/>
    <s v="Americas"/>
    <s v=""/>
    <s v="COLORADO SPRINGS UTILITIES"/>
    <n v="678213"/>
    <s v="Divito, Frank (605029727)"/>
    <s v="GSC Mfg Gas"/>
    <x v="6"/>
    <s v="Customer Site"/>
    <s v="Aero Alliance Jacintoport"/>
    <s v="Power Services Sales"/>
    <d v="2023-07-31T00:00:00"/>
    <b v="0"/>
    <b v="1"/>
    <n v="3"/>
    <n v="2"/>
    <s v=""/>
    <s v="Under Construction"/>
    <s v="2023-07-24 08:00:26 - Divito, Frank (605029727) (Case Notes (Comments Visible to All users))_x000a_reply from: Frank.Divito1@ge.com_x000a__x000a_2023-07-24 07:51:03 - Nagy, Zsolti (212802970) (Case Notes (Comments Visible to All users))_x000a_Assignment Group Change Reason: Dear All,_x000a__x000a_Regarding the affected unit I am a bit confused. Based on the equipment name it is about MARTIN DRAKE GTA5-GT but there is unit 4 mentioned in the Case Title. The engine was installed in JV, out of Hungary Shop scope. _x000a__x000a_Thanks,_x000a_Zsolt Nagy_x000a__x000a_2023-07-05 07:42:47 - Diaz Candelas, Paloma (204054580) (Case Notes (Comments Visible to All users))_x000a_Assigned To Change Reason: Assigning to mfg team_x000a__x000a_2023-06-27 10:58:35 - Divito, Frank (605029727) (Case Notes (Comments Visible to All users))_x000a_***This NCR was initiated from an AERO case. Information about the AERO case can be found in the &quot;Related Cases&quot; section. ***_x000a_AERO #: AERO-20230626-0844_x000a_AERO Case Title: CSU Unit 4 678-213 D-Sump Chip Detector Loose Bulkhead Connection_x000a_Submitter Of AERO Case: Yon, Michael (605000194)_x000a_Description Of AERO Case: During I&amp;C, the D-sump chip detector MCD-1064 was checked IAW GEK112767 WP 400 00. The electrical connector was so tight that when the cable connector was turned, the bulkhead of the chip detector also turned. (see attached video) Using a vice-grip tool, the connector was able to be removed. The chip detector &amp; screen were removed, inspected, cleaned, and re-installed. The cable connector was also reinstalled, and the D-sump chip detector is functional, but a replacement part is needed due to the loose connection on the chip detector side._x000a__x000a_"/>
    <s v=""/>
    <s v=""/>
    <s v="2023-07-24 08:00:26 - Divito, Frank (605029727) (Case Notes (Comments Visible to All users))_x000a_reply from: Frank.Divito1@ge.com_x000a__x000a_2023-07-24 07:51:03 - Nagy, Zsolti (212802970) (Case Notes (Comments Visible to All users))_x000a_Assignment Group Change Reason: Dear All,_x000a__x000a_Regarding the affected unit I am a bit confused. Based on the equipment name it is about MARTIN DRAKE GTA5-GT but there is unit 4 mentioned in the Case Title. The engine was installed in JV, out of Hungary Shop scope. _x000a__x000a_Thanks,_x000a_Zsolt Nagy_x000a__x000a_2023-07-05 07:42:47 - Diaz Candelas, Paloma (204054580) (Case Notes (Comments Visible to All users))_x000a_Assigned To Change Reason: Assigning to mfg team_x000a__x000a_2023-06-27 10:58:35 - Divito, Frank (605029727) (Case Notes (Comments Visible to All users))_x000a_***This NCR was initiated from an AERO case. Information about the AERO case can be found in the &quot;Related Cases&quot; section. ***_x000a_AERO #: AERO-20230626-0844_x000a_AERO Case Title: CSU Unit 4 678-213 D-Sump Chip Detector Loose Bulkhead Connection_x000a_Submitter Of AERO Case: Yon, Michael (605000194)_x000a_Description Of AERO Case: During I&amp;C, the D-sump chip detector MCD-1064 was checked IAW GEK112767 WP 400 00. The electrical connector was so tight that when the cable connector was turned, the bulkhead of the chip detector also turned. (see attached video) Using a vice-grip tool, the connector was able to be removed. The chip detector &amp; screen were removed, inspected, cleaned, and re-installed. The cable connector was also reinstalled, and the D-sump chip detector is functional, but a replacement part is needed due to the loose connection on the chip detector side._x000a__x000a_"/>
    <s v=""/>
    <m/>
    <n v="4560.8500000000004"/>
    <x v="8"/>
    <s v="Parts"/>
    <s v="Please approve funding for purchase of L43563P01 chip detector and replacement packing part number J221P905."/>
    <s v="During I&amp;C, the D-sump chip detector MCD-1064 was checked IAW GEK112767 WP 400 00. The electrical connector was so tight that when the cable connector was turned, the bulkhead of the chip detector also turned. (see attached video) Using a vice-grip tool, the connector was able to be removed. The chip detector &amp; screen were removed, inspected, cleaned, and re-installed. The cable connector was also reinstalled, and the D-sump chip detector is functional, but a replacement part is needed due to the loose connection on the chip detector side."/>
    <x v="4"/>
    <x v="19"/>
    <x v="2"/>
    <d v="2023-06-27T00:00:00"/>
    <s v="Engine"/>
    <x v="0"/>
    <s v="No Impact To Customer"/>
    <s v="No"/>
    <s v=""/>
    <s v=""/>
    <s v="Quality Concern"/>
    <d v="2023-06-27T00:00:00"/>
    <s v="Divito, Frank (605029727)"/>
    <b v="0"/>
    <x v="0"/>
    <s v=""/>
    <x v="22"/>
    <s v="General Electric"/>
    <s v="https://gepowerpac.service-now.com/nav_to.do?uri=task.do?sys_id=a5451a33c327e5d0522e2138f001317e"/>
    <n v="5"/>
    <s v="3 - Low"/>
    <x v="5"/>
  </r>
  <r>
    <s v="NCR-20230627-0808"/>
    <x v="88"/>
    <x v="22"/>
    <n v="51"/>
    <s v="Services"/>
    <s v="Archived"/>
    <s v="ESN 679-242 shipped with missing QTY 1 fuel nozzle PN L38631P01 - NSR H2347540"/>
    <s v="GENNEIA BRAGADO OUT FOR MAINTENANCE-GT"/>
    <s v="LM25C+G4"/>
    <s v="Genneia Bragado"/>
    <s v="Aero Gas"/>
    <s v="679242"/>
    <s v="Americas"/>
    <s v="GE"/>
    <s v="GENNEIA SA"/>
    <n v="679242"/>
    <s v="LEEKAM, MARLON (204018617)"/>
    <s v="Aero Alliance Houston Service Center"/>
    <x v="3"/>
    <s v="Aero Alliance Jacintoport"/>
    <s v="Aero Alliance Jacintoport"/>
    <s v="Power Services Sales"/>
    <d v="2023-08-22T00:00:00"/>
    <b v="0"/>
    <b v="0"/>
    <n v="1"/>
    <n v="0"/>
    <s v=""/>
    <s v="Release"/>
    <s v="2023-08-22 06:05:45 - Celdran, Fernando (105040119) (Case Notes (Comments Visible to All users))_x000a_Archive Note: Assigned To Change Reason: NCR-20230627-0808 is a duplicate of NCR-20230524-1124_x000a__x000a_2023-06-28 15:09:12 - Rajib, Md (212790912) (Case Notes (Comments Visible to All users))_x000a_Assigned To Change Reason: Assigned it to G4 PQE_x000a__x000a_2023-06-28 15:09:11 - Hwang, Jimmy (212663550) (Case Notes (Comments Visible to All users))_x000a_Assigned To Change Reason: Assigned to appropriate PQE_x000a__x000a_"/>
    <s v="Rajib, Md (212790912)"/>
    <s v="Duplicate NCR of NCR-20230524-1124"/>
    <s v="2023-08-22 06:05:45 - Celdran, Fernando (105040119) (Case Notes (Comments Visible to All users))_x000a_Archive Note: Assigned To Change Reason: NCR-20230627-0808 is a duplicate of NCR-20230524-1124_x000a__x000a_2023-06-28 15:09:12 - Rajib, Md (212790912) (Case Notes (Comments Visible to All users))_x000a_Assigned To Change Reason: Assigned it to G4 PQE_x000a__x000a_2023-06-28 15:09:11 - Hwang, Jimmy (212663550) (Case Notes (Comments Visible to All users))_x000a_Assigned To Change Reason: Assigned to appropriate PQE_x000a__x000a_"/>
    <s v="Duplicate NCR of NCR-20230524-1124"/>
    <d v="2023-08-17T00:00:00"/>
    <n v="0"/>
    <x v="10"/>
    <s v="Repair"/>
    <s v="QTY 1 fuel nozzle PN  L38631P01 including installation gasket and QTY 1 four fuel nozzle bolts must be ship to the customer site in Argentina as soon as the part is delivered to the AAJV at JPort."/>
    <s v="Per NSR H2347540, QTY 1 fuel nozzle  PN L38631P01 was damaged during the installation process in Gate 3 engine final assembly._x000a_The damaged FN caused a few hours of delays getting the engine completed and send to testing."/>
    <x v="1"/>
    <x v="11"/>
    <x v="1"/>
    <d v="2023-06-27T00:00:00"/>
    <s v="Engine"/>
    <x v="2"/>
    <s v="Unexpected Cost to Customer"/>
    <s v="No"/>
    <s v="Repairs Defect"/>
    <s v=""/>
    <s v="Fulfillment"/>
    <d v="2023-06-27T00:00:00"/>
    <s v="LEEKAM, MARLON (204018617)"/>
    <b v="0"/>
    <x v="3"/>
    <s v="Other"/>
    <x v="4"/>
    <s v=""/>
    <s v="https://gepowerpac.service-now.com/nav_to.do?uri=task.do?sys_id=89d4727787af25d426e6baa7dabb3569"/>
    <n v="6"/>
    <s v="2 - Medium"/>
    <x v="5"/>
  </r>
  <r>
    <s v="NCR-20230628-1056"/>
    <x v="89"/>
    <x v="22"/>
    <n v="50"/>
    <s v="Services"/>
    <s v="Complete"/>
    <s v="Ferrero Alba (ESN 192-400) - HPT damaged"/>
    <s v="FERRERO ALBA FACTORY GT1-GT"/>
    <s v="LM6M"/>
    <s v="Ferrero Power"/>
    <s v="Aero Gas"/>
    <s v="812933"/>
    <s v="EMEA"/>
    <s v="GE"/>
    <s v="FERRERO SPA"/>
    <n v="192400"/>
    <s v="Lipari, Sebastian (212534806)"/>
    <s v="Aero Services Customer Order and Fulfillment"/>
    <x v="3"/>
    <s v="Customer Site"/>
    <s v="Customer Site"/>
    <s v="Power Services Sales"/>
    <d v="2023-08-17T00:00:00"/>
    <b v="0"/>
    <b v="0"/>
    <n v="1"/>
    <n v="1"/>
    <s v=""/>
    <s v="InService"/>
    <s v="2023-07-29 09:35:16 - Coleman, Adrian (212787374) (Case Notes (Comments Visible to All users))_x000a_Assignment Group Change Reason: FOD discovered within engine may have led to blade damage.  Please investigate further, see AERO-20230626-0357 for details. Reassigned to QPE for follow-up._x000a__x000a_2023-07-20 05:41:26 - Lipari, Sebastian (212534806) (Case Notes (Comments Visible to All users))_x000a_reply from: sebastian.lipari@ge.com_x000a__x000a_2023-07-11 04:20:50 - Celdran, Fernando (105040119) (Case Notes (Comments Visible to All users))_x000a_Flipped to Escape since it was detected at customer site_x000a__x000a_"/>
    <s v="Rajib, Md (212790912)"/>
    <s v="Engine tested on 6/29/2022 and passed the test and post test BSI. Nothing was reported/captured in post test borescope inspection._x000a_"/>
    <s v="2023-07-29 09:35:16 - Coleman, Adrian (212787374) (Case Notes (Comments Visible to All users))_x000a_Assignment Group Change Reason: FOD discovered within engine may have led to blade damage.  Please investigate further, see AERO-20230626-0357 for details. Reassigned to QPE for follow-up._x000a__x000a_2023-07-20 05:41:26 - Lipari, Sebastian (212534806) (Case Notes (Comments Visible to All users))_x000a_reply from: sebastian.lipari@ge.com_x000a__x000a_2023-07-11 04:20:50 - Celdran, Fernando (105040119) (Case Notes (Comments Visible to All users))_x000a_Flipped to Escape since it was detected at customer site_x000a__x000a_"/>
    <s v="Rotatable exchange planned later this year at customer site, "/>
    <d v="2023-07-29T00:00:00"/>
    <n v="0"/>
    <x v="10"/>
    <s v="Parts"/>
    <s v="Send HPTR rotable to be installed."/>
    <s v="During a planned BSI, they have been discovered serious damages on HPT S1 blades and minor damages on S1 and S2 nozzles. Engineering is assessing the BSI data to provide operability of the engine (AERO-20230626-0357). HPTR rotable exchange most likely to be done asap."/>
    <x v="2"/>
    <x v="6"/>
    <x v="1"/>
    <d v="2023-06-28T00:00:00"/>
    <s v="Engine"/>
    <x v="1"/>
    <s v="Forced outage"/>
    <s v="Yes"/>
    <s v="Parts Defect"/>
    <s v="NCRWA0004251"/>
    <s v="Fulfillment"/>
    <d v="2023-06-28T00:00:00"/>
    <s v="Lipari, Sebastian (212534806)"/>
    <b v="1"/>
    <x v="2"/>
    <s v="Other"/>
    <x v="26"/>
    <s v=""/>
    <s v="https://gepowerpac.service-now.com/nav_to.do?uri=task.do?sys_id=5aa441509733ad18eba8f7471153af38"/>
    <n v="6"/>
    <s v="1 - High"/>
    <x v="5"/>
  </r>
  <r>
    <s v="NCR-20230629-0948"/>
    <x v="2"/>
    <x v="59"/>
    <n v="223"/>
    <s v="Services"/>
    <s v="Complete"/>
    <s v="New HPT shaft installed instead of USM shaft"/>
    <s v="MEDICINE HAT GT SPARE-GT"/>
    <s v="LM25C+"/>
    <s v="MEDICINE HAT"/>
    <s v="Aero Gas"/>
    <s v="559161"/>
    <s v="Americas"/>
    <s v="UNKNOWN"/>
    <s v="CITY OF MEDICINE HAT"/>
    <n v="559161"/>
    <s v="Ritter, Drew (204052804)"/>
    <s v="Aero Alliance Houston Service Center"/>
    <x v="2"/>
    <s v="Aero Alliance Jacintoport"/>
    <s v="Aero Alliance Jacintoport"/>
    <s v="Power Services Sales"/>
    <d v="2023-08-21T00:00:00"/>
    <b v="0"/>
    <b v="0"/>
    <n v="2"/>
    <n v="0"/>
    <s v=""/>
    <s v="Release"/>
    <s v="2023-07-11 10:20:28 - NGUYEN, THIEN (223038740) (Case Notes (Comments Visible to All users))_x000a_Assigned To Change Reason: Re-assigning to Gate 2 Accum PQE_x000a__x000a_2023-06-29 18:06:24 - Trevino, Juan (204042842) (Case Notes (Comments Visible to All users))_x000a_Assigned To Change Reason: Thien, we need to check why we assembly New HPT shaft instead of USM shaft._x000a__x000a_"/>
    <s v="Joseph, Vincent (212788012)"/>
    <s v=" Taken up with the DT team."/>
    <s v="2023-07-11 10:20:28 - NGUYEN, THIEN (223038740) (Case Notes (Comments Visible to All users))_x000a_Assigned To Change Reason: Re-assigning to Gate 2 Accum PQE_x000a__x000a_2023-06-29 18:06:24 - Trevino, Juan (204042842) (Private Notepad (Comments NOT Visible to Unlicensed Submitters))_x000a_Thien, we need to check why we assembly New HPT shaft instead of USM shaft._x000a__x000a_2023-06-29 18:06:24 - Trevino, Juan (204042842) (Case Notes (Comments Visible to All users))_x000a_Assigned To Change Reason: Thien, we need to check why we assembly New HPT shaft instead of USM shaft._x000a__x000a_"/>
    <s v="The new shaft ordered was accepted on 5/31/2023 (IV9138) from Agility, but the new material requirements work flow sheet for the overhauled part was also showing issue to Jport. Once the overhauled part was received by Accum, it was accepted and credit returned (IW1218)."/>
    <d v="2023-08-21T00:00:00"/>
    <n v="90000"/>
    <x v="15"/>
    <s v="Repair"/>
    <s v="1) Original order for new shaft should have been canceled once -OH demand had been placed._x000a_2) 2 shafts were supplied to accum and no question was ever made on which shaft should be used to build the HPT. "/>
    <s v="NSMR was created for HPT shaft (N2313498). New was ordered but -OH was also ordered after one became available. New was installed instead of the -OH and now we must either eat the cost of the new shaft or DA the HPT to install the -OH. Outcome TBD"/>
    <x v="1"/>
    <x v="11"/>
    <x v="2"/>
    <d v="2023-06-29T00:00:00"/>
    <s v="Houston Service Center"/>
    <x v="2"/>
    <s v="Unexpected Cost to Customer"/>
    <s v="No"/>
    <s v="Repairs Defect"/>
    <s v=""/>
    <s v="Fulfillment"/>
    <d v="2023-06-29T00:00:00"/>
    <s v="Ritter, Drew (204052804)"/>
    <b v="0"/>
    <x v="3"/>
    <s v="Repairs"/>
    <x v="7"/>
    <s v=""/>
    <s v="https://gepowerpac.service-now.com/nav_to.do?uri=task.do?sys_id=6b2e51e8c37725d4c21f2138f001314d"/>
    <n v="7"/>
    <s v="2 - Medium"/>
    <x v="0"/>
  </r>
  <r>
    <s v="NCR-20230701-0113"/>
    <x v="90"/>
    <x v="56"/>
    <n v="32"/>
    <s v="Services"/>
    <s v="Archived"/>
    <s v="Improper installation into Can"/>
    <s v="JK SMITH GENERATING STATION 10-GT"/>
    <s v="LMS100"/>
    <s v="JK SMITH GENERATING STATION"/>
    <s v="Aero Gas"/>
    <s v="820235"/>
    <s v="Americas"/>
    <s v="GE"/>
    <s v="EAST KENTUCKY POWER COOPERATIVE, INC."/>
    <n v="878120"/>
    <s v="Hall, Aaron (204013256)"/>
    <s v="Aero Alliance Houston Service Center"/>
    <x v="1"/>
    <s v="Customer Site"/>
    <s v="Aero Alliance Jacintoport"/>
    <s v="Power Services Sales"/>
    <d v="2023-08-02T00:00:00"/>
    <b v="0"/>
    <b v="0"/>
    <n v="2"/>
    <n v="0"/>
    <s v=""/>
    <s v="InService"/>
    <s v="2023-08-02 04:54:42 - Celdran, Fernando (105040119) (Case Notes (Comments Visible to All users))_x000a_Archive Note: Not an escape_x000a__x000a_2023-07-31 14:25:06 - NGUYEN, THIEN (223038740) (Case Notes (Comments Visible to All users))_x000a_Assigned To Change Reason: Engine was shipped in Gate 3_x000a__x000a_2023-07-05 10:20:59 - Trevino, Juan (204042842) (Case Notes (Comments Visible to All users))_x000a_Assigned To Change Reason: verifying assembly / shipping practices_x000a__x000a_"/>
    <s v="Celdran, Fernando (105040119)"/>
    <s v=""/>
    <s v="2023-08-02 04:54:42 - Celdran, Fernando (105040119) (Case Notes (Comments Visible to All users))_x000a_Archive Note: Not an escape_x000a__x000a_2023-07-31 14:25:06 - NGUYEN, THIEN (223038740) (Case Notes (Comments Visible to All users))_x000a_Assigned To Change Reason: Engine was shipped in Gate 3_x000a__x000a_2023-07-05 10:20:59 - Trevino, Juan (204042842) (Private Notepad (Comments NOT Visible to Unlicensed Submitters))_x000a_verifying assembly / shipping practices_x000a__x000a_2023-07-05 10:20:59 - Trevino, Juan (204042842) (Case Notes (Comments Visible to All users))_x000a_Assigned To Change Reason: verifying assembly / shipping practices_x000a__x000a_"/>
    <s v=""/>
    <m/>
    <n v="50000"/>
    <x v="8"/>
    <s v="Repair"/>
    <s v="Field Core to hopefully resolve at site.  Need to now how this was missed in the prep to ship process, including the Blue Tag process"/>
    <s v="As found at the Bottom of the container   These high beams do not belong and were hit too g the gearbox throughout. Also all the fixing bolts were found loose."/>
    <x v="2"/>
    <x v="15"/>
    <x v="0"/>
    <d v="2023-07-01T00:00:00"/>
    <s v=""/>
    <x v="1"/>
    <s v="Outage Delay (Start/End)"/>
    <s v="Yes"/>
    <s v=""/>
    <s v=""/>
    <s v="--None--"/>
    <d v="2023-07-01T00:00:00"/>
    <s v="Hall, Aaron (204013256)"/>
    <b v="0"/>
    <x v="2"/>
    <s v=""/>
    <x v="4"/>
    <s v=""/>
    <s v="https://gepowerpac.service-now.com/nav_to.do?uri=task.do?sys_id=f79c6205877be11097c9fd16dabb351a"/>
    <n v="4"/>
    <s v="1 - High"/>
    <x v="6"/>
  </r>
  <r>
    <s v="NCR-20230703-0061"/>
    <x v="91"/>
    <x v="49"/>
    <n v="46"/>
    <s v="Services"/>
    <s v="Complete"/>
    <s v="Failure to re-install back Reliance's Air Ride  Kit to Container"/>
    <s v="DAHEJ RELIANCE 2 IPCL GT2-GT"/>
    <s v="LM6M"/>
    <s v="RIL DAHEJ"/>
    <s v="Aero Gas"/>
    <s v="808689"/>
    <s v="Asia"/>
    <s v="HITACHI"/>
    <s v="RELIANCE INDUSTRIES LIMITED"/>
    <n v="191128"/>
    <s v="Van, Austin (300014055)"/>
    <s v="Aero Alliance Houston Service Center"/>
    <x v="3"/>
    <s v="Customer Site"/>
    <s v="Customer Site"/>
    <s v="Power Services Sales"/>
    <d v="2023-08-18T00:00:00"/>
    <b v="0"/>
    <b v="0"/>
    <n v="2"/>
    <n v="0"/>
    <s v=""/>
    <s v="InService"/>
    <s v="2023-07-07 15:53:01 - Hwang, Jimmy (212663550) (Case Notes (Comments Visible to All users))_x000a_Assigned To Change Reason: This was a Gate 4/5 issue. Re-assigning to appropriate PQE_x000a__x000a_2023-07-05 10:23:32 - Trevino, Juan (204042842) (Case Notes (Comments Visible to All users))_x000a_Assigned To Change Reason: verifying SOW_x000a__x000a_"/>
    <s v="Rajib, Md (212790912)"/>
    <s v="Reviwed the incoming and outgoing records and it was confirmed based on the avaialble evidence the engine came with the air ride kit but left Jport without the air ride kit. The most likely root caseu for this escape is the communication betweens gates who removed the kit and who performed the shipping process. _x000a_CAPA already implemenetd by revising the shipping router to add the air ride kit installation verification and also with the incoming configurations. _x000a_Please refer to the attached 5 Whys for root cause analysis. "/>
    <s v="2023-07-07 15:53:01 - Hwang, Jimmy (212663550) (Case Notes (Comments Visible to All users))_x000a_Assigned To Change Reason: This was a Gate 4/5 issue. Re-assigning to appropriate PQE_x000a__x000a_2023-07-05 10:23:32 - Trevino, Juan (204042842) (Private Notepad (Comments NOT Visible to Unlicensed Submitters))_x000a_verifying SOW_x000a__x000a_2023-07-05 10:23:32 - Trevino, Juan (204042842) (Case Notes (Comments Visible to All users))_x000a_Assigned To Change Reason: verifying SOW_x000a__x000a_"/>
    <s v="Project team tracking down the customer air ride kit to send it back to the customer"/>
    <d v="2023-08-18T00:00:00"/>
    <n v="0"/>
    <x v="2"/>
    <s v="Repair"/>
    <s v="Please work with JV team"/>
    <s v="Reliance engine 191-128 was returned back to site and customer found out that their original air ride kit was not installed. This NCR created is to investigate why the air ride kit was not installed back before Reliance picked up the engine at Jport to site._x000a_Attached with Commercial Invoice and Packing List sent to Reliance indicated that ***ALL GROUND TRANSPORTATION REQUIRES FULL AIR RIDE, TRACTOR AND TRAILER***"/>
    <x v="0"/>
    <x v="20"/>
    <x v="0"/>
    <d v="2023-07-03T00:00:00"/>
    <s v="Houston Service Center"/>
    <x v="0"/>
    <s v="Installation Delay (COD Impact)"/>
    <s v="No"/>
    <s v="Documentation"/>
    <s v="NCRWA0004264"/>
    <s v="Quality Concern"/>
    <d v="2023-07-03T00:00:00"/>
    <s v="Van, Austin (300014055)"/>
    <b v="1"/>
    <x v="1"/>
    <s v="Repairs"/>
    <x v="12"/>
    <s v=""/>
    <s v="https://gepowerpac.service-now.com/nav_to.do?uri=task.do?sys_id=17fc1b2187fba91062d4fd16dabb3501"/>
    <n v="15"/>
    <s v="3 - Low"/>
    <x v="6"/>
  </r>
  <r>
    <s v="NCR-20230703-0753"/>
    <x v="91"/>
    <x v="8"/>
    <n v="66"/>
    <s v="Services"/>
    <s v="Correction"/>
    <s v="IPT Frame bolt broken"/>
    <s v="OCOTILLO POWER PLANT GT5-GT"/>
    <s v="LMS100"/>
    <s v="OCOTILLO POWER PLANT"/>
    <s v="Aero Gas"/>
    <s v="822471"/>
    <s v="Americas"/>
    <s v="GE"/>
    <s v="PINNACLE WEST CAPITAL CORPORATION"/>
    <n v="878177"/>
    <s v="Hawthorne, Jared (212481788)"/>
    <s v="GP Services Quality NAM"/>
    <x v="4"/>
    <s v="Aero Alliance Jacintoport"/>
    <s v=""/>
    <s v="Power Services Sales"/>
    <d v="2023-07-25T00:00:00"/>
    <b v="0"/>
    <b v="1"/>
    <n v="3"/>
    <n v="2"/>
    <s v=""/>
    <s v="Release"/>
    <s v="2023-07-25 16:20:11 - Wanko, Leonel (605001659) (Case Notes (Comments Visible to All users))_x000a_Assignment Group Change Reason: reassign case to AA Service Center for assistance with deliverable_x000a__x000a_2023-07-25 15:48:13 - Miller, Allison (605014254) (Case Notes (Comments Visible to All users))_x000a_Assignment Group Change Reason: lets determine best place for NCR based on RF_x000a__x000a_"/>
    <s v=""/>
    <s v=""/>
    <s v="2023-07-25 16:20:11 - Wanko, Leonel (605001659) (Case Notes (Comments Visible to All users))_x000a_Assignment Group Change Reason: reassign case to AA Service Center for assistance with deliverable_x000a__x000a_2023-07-25 15:48:13 - Miller, Allison (605014254) (Case Notes (Comments Visible to All users))_x000a_Assignment Group Change Reason: lets determine best place for NCR based on RF_x000a__x000a_"/>
    <s v=""/>
    <m/>
    <n v="0"/>
    <x v="8"/>
    <s v="Other"/>
    <s v="Highlight the issue with repairs vendor to ensure that it is part of their process to check for these broken/missing bolts on future repairs. "/>
    <s v="During blue tag inspection of IPT frame at Aero Alliance Jacintoport, it was found that one of the three bolts securing the forward outer panel brackets was broken. This frame had been repaired at CRT and was received back from CRT in this condition. "/>
    <x v="4"/>
    <x v="1"/>
    <x v="3"/>
    <d v="2023-07-03T00:00:00"/>
    <s v=""/>
    <x v="2"/>
    <s v="Other"/>
    <s v="No"/>
    <s v=""/>
    <s v=""/>
    <s v="--None--"/>
    <d v="2023-07-03T00:00:00"/>
    <s v="Hawthorne, Jared (212481788)"/>
    <b v="0"/>
    <x v="4"/>
    <s v=""/>
    <x v="4"/>
    <s v=""/>
    <s v="https://gepowerpac.service-now.com/nav_to.do?uri=task.do?sys_id=302aa13d877325503100b9d4dabb35dd"/>
    <n v="3"/>
    <s v="1 - High"/>
    <x v="6"/>
  </r>
  <r>
    <s v="NCR-20230704-0755"/>
    <x v="92"/>
    <x v="47"/>
    <n v="13"/>
    <s v="Services"/>
    <s v="Complete"/>
    <s v="Extend Data plate "/>
    <s v="LOREBURN-GT-11A-GT"/>
    <s v="PGT25"/>
    <s v="LOREBURN"/>
    <s v="Aero Gas"/>
    <s v="810222"/>
    <s v="Americas"/>
    <s v="GE"/>
    <s v="ALLIANCE PIPELINE LP"/>
    <n v="671143"/>
    <s v="Katzenstein, Danny (204059429)"/>
    <s v="Aero Alliance Houston Service Center"/>
    <x v="1"/>
    <s v="Aero Alliance Jacintoport"/>
    <s v="Aero Alliance Jacintoport"/>
    <s v="Oil &amp; Gas Sales"/>
    <d v="2023-07-17T00:00:00"/>
    <b v="0"/>
    <b v="0"/>
    <n v="1"/>
    <n v="0"/>
    <s v=""/>
    <s v="InService"/>
    <s v="2023-07-04 13:51:05 - Katzenstein, Danny (204059429) (Case Notes (Comments Visible to All users))_x000a_Assigned To Change Reason: Assigned to G3 QPE_x000a__x000a_"/>
    <s v="NGUYEN, THIEN (223038740)"/>
    <s v="N/A"/>
    <s v="2023-07-04 13:51:05 - Katzenstein, Danny (204059429) (Case Notes (Comments Visible to All users))_x000a_Assigned To Change Reason: Assigned to G3 QPE_x000a__x000a_"/>
    <s v="Rotor lead remarked the data plate per SB292."/>
    <d v="2023-07-17T00:00:00"/>
    <n v="0"/>
    <x v="1"/>
    <s v="Repair"/>
    <s v="Print data plate while being complied with. "/>
    <s v="Data Plate needs to be installed for extend SB 292"/>
    <x v="1"/>
    <x v="1"/>
    <x v="2"/>
    <d v="2023-07-04T00:00:00"/>
    <s v=""/>
    <x v="0"/>
    <s v="No Impact To Customer"/>
    <s v="No"/>
    <s v="Documentation"/>
    <s v=""/>
    <s v="Quality Concern"/>
    <d v="2023-07-04T00:00:00"/>
    <s v="Katzenstein, Danny (204059429)"/>
    <b v="0"/>
    <x v="1"/>
    <s v="Repairs"/>
    <x v="4"/>
    <s v=""/>
    <s v="https://gepowerpac.service-now.com/nav_to.do?uri=task.do?sys_id=d0774786877bed5097c9fd16dabb3522"/>
    <n v="4"/>
    <s v="3 - Low"/>
    <x v="6"/>
  </r>
  <r>
    <s v="NCR-20230704-0769"/>
    <x v="92"/>
    <x v="8"/>
    <n v="65"/>
    <s v="Services"/>
    <s v="Containment"/>
    <s v="Missing Combustor SN from ARMS"/>
    <s v="LOREBURN-GT-11A-GT"/>
    <s v="PGT25"/>
    <s v="LOREBURN"/>
    <s v="Aero Gas"/>
    <s v="810222"/>
    <s v="Americas"/>
    <s v="GE"/>
    <s v="ALLIANCE PIPELINE LP"/>
    <n v="671143"/>
    <s v="Katzenstein, Danny (204059429)"/>
    <s v="Aero Alliance Houston Service Center"/>
    <x v="1"/>
    <s v="Aero Alliance Jacintoport"/>
    <s v="Aero Alliance Jacintoport"/>
    <s v="Oil &amp; Gas Sales"/>
    <d v="2023-07-18T00:00:00"/>
    <b v="0"/>
    <b v="1"/>
    <n v="1"/>
    <n v="0"/>
    <s v=""/>
    <s v="InService"/>
    <s v="2023-07-04 14:01:05 - Katzenstein, Danny (204059429) (Case Notes (Comments Visible to All users))_x000a_Assigned To Change Reason: Assigned to G3 QPE_x000a__x000a_"/>
    <s v=""/>
    <s v=""/>
    <s v="2023-07-04 14:01:05 - Katzenstein, Danny (204059429) (Private Notepad (Comments NOT Visible to Unlicensed Submitters))_x000a_Assigned to G3 QPE_x000a__x000a_2023-07-04 14:01:05 - Katzenstein, Danny (204059429) (Case Notes (Comments Visible to All users))_x000a_Assigned To Change Reason: Assigned to G3 QPE_x000a__x000a_"/>
    <s v="SN recovered from combustor accept tag. "/>
    <d v="2023-07-18T00:00:00"/>
    <n v="0"/>
    <x v="1"/>
    <s v="Repair"/>
    <s v="SN tracking is required by ISO 9001. Needs to be recorded in ARMS as well as routers until ARMS is complete. "/>
    <s v="SN not recorded for combustor liner for test purposes. "/>
    <x v="4"/>
    <x v="1"/>
    <x v="1"/>
    <d v="2023-07-04T00:00:00"/>
    <s v=""/>
    <x v="0"/>
    <s v="No Impact To Customer"/>
    <s v="No"/>
    <s v="Documentation"/>
    <s v=""/>
    <s v="Quality Concern"/>
    <d v="2023-07-04T00:00:00"/>
    <s v="Katzenstein, Danny (204059429)"/>
    <b v="0"/>
    <x v="1"/>
    <s v="Repairs"/>
    <x v="4"/>
    <s v=""/>
    <s v="https://gepowerpac.service-now.com/nav_to.do?uri=task.do?sys_id=32da438e877bed5097c9fd16dabb35a7"/>
    <n v="2"/>
    <s v="3 - Low"/>
    <x v="6"/>
  </r>
  <r>
    <s v="NCR-20230707-0219"/>
    <x v="93"/>
    <x v="8"/>
    <n v="62"/>
    <s v="Services"/>
    <s v="Correction"/>
    <s v="HPT STG1 nozzle distress &amp; combustor primary swirler anti rotation tab wear in to the retainer   after 8762 Hrs"/>
    <s v="RAMAT NEGEV GT2-GT"/>
    <s v="LM6M"/>
    <s v="RAMAT NEGEV"/>
    <s v="Aero Gas"/>
    <s v="821567"/>
    <s v="EMEA"/>
    <s v="GE"/>
    <s v="M+W GROUP GMBH"/>
    <n v="191740"/>
    <s v="Pieri, Maurizio (105008249)"/>
    <s v="Aero Alliance Houston Service Center"/>
    <x v="1"/>
    <s v="Aero Alliance Jacintoport"/>
    <s v="Aero Alliance Jacintoport"/>
    <s v="Power Services Sales"/>
    <d v="2023-07-11T00:00:00"/>
    <b v="0"/>
    <b v="1"/>
    <n v="1"/>
    <n v="0"/>
    <s v=""/>
    <s v="InService"/>
    <s v="2023-07-07 10:31:41 - Trevino, Juan (204042842) (Case Notes (Comments Visible to All users))_x000a_Assigned To Change Reason: an investigation is needed in order to understand the reason of the issues._x000a__x000a_"/>
    <s v=""/>
    <s v=""/>
    <s v="2023-07-07 10:31:41 - Trevino, Juan (204042842) (Case Notes (Comments Visible to All users))_x000a_Assigned To Change Reason: an investigation is needed in order to understand the reason of the issues._x000a__x000a_"/>
    <s v=""/>
    <m/>
    <n v="0"/>
    <x v="8"/>
    <s v="Repair"/>
    <s v="an investigation is needed in order to understand the reason of the issues. "/>
    <s v="During the semi annual BSI, customer reported distress on HPT STG1 nozzle and combustor primary swirler anti rotation tab wear in to the retainer. unit was out of warranty, but returned from the MOH    8762 Hrs ago._x000a_SN case AERO-20230417-0959 was logged and unit is currently tunning with 500Hrs interval"/>
    <x v="4"/>
    <x v="21"/>
    <x v="0"/>
    <d v="2023-07-07T00:00:00"/>
    <s v=""/>
    <x v="2"/>
    <s v="Forced outage"/>
    <s v="Yes"/>
    <s v=""/>
    <s v=""/>
    <s v="--None--"/>
    <d v="2023-07-07T00:00:00"/>
    <s v="Pieri, Maurizio (105008249)"/>
    <b v="0"/>
    <x v="3"/>
    <s v=""/>
    <x v="4"/>
    <s v=""/>
    <s v="https://gepowerpac.service-now.com/nav_to.do?uri=task.do?sys_id=fdcaec4f87b7e91462d4fd16dabb3556"/>
    <n v="2"/>
    <s v="2 - Medium"/>
    <x v="6"/>
  </r>
  <r>
    <s v="NCR-20230709-0282"/>
    <x v="94"/>
    <x v="8"/>
    <n v="60"/>
    <s v="Services"/>
    <s v="Validation &amp; Closure"/>
    <s v="Missing MCDs during installation at site. The magnetic chip detectors (MCDs) were not installed back onto the engine upon repair completion at repair shop "/>
    <s v="PLTG JAKABARING GT3-GT"/>
    <s v="LM25C"/>
    <s v="JAKABARING"/>
    <s v="Aero Gas"/>
    <s v="810190"/>
    <s v="Asia"/>
    <s v="GE"/>
    <s v="GOVERNMENT OF THE REPUBLIC INDONESIA"/>
    <n v="481806"/>
    <s v="Baskoro, Adrian (300013217)"/>
    <s v="Aero Alliance Houston Service Center"/>
    <x v="4"/>
    <s v="Customer Site"/>
    <s v="Aero Alliance Jacintoport"/>
    <s v="Power Services Sales"/>
    <d v="2023-08-14T00:00:00"/>
    <b v="0"/>
    <b v="1"/>
    <n v="2"/>
    <n v="0"/>
    <s v=""/>
    <s v="Inactive"/>
    <s v="2023-07-13 14:20:48 - NGUYEN, THIEN (223038740) (Case Notes (Comments Visible to All users))_x000a_Assigned To Change Reason: Re-assigning to Supplier QE since this is supplier defect. Adrian, see attached power point where I gathered all the data and history on this TAGB. It went out to ACT for Def1 with the original MCD but came back with caps installed instead. Need to find out what vendor did with original MCD and why caps were installed instead of the original MCD._x000a__x000a_2023-07-10 04:49:00 - Trevino, Juan (204042842) (Case Notes (Comments Visible to All users))_x000a_Assigned To Change Reason: Thien, we need to check why the Missing MCDs was missing during installation at site._x000a__x000a_"/>
    <s v=""/>
    <s v="Inspection in place at TAGB vendor, follow-up investigation in place for Parker to confirm repair scope and inspection processes.  "/>
    <s v="2023-07-13 14:20:48 - NGUYEN, THIEN (223038740) (Case Notes (Comments Visible to All users))_x000a_Assigned To Change Reason: Re-assigning to Supplier QE since this is supplier defect. Adrian, see attached power point where I gathered all the data and history on this TAGB. It went out to ACT for Def1 with the original MCD but came back with caps installed instead. Need to find out what vendor did with original MCD and why caps were installed instead of the original MCD._x000a__x000a_2023-07-10 04:49:00 - Trevino, Juan (204042842) (Case Notes (Comments Visible to All users))_x000a_Assigned To Change Reason: Thien, we need to check why the Missing MCDs was missing during installation at site._x000a__x000a_2023-07-10 04:49:00 - Trevino, Juan (204042842) (Private Notepad (Comments NOT Visible to Unlicensed Submitters))_x000a_Thien, we need to check why the Missing MCDs was missing during installation at site._x000a__x000a_"/>
    <s v="MCD reinstalled at customer site."/>
    <d v="2023-07-19T00:00:00"/>
    <n v="0"/>
    <x v="21"/>
    <s v="Repair"/>
    <s v="Customer's MCDs assembly or its replacement to be delivered to customer site. If the MCDs were found U/S during incoming at depo, shop should have advised CSL/CPM on the condition and allowed us to disposition replacement, not just cap off."/>
    <s v="Missing MCDs during installation at site. The magnetic chip detectors (MCDs) were not installed back onto the engine upon repair completion at repair shop. It was found capped off instead."/>
    <x v="4"/>
    <x v="14"/>
    <x v="0"/>
    <d v="2023-07-10T00:00:00"/>
    <s v="Houston Service Center"/>
    <x v="0"/>
    <s v="Unexpected Cost to Customer"/>
    <s v="No"/>
    <s v="Installation Fit Defect"/>
    <s v=""/>
    <s v="Form, Fit, Function"/>
    <d v="2023-07-09T00:00:00"/>
    <s v="Baskoro, Adrian (300013217)"/>
    <b v="0"/>
    <x v="0"/>
    <s v="Sourcing"/>
    <x v="1"/>
    <s v="AVIATION COMPONENTS TECHNOLOGY INC"/>
    <s v="https://gepowerpac.service-now.com/nav_to.do?uri=task.do?sys_id=6e396ebf97b32954fab4f7121153afe3"/>
    <n v="11"/>
    <s v="2 - Medium"/>
    <x v="6"/>
  </r>
  <r>
    <s v="NCR-20230710-0537"/>
    <x v="95"/>
    <x v="31"/>
    <n v="10"/>
    <s v="Services"/>
    <s v="Complete"/>
    <s v="Parts not routed to ENGR HOLD per workscope"/>
    <s v="KIRKLAND LAKE  GT2-GT"/>
    <s v="LM25C"/>
    <s v="KIRKLAND LAKE"/>
    <s v="Aero Gas"/>
    <s v="808833"/>
    <s v="Americas"/>
    <s v="GE"/>
    <s v="KIRKLAND LAKE POWER CORP"/>
    <n v="481613"/>
    <s v="Danek, Rachel (204049541)"/>
    <s v="Aero Alliance Houston Service Center"/>
    <x v="0"/>
    <s v="Aero Alliance Jacintoport"/>
    <s v="Aero Alliance Jacintoport"/>
    <s v="Power Services Sales"/>
    <d v="2023-07-20T00:00:00"/>
    <b v="0"/>
    <b v="0"/>
    <n v="1"/>
    <n v="0"/>
    <s v=""/>
    <s v="Release"/>
    <s v="2023-07-17 10:36:36 - Trevino, Juan (204042842) (Case Notes (Comments Visible to All users))_x000a_Assigned To Change Reason: Shortages?_x000a__x000a_"/>
    <s v="Hwang, Jimmy (212663550)"/>
    <s v="Root Cause: Workscope Unclear_x000a__x000a_All nozzle segments were routed to OSS DEF 1 OH per workscope, even though there was a task to 'Route distressed nozzle segment to engineering hold'_x000a_The technician was confused because in the workscope routing, it stated to route Stage 1 Nozzle to DEF 1 OSS. Instead of stopping to ask a question from the TPM for clarity, he went ahead and routed all the parts to the vendor._x000a__x000a_A standdown was conducted with the nozzle shop on a recently issued Quality Alert regarding misunderstanding of SmartShop tasks to re-inforce the culture of stopping to ask questions rather than making assumptions to continue progressing on a job."/>
    <s v="2023-07-17 10:36:36 - Trevino, Juan (204042842) (Private Notepad (Comments NOT Visible to Unlicensed Submitters))_x000a_Shortages?_x000a__x000a_2023-07-17 10:36:36 - Trevino, Juan (204042842) (Case Notes (Comments Visible to All users))_x000a_Assigned To Change Reason: Shortages?_x000a__x000a_"/>
    <s v="Contacted vendor GE ASO to recover the ONE distressed nozzle segment PN 9283M87G23. Vendor is shipping this segment back to JPort with attention to Adrian Coleman, who will in turn, notify Brad Weiler upon arrival"/>
    <d v="2023-07-20T00:00:00"/>
    <n v="0"/>
    <x v="16"/>
    <s v="Repair"/>
    <s v="Short Term: Find the parts and route them to ENGR HOLD._x000a_Long Term: Determine cause of this and make sure it doesn't happen again"/>
    <s v="WO Z2RHU23S1N0101, ESN 481-613 RCA parts were not routed to ENGR HOLD"/>
    <x v="2"/>
    <x v="8"/>
    <x v="1"/>
    <d v="2023-07-10T00:00:00"/>
    <s v="Houston Service Center"/>
    <x v="2"/>
    <s v="Other"/>
    <s v="No"/>
    <s v="Parts Defect"/>
    <s v=""/>
    <s v="Fulfillment"/>
    <d v="2023-07-10T00:00:00"/>
    <s v="Danek, Rachel (204049541)"/>
    <b v="0"/>
    <x v="4"/>
    <s v="Repairs"/>
    <x v="15"/>
    <s v=""/>
    <s v="https://gepowerpac.service-now.com/nav_to.do?uri=task.do?sys_id=a283c18c97ccf99487aff7121153af71"/>
    <n v="10"/>
    <s v="1 - High"/>
    <x v="6"/>
  </r>
  <r>
    <s v="NCR-20230710-1008"/>
    <x v="95"/>
    <x v="60"/>
    <n v="19"/>
    <s v="Services"/>
    <s v="Complete"/>
    <s v="3-9 Spool Damage "/>
    <s v="TERRY BUNDY GENERATING STATION GT OUT FOR MAINTENANCE-GT"/>
    <s v="LM6M"/>
    <s v="Terry Bundy Generating Station"/>
    <s v="Aero Gas"/>
    <s v="191432"/>
    <s v="Americas"/>
    <s v="GE"/>
    <s v="LINCOLN ELECTRIC SYSTEM"/>
    <n v="191432"/>
    <s v="Ritter, Drew (204052804)"/>
    <s v="GP Services Quality PMO"/>
    <x v="4"/>
    <s v="Customer Site"/>
    <s v=""/>
    <s v="Power Services Sales"/>
    <d v="2023-08-03T00:00:00"/>
    <b v="0"/>
    <b v="0"/>
    <n v="2"/>
    <n v="1"/>
    <s v=""/>
    <s v="Release"/>
    <s v="2023-07-11 09:10:05 - NGUYEN, THIEN (223038740) (Case Notes (Comments Visible to All users))_x000a_Assigned To Change Reason: Vendor caused issue. Re-assigning to SQE_x000a__x000a_2023-07-11 04:51:05 - Celdran, Fernando (105040119) (Case Notes (Comments Visible to All users))_x000a_Assignment Group Change Reason: High COPQ case assigned to AA_x000a__x000a_"/>
    <s v="Coleman, Adrian (212787374)"/>
    <s v="Reviewed Standard Aero departure record process adherence_x000a_1. Inspection per DR-58-23-1686_x000a_2. pre-existing damage noted on lock slots and blades_x000a_3. Machining / milling per DR-58-23-0973_x000a_4. Blade removal per DR-58-22-3245_x000a_5. SA received approval for blade removal and AA would accept full liability for any damage incurred 5Apr23_x000a_6. No manual criteria for lock/load slots_x000a_7. Reviewed Standard Aero previous DRs (dating back to 2015) submitted for HPCR spool locking lug damage with engineering _x000a_8. Submitted and engineering properly engaged for each_x000a__x000a_RCA launched to identify and close assembly and engineering process gaps.  "/>
    <s v="2023-07-11 09:10:05 - NGUYEN, THIEN (223038740) (Case Notes (Comments Visible to All users))_x000a_Assigned To Change Reason: Vendor caused issue. Re-assigning to SQE_x000a__x000a_2023-07-11 04:51:05 - Celdran, Fernando (105040119) (Case Notes (Comments Visible to All users))_x000a_Assignment Group Change Reason: High COPQ case assigned to AA_x000a__x000a_"/>
    <s v="Part scrapped and replaced"/>
    <d v="2023-07-29T00:00:00"/>
    <n v="417186"/>
    <x v="6"/>
    <s v="PMO"/>
    <s v="Customer would like to know how this damage occurred and what (if anything) could have prevented damage since this is a high priced part"/>
    <s v="NSR H2245524 created on spool at the shop for damaged locking lugs. Spool was routed out to vendor to remove locking lugs, but damage was done to spool causing it to scrap out. N2314360_x000a_"/>
    <x v="1"/>
    <x v="12"/>
    <x v="2"/>
    <d v="2023-07-10T00:00:00"/>
    <s v="Houston Service Center"/>
    <x v="2"/>
    <s v="Unexpected Cost to Customer"/>
    <s v="No"/>
    <s v="Repairs Defect"/>
    <s v=""/>
    <s v="Fulfillment"/>
    <d v="2023-07-10T00:00:00"/>
    <s v="Ritter, Drew (204052804)"/>
    <b v="0"/>
    <x v="4"/>
    <s v="Repairs"/>
    <x v="17"/>
    <s v=""/>
    <s v="https://gepowerpac.service-now.com/nav_to.do?uri=task.do?sys_id=b3bd820c9704b1d487aff7121153af6d"/>
    <n v="8"/>
    <s v="1 - High"/>
    <x v="6"/>
  </r>
  <r>
    <s v="NCR-20230710-1059"/>
    <x v="95"/>
    <x v="55"/>
    <n v="16"/>
    <s v="Services"/>
    <s v="Archived"/>
    <s v="Engine not shipped in air ride container "/>
    <s v="DAHEJ RELIANCE 2 IPCL GT2-GT"/>
    <s v="LM6M"/>
    <s v="RIL DAHEJ"/>
    <s v="Aero Gas"/>
    <s v="808689"/>
    <s v="Asia"/>
    <s v="HITACHI"/>
    <s v="RELIANCE INDUSTRIES LIMITED"/>
    <n v="191128"/>
    <s v="Hall, Aaron (204013256)"/>
    <s v="Aero Alliance Houston Service Center"/>
    <x v="1"/>
    <s v="Customer Site"/>
    <s v="Aero Alliance Jacintoport"/>
    <s v="Power Services Sales"/>
    <d v="2023-07-26T00:00:00"/>
    <b v="0"/>
    <b v="0"/>
    <n v="1"/>
    <n v="0"/>
    <s v=""/>
    <s v="InService"/>
    <s v="2023-07-26 05:25:27 - Celdran, Fernando (105040119) (Case Notes (Comments Visible to All users))_x000a_Archive Note: Duplicated NCR_x000a__x000a_2023-07-13 11:31:06 - NGUYEN, THIEN (223038740) (Case Notes (Comments Visible to All users))_x000a_This is a duplicate of NCR-20230703-0061. Need to archive this one._x000a__x000a_2023-07-11 04:59:38 - Celdran, Fernando (105040119) (Case Notes (Comments Visible to All users))_x000a_Assigned To Change Reason: Assigned to AA Quality team_x000a__x000a_"/>
    <s v="Celdran, Fernando (105040119)"/>
    <s v=""/>
    <s v="2023-07-26 05:25:27 - Celdran, Fernando (105040119) (Case Notes (Comments Visible to All users))_x000a_Archive Note: Duplicated NCR_x000a__x000a_2023-07-13 11:31:06 - NGUYEN, THIEN (223038740) (Case Notes (Comments Visible to All users))_x000a_This is a duplicate of NCR-20230703-0061. Need to archive this one._x000a__x000a_2023-07-11 04:59:38 - Celdran, Fernando (105040119) (Case Notes (Comments Visible to All users))_x000a_Assigned To Change Reason: Assigned to AA Quality team_x000a__x000a_"/>
    <s v=""/>
    <m/>
    <n v="0"/>
    <x v="8"/>
    <s v="Repair"/>
    <s v="Why was the engine not shipped in an air ride container"/>
    <s v="Engine was shipping in on air ride container, but appears to not have shipped back out in air ride containers.  Potential bearing damage."/>
    <x v="5"/>
    <x v="22"/>
    <x v="0"/>
    <d v="2023-07-10T00:00:00"/>
    <s v="Houston Service Center"/>
    <x v="2"/>
    <s v="Installation Delay (COD Impact)"/>
    <s v="No"/>
    <s v="Logistics Defect"/>
    <s v=""/>
    <s v="Fulfillment"/>
    <d v="2023-07-10T00:00:00"/>
    <s v="Hall, Aaron (204013256)"/>
    <b v="0"/>
    <x v="3"/>
    <s v=""/>
    <x v="4"/>
    <s v=""/>
    <s v="https://gepowerpac.service-now.com/nav_to.do?uri=task.do?sys_id=93f40ac88748b5949442fd16dabb3543"/>
    <n v="11"/>
    <s v="2 - Medium"/>
    <x v="6"/>
  </r>
  <r>
    <s v="NCR-20230710-1079"/>
    <x v="95"/>
    <x v="8"/>
    <n v="59"/>
    <s v="Services"/>
    <s v="Containment"/>
    <s v="S2N Match Grind Not Conducted"/>
    <s v="OCOTILLO POWER PLANT GT5-GT"/>
    <s v="LMS100"/>
    <s v="OCOTILLO POWER PLANT"/>
    <s v="Aero Gas"/>
    <s v="822471"/>
    <s v="Americas"/>
    <s v="GE"/>
    <s v="PINNACLE WEST CAPITAL CORPORATION"/>
    <n v="878177"/>
    <s v="Hawthorne, Jared (212481788)"/>
    <s v="GP Services Quality NAM"/>
    <x v="1"/>
    <s v="Aero Alliance Jacintoport"/>
    <s v=""/>
    <s v="Power Services Sales"/>
    <d v="2023-07-26T00:00:00"/>
    <b v="0"/>
    <b v="1"/>
    <n v="1"/>
    <n v="1"/>
    <s v=""/>
    <s v="Release"/>
    <s v="2023-07-26 18:38:56 - Guzman, Hector (212604742) (Case Notes (Comments Visible to All users))_x000a_reply from: Hector.Guzman1@ge.com_x000a__x000a_2023-07-20 17:26:43 - Guzman, Hector (212604742) (Case Notes (Comments Visible to All users))_x000a_reply from: Hector.Guzman1@ge.com_x000a__x000a_2023-07-11 05:04:20 - Celdran, Fernando (105040119) (Case Notes (Comments Visible to All users))_x000a_Assignment Group Change Reason: Assigned to AA_x000a__x000a_"/>
    <s v=""/>
    <s v=""/>
    <s v="2023-07-26 18:38:56 - Guzman, Hector (212604742) (Case Notes (Comments Visible to All users))_x000a_reply from: Hector.Guzman1@ge.com_x000a__x000a_2023-07-20 17:26:43 - Guzman, Hector (212604742) (Case Notes (Comments Visible to All users))_x000a_reply from: Hector.Guzman1@ge.com_x000a__x000a_2023-07-11 05:04:20 - Celdran, Fernando (105040119) (Case Notes (Comments Visible to All users))_x000a_Assignment Group Change Reason: Assigned to AA_x000a__x000a_"/>
    <s v="Shrouds were replace and regrinded."/>
    <d v="2023-07-11T00:00:00"/>
    <n v="443000"/>
    <x v="8"/>
    <s v="Other"/>
    <s v="Investigation on what happened, why it happened, and how to prevent it from happening again."/>
    <s v="Match grind of S2N stage 1 shrouds to HPTR stage 1 blades was not complied with or completed as required per work scope. Nozzle shrouds were ground to target and face grind of shrouds was not completed. "/>
    <x v="4"/>
    <x v="1"/>
    <x v="1"/>
    <d v="2023-07-10T00:00:00"/>
    <s v=""/>
    <x v="1"/>
    <s v="Outage Delay (Start/End)"/>
    <s v="Yes"/>
    <s v=""/>
    <s v=""/>
    <s v="--None--"/>
    <d v="2023-07-10T00:00:00"/>
    <s v="Hawthorne, Jared (212481788)"/>
    <b v="0"/>
    <x v="2"/>
    <s v=""/>
    <x v="4"/>
    <s v=""/>
    <s v="https://gepowerpac.service-now.com/nav_to.do?uri=task.do?sys_id=0b40a64c97803994fab4f7121153af89"/>
    <n v="7"/>
    <s v="1 - High"/>
    <x v="6"/>
  </r>
  <r>
    <s v="NCR-20230710-1151"/>
    <x v="95"/>
    <x v="8"/>
    <n v="59"/>
    <s v="Services"/>
    <s v="Containment"/>
    <s v="LPTR ARMS Discrepancy"/>
    <s v="USED ESN ASSET-GT"/>
    <s v="LM25C"/>
    <s v="AERO PRODUCTS AND SERVICES JV, LLC"/>
    <s v="Aero Gas"/>
    <s v="481767"/>
    <s v="Americas"/>
    <s v="GE"/>
    <s v="AERO PRODUCTS AND SERVICES JV, LLC"/>
    <n v="481767"/>
    <s v="Martinez, Steven (212478473)"/>
    <s v="Aero Alliance Houston Service Center"/>
    <x v="1"/>
    <s v="Aero Alliance Jacintoport"/>
    <s v="Aero Alliance Jacintoport"/>
    <s v="Power Services Sales"/>
    <d v="2023-07-10T00:00:00"/>
    <b v="0"/>
    <b v="1"/>
    <n v="1"/>
    <n v="0"/>
    <s v=""/>
    <s v="Release"/>
    <s v="2023-07-10 18:27:07 - Martinez, Steven (212478473) (Case Notes (Comments Visible to All users))_x000a_Assigned To Change Reason: Assigned To Change Reason: Assigned to Gate 3 QPE_x000a__x000a_"/>
    <s v=""/>
    <s v=""/>
    <s v="2023-07-10 18:27:07 - Martinez, Steven (212478473) (Case Notes (Comments Visible to All users))_x000a_Assigned To Change Reason: Assigned To Change Reason: Assigned to Gate 3 QPE_x000a__x000a_"/>
    <s v="Part numbers that are missing in the paper router are recorded in ARMS. Parts status still needs to reflect 100% or a new workstoppage will arise."/>
    <d v="2023-07-10T00:00:00"/>
    <n v="0"/>
    <x v="8"/>
    <s v="Repair"/>
    <s v="If parts are being recorded in the paper routers, all parts received need to be recorded._x000a_If parts are being recorded in the digital router (ARMS On and Off) all parts received need to be recorded._x000a_If parts are received, the status bar for parts upon installing or getting ready for the Blue Tag Process needs to be at 100%. Accumulation needs to push the parts from their que to gate 3 so they can complete the parts status._x000a_"/>
    <s v="Upon Starting the Blue Tag Inspection Process for 481-767 Z2EHU2142246025JV LPTR, the Parts Inventory Router is missing part/serial numbers. _x000a_ARMS on and off list has parts inventoried but are not at 100 complete for all parts recorded._x000a_Incomplete routers (Paper/Digital) needs to be at 100 or a new work stoppage will be presented"/>
    <x v="4"/>
    <x v="1"/>
    <x v="1"/>
    <d v="2023-07-10T00:00:00"/>
    <s v="Houston Service Center"/>
    <x v="0"/>
    <s v="No Impact To Customer"/>
    <s v="No"/>
    <s v="Documentation"/>
    <s v=""/>
    <s v="Quality Concern"/>
    <d v="2023-07-10T00:00:00"/>
    <s v="Martinez, Steven (212478473)"/>
    <b v="0"/>
    <x v="1"/>
    <s v="Repairs"/>
    <x v="16"/>
    <s v=""/>
    <s v="https://gepowerpac.service-now.com/nav_to.do?uri=task.do?sys_id=f4efba888744bd5497c9fd16dabb3528"/>
    <n v="1"/>
    <s v="3 - Low"/>
    <x v="6"/>
  </r>
  <r>
    <s v="NCR-20230710-1166"/>
    <x v="95"/>
    <x v="8"/>
    <n v="59"/>
    <s v="Services"/>
    <s v="Containment"/>
    <s v="192-207 VIGV Smart Shop instructions have not been signed off "/>
    <s v="WOODSIDE KARRATHA-GT-GT4008-GT"/>
    <s v="LM6M"/>
    <s v="WOODSIDE KARRATHA"/>
    <s v="Aero Gas"/>
    <s v="812479"/>
    <s v="Asia"/>
    <s v="GE"/>
    <s v="WOODSIDE ENERGY LTD"/>
    <n v="192207"/>
    <s v="Martinez, Juan (212771980)"/>
    <s v="Aero Alliance Houston Service Center"/>
    <x v="1"/>
    <s v="Aero Alliance Jacintoport"/>
    <s v="Aero Alliance Jacintoport"/>
    <s v="Oil &amp; Gas Sales"/>
    <d v="2023-07-18T00:00:00"/>
    <b v="0"/>
    <b v="1"/>
    <n v="1"/>
    <n v="0"/>
    <s v=""/>
    <s v="InService"/>
    <s v="2023-07-10 18:57:08 - Martinez, Juan (212771980) (Case Notes (Comments Visible to All users))_x000a_Assigned To Change Reason: Updated assigned to personnel to Thien Nguyen._x000a__x000a_"/>
    <s v=""/>
    <s v=""/>
    <s v="2023-07-10 18:57:08 - Martinez, Juan (212771980) (Case Notes (Comments Visible to All users))_x000a_Assigned To Change Reason: Updated assigned to personnel to Thien Nguyen._x000a__x000a_"/>
    <s v="Smart Shop Gate1 and Gate3 signed off by Lead._x000a_PRT TAG (BCD: IQ1933) completely stamped off, inspection PCW, reference GREEN TAG IR5049._x000a_Please provide training."/>
    <d v="2023-07-18T00:00:00"/>
    <n v="0"/>
    <x v="8"/>
    <s v="Repair"/>
    <s v="Documents need to be reviewed by the Leads prior to submitting the module for a post assembly inspection (blue tag inspection). "/>
    <s v="During the post assembly inspection (blue tag inspection), it was found that the build instructions in Smart Shop have not been signed off. Gate 1 Smart Shop completion is at 94% complete. Gate 3 Smart Shop completion is at 0% complete. There is also a PRT clean and inspect router (BCD: IQ1933) that is missing information pertaining to the inspection portion of the PRT router. "/>
    <x v="4"/>
    <x v="1"/>
    <x v="1"/>
    <d v="2023-07-10T00:00:00"/>
    <s v="Houston Service Center"/>
    <x v="0"/>
    <s v="No Impact To Customer"/>
    <s v="No"/>
    <s v="Documentation"/>
    <s v=""/>
    <s v="Quality Concern"/>
    <d v="2023-07-10T00:00:00"/>
    <s v="Martinez, Juan (212771980)"/>
    <b v="0"/>
    <x v="1"/>
    <s v="Repairs"/>
    <x v="18"/>
    <s v=""/>
    <s v="https://gepowerpac.service-now.com/nav_to.do?uri=task.do?sys_id=c6278380974439d4310af7121153af08"/>
    <n v="3"/>
    <s v="3 - Low"/>
    <x v="6"/>
  </r>
  <r>
    <s v="NCR-20230711-0764"/>
    <x v="96"/>
    <x v="59"/>
    <n v="41"/>
    <s v="Services"/>
    <s v="Complete"/>
    <s v="Chip detectors not on Missing at incoming"/>
    <s v="MEDICINE HAT GT SPARE-GT"/>
    <s v="LM25C+"/>
    <s v="MEDICINE HAT"/>
    <s v="Aero Gas"/>
    <s v="559161"/>
    <s v="Americas"/>
    <s v="UNKNOWN"/>
    <s v="CITY OF MEDICINE HAT"/>
    <n v="559161"/>
    <s v="Ritter, Drew (204052804)"/>
    <s v="Aero Alliance Houston Service Center"/>
    <x v="2"/>
    <s v="Aero Alliance Jacintoport"/>
    <s v="Aero Alliance Jacintoport"/>
    <s v="Power Services Sales"/>
    <d v="2023-08-21T00:00:00"/>
    <b v="0"/>
    <b v="0"/>
    <n v="2"/>
    <n v="0"/>
    <s v=""/>
    <s v="Release"/>
    <s v="2023-07-17 11:02:44 - Hwang, Jimmy (212663550) (Case Notes (Comments Visible to All users))_x000a_Assigned To Change Reason: Re-assigned to G1 PQE_x000a__x000a_2023-07-17 10:37:34 - Trevino, Juan (204042842) (Case Notes (Comments Visible to All users))_x000a_Assigned To Change Reason: Shortages?_x000a__x000a_"/>
    <s v="Joseph, Vincent (212788012)"/>
    <s v="-"/>
    <s v="2023-07-17 11:02:44 - Hwang, Jimmy (212663550) (Case Notes (Comments Visible to All users))_x000a_Assigned To Change Reason: Re-assigned to G1 PQE_x000a__x000a_2023-07-17 10:37:34 - Trevino, Juan (204042842) (Private Notepad (Comments NOT Visible to Unlicensed Submitters))_x000a_Shortages?_x000a__x000a_2023-07-17 10:37:34 - Trevino, Juan (204042842) (Case Notes (Comments Visible to All users))_x000a_Assigned To Change Reason: Shortages?_x000a__x000a_"/>
    <s v="This came into Gate 1 with chip detectors and went for Pre-Test as per workscope, after which these were removed. This TAGB was sent to OSS and came back. It is now blue tagged (912496) with the chip detectors."/>
    <d v="2023-08-21T00:00:00"/>
    <n v="0"/>
    <x v="10"/>
    <s v="Repair"/>
    <s v="1) Why was this not discovered in G1? _x000a_2) How did this engine have a pre test without Chip detectors? "/>
    <s v="Chip detectors were not listed on the missing at incoming and had to be ordered in G3.  This engine had a pre-induction test "/>
    <x v="1"/>
    <x v="1"/>
    <x v="1"/>
    <d v="2023-07-11T00:00:00"/>
    <s v="Houston Service Center"/>
    <x v="0"/>
    <s v="No Impact To Customer"/>
    <s v="No"/>
    <s v="Repairs Defect"/>
    <s v=""/>
    <s v="Fulfillment"/>
    <d v="2023-07-11T00:00:00"/>
    <s v="Ritter, Drew (204052804)"/>
    <b v="0"/>
    <x v="0"/>
    <s v="Other"/>
    <x v="1"/>
    <s v=""/>
    <s v="https://gepowerpac.service-now.com/nav_to.do?uri=task.do?sys_id=4e3866dc978cf11887aff7121153afaa"/>
    <n v="5"/>
    <s v="3 - Low"/>
    <x v="6"/>
  </r>
  <r>
    <s v="NCR-20230711-0918"/>
    <x v="96"/>
    <x v="59"/>
    <n v="41"/>
    <s v="Services"/>
    <s v="Complete"/>
    <s v="Part ordered COQ in G3"/>
    <s v="MEDICINE HAT GT SPARE-GT"/>
    <s v="LM25C+"/>
    <s v="MEDICINE HAT"/>
    <s v="Aero Gas"/>
    <s v="559161"/>
    <s v="Americas"/>
    <s v="UNKNOWN"/>
    <s v="CITY OF MEDICINE HAT"/>
    <n v="559161"/>
    <s v="Ritter, Drew (204052804)"/>
    <s v="Aero Alliance Houston Service Center"/>
    <x v="2"/>
    <s v="Aero Alliance Jacintoport"/>
    <s v="Aero Alliance Jacintoport"/>
    <s v="Power Services Sales"/>
    <d v="2023-08-21T00:00:00"/>
    <b v="0"/>
    <b v="0"/>
    <n v="2"/>
    <n v="0"/>
    <s v=""/>
    <s v="Release"/>
    <s v="2023-07-17 11:07:13 - Hwang, Jimmy (212663550) (Case Notes (Comments Visible to All users))_x000a_Assigned To Change Reason: Re-assigned to G1 PQE_x000a__x000a_2023-07-17 10:38:38 - Trevino, Juan (204042842) (Case Notes (Comments Visible to All users))_x000a_Assigned To Change Reason: TMF seal was noted to have damaged pins during blue tag inspection and had to be ordered COQ in G3.  H2349455_x000a__x000a_"/>
    <s v="Joseph, Vincent (212788012)"/>
    <s v="Stand down with the concerned Bench Inspector."/>
    <s v="2023-07-17 11:07:13 - Hwang, Jimmy (212663550) (Case Notes (Comments Visible to All users))_x000a_Assigned To Change Reason: Re-assigned to G1 PQE_x000a__x000a_2023-07-17 10:38:38 - Trevino, Juan (204042842) (Private Notepad (Comments NOT Visible to Unlicensed Submitters))_x000a_TMF seal was noted to have damaged pins during blue tag inspection and had to be ordered COQ in G3.  H2349455_x000a__x000a_2023-07-17 10:38:38 - Trevino, Juan (204042842) (Case Notes (Comments Visible to All users))_x000a_Assigned To Change Reason: TMF seal was noted to have damaged pins during blue tag inspection and had to be ordered COQ in G3.  H2349455_x000a__x000a_"/>
    <s v="NSR H2349455 dispositioned as replace COQ (916764)"/>
    <d v="2023-08-21T00:00:00"/>
    <n v="29700"/>
    <x v="12"/>
    <s v="Repair"/>
    <s v="Why was this not discovered in G1? When did damage to part occur? "/>
    <s v="TMF seal was noted to have damaged pins during blue tag inspection and had to be ordered COQ in G3.  H2349455 "/>
    <x v="1"/>
    <x v="1"/>
    <x v="1"/>
    <d v="2023-07-11T00:00:00"/>
    <s v="Houston Service Center"/>
    <x v="2"/>
    <s v="No Impact To Customer"/>
    <s v="No"/>
    <s v="Repairs Defect"/>
    <s v=""/>
    <s v="Fulfillment"/>
    <d v="2023-07-11T00:00:00"/>
    <s v="Ritter, Drew (204052804)"/>
    <b v="0"/>
    <x v="0"/>
    <s v="Repairs"/>
    <x v="14"/>
    <s v=""/>
    <s v="https://gepowerpac.service-now.com/nav_to.do?uri=task.do?sys_id=1383071c9744751887aff7121153afa5"/>
    <n v="5"/>
    <s v="3 - Low"/>
    <x v="6"/>
  </r>
  <r>
    <s v="NCR-20230711-0922"/>
    <x v="96"/>
    <x v="8"/>
    <n v="58"/>
    <s v="Services"/>
    <s v="Containment"/>
    <s v="LPTR shaft undersized"/>
    <s v="WOODSIDE KARRATHA-GT-GT4008-GT"/>
    <s v="LM6M"/>
    <s v="WOODSIDE KARRATHA"/>
    <s v="Aero Gas"/>
    <s v="812479"/>
    <s v="Asia"/>
    <s v="GE"/>
    <s v="WOODSIDE ENERGY LTD"/>
    <n v="192207"/>
    <s v="Coleman, Adrian (212787374)"/>
    <s v="Aero Alliance Houston Service Center"/>
    <x v="4"/>
    <s v="Aero Alliance Jacintoport"/>
    <s v="External Supplier"/>
    <s v="Oil &amp; Gas Sales"/>
    <d v="2023-07-18T00:00:00"/>
    <b v="0"/>
    <b v="1"/>
    <n v="1"/>
    <n v="0"/>
    <s v=""/>
    <s v="InService"/>
    <s v="2023-07-11 13:28:27 - Coleman, Adrian (212787374) (Case Notes (Comments Visible to All users))_x000a_Assigned To Change Reason: n/a_x000a__x000a_"/>
    <s v=""/>
    <s v=""/>
    <s v="2023-07-11 13:28:27 - Coleman, Adrian (212787374) (Case Notes (Comments Visible to All users))_x000a_Assigned To Change Reason: n/a_x000a__x000a_"/>
    <s v="Part to be routed to vendor for warranty repair."/>
    <d v="2023-07-18T00:00:00"/>
    <n v="0"/>
    <x v="28"/>
    <s v="Repair"/>
    <s v="RCA + warranty recovery"/>
    <s v="LPTR shaft ID too small and unable to fit tooling stand. for Dia X.  Minimum serviceable limit is 5.3765&quot; and max repair limit is 5.389&quot;.  We measured 5.329&quot; for DIA X.  Shaft was sent to TSS 7Feb23 for repair possible not machined properly before being shipped back to us."/>
    <x v="4"/>
    <x v="9"/>
    <x v="2"/>
    <d v="2023-07-11T00:00:00"/>
    <s v=""/>
    <x v="0"/>
    <s v="Installation Delay (COD Impact)"/>
    <s v="No"/>
    <s v=""/>
    <s v=""/>
    <s v="Quality Concern"/>
    <d v="2023-07-11T00:00:00"/>
    <s v="Coleman, Adrian (212787374)"/>
    <b v="0"/>
    <x v="0"/>
    <s v="Sourcing"/>
    <x v="4"/>
    <s v="TSS"/>
    <s v="https://gepowerpac.service-now.com/nav_to.do?uri=task.do?sys_id=33850354870071181004b9d4dabb35a1"/>
    <n v="4"/>
    <s v="3 - Low"/>
    <x v="6"/>
  </r>
  <r>
    <s v="NCR-20230711-1106"/>
    <x v="2"/>
    <x v="60"/>
    <n v="200"/>
    <s v="Services"/>
    <s v="Complete"/>
    <s v="NSR H2347609 COPQ "/>
    <s v="RADIANCE OF THE SEAS GT SPARE-GT"/>
    <s v="LM25C+"/>
    <s v="RCCL FLEET"/>
    <s v="Aero Gas"/>
    <s v="579104"/>
    <s v="Americas"/>
    <s v="UNKNOWN"/>
    <s v="ROYAL CARIBBEAN GROUP"/>
    <n v="579104"/>
    <s v="Robles, Ruth (212674007)"/>
    <s v="Aero Alliance Houston Service Center"/>
    <x v="4"/>
    <s v="Aero Alliance Jacintoport"/>
    <s v="External Supplier"/>
    <s v="Power Services Sales"/>
    <d v="2023-07-29T00:00:00"/>
    <b v="0"/>
    <b v="0"/>
    <n v="1"/>
    <n v="0"/>
    <s v=""/>
    <s v="Release"/>
    <s v="2023-07-17 10:39:45 - Trevino, Juan (204042842) (Case Notes (Comments Visible to All users))_x000a_Assigned To Change Reason: incorrect packaging???_x000a__x000a_"/>
    <s v="Coleman, Adrian (212787374)"/>
    <s v="21Jul23: claim has been filed with Fedex for this shipment under claim number C-115857301.    "/>
    <s v="2023-07-17 10:39:45 - Trevino, Juan (204042842) (Case Notes (Comments Visible to All users))_x000a_Assigned To Change Reason: incorrect packaging???_x000a__x000a_"/>
    <s v="21Jul23: claim has been filed with Fedex for this shipment under claim number C-115857301.    "/>
    <d v="2023-07-29T00:00:00"/>
    <n v="4703"/>
    <x v="29"/>
    <s v="Repair"/>
    <s v="Root cause of incorrect packaging and COPQ."/>
    <s v="Disk had to be routed back to the vendor for rework because of incorrect packaging. _x000a_According to NSR H2347609, Crate arrived in receiving cracked and flipped upside down."/>
    <x v="5"/>
    <x v="9"/>
    <x v="2"/>
    <d v="2023-07-11T00:00:00"/>
    <s v="Houston Service Center"/>
    <x v="0"/>
    <s v="No Impact To Customer"/>
    <s v="No"/>
    <s v=""/>
    <s v=""/>
    <s v="Quality Concern"/>
    <d v="2023-07-11T00:00:00"/>
    <s v="Robles, Ruth (212674007)"/>
    <b v="0"/>
    <x v="0"/>
    <s v="Sourcing"/>
    <x v="7"/>
    <s v=""/>
    <s v="https://gepowerpac.service-now.com/nav_to.do?uri=task.do?sys_id=c3568c6c87447dd49442fd16dabb356f"/>
    <n v="6"/>
    <s v="3 - Low"/>
    <x v="0"/>
  </r>
  <r>
    <s v="NCR-20230712-0855"/>
    <x v="97"/>
    <x v="61"/>
    <n v="33"/>
    <s v="Services"/>
    <s v="Complete"/>
    <s v="APLNG ESN 678-128 - Rotating Balance Piston seal damaged between G1-CMM inspection to delivery to Gate 3"/>
    <s v="AP LNG-GT-2TC-1521-GT"/>
    <s v="LM25C+G4"/>
    <s v="AP LNG"/>
    <s v="Aero Gas"/>
    <s v="821688"/>
    <s v="Asia"/>
    <s v="GE"/>
    <s v="AUSTRALIA PACIFIC LNG PTY LIMITED"/>
    <n v="678128"/>
    <s v="Hwang, Jimmy (212663550)"/>
    <s v="Aero Alliance Houston Service Center"/>
    <x v="2"/>
    <s v="Aero Alliance Jacintoport"/>
    <s v="Aero Alliance Jacintoport"/>
    <s v="Oil &amp; Gas Sales"/>
    <d v="2023-08-14T00:00:00"/>
    <b v="0"/>
    <b v="0"/>
    <n v="1"/>
    <n v="0"/>
    <s v=""/>
    <s v="InService"/>
    <s v="2023-07-12 14:08:22 - Hwang, Jimmy (212663550) (Case Notes (Comments Visible to All users))_x000a_Assigned To Change Reason: Re-assign to G1 PQE_x000a__x000a_"/>
    <s v="Joseph, Vincent (212788012)"/>
    <s v="-"/>
    <s v="2023-07-12 14:08:22 - Hwang, Jimmy (212663550) (Case Notes (Comments Visible to All users))_x000a_Assigned To Change Reason: Re-assign to G1 PQE_x000a__x000a_"/>
    <s v="NSR# H2347492 - Routed seal back to vendor for full overhaul CoQ per disposition (IV2760)."/>
    <d v="2023-07-27T00:00:00"/>
    <n v="0"/>
    <x v="30"/>
    <s v="Repair"/>
    <s v="Determine cause of defect and implement preventive measures to prevent recurrence"/>
    <s v="PN L16742P03-OH SN SPK98GSJ Rotating Balance Piston seal was received new overhauled material on SFM BCD IU6519 on March 6, 2023. Due to clearance check of balance piston seal, the part was routed to CMM for dimensional inspection per PRT tag (BCD 794749) on April 3, 2023. After CMM inspection was completed, the part was dropped off to Gate 3 and NSR H2347492 was issued April 4, 2023 due to impact damage to knife edge seal."/>
    <x v="1"/>
    <x v="11"/>
    <x v="1"/>
    <d v="2023-04-04T00:00:00"/>
    <s v="Houston Service Center"/>
    <x v="0"/>
    <s v="No Impact To Customer"/>
    <s v="No"/>
    <s v="Does not meet specification"/>
    <s v=""/>
    <s v="Form, Fit, Function"/>
    <d v="2023-07-12T00:00:00"/>
    <s v="Hwang, Jimmy (212663550)"/>
    <b v="0"/>
    <x v="0"/>
    <s v="Repairs"/>
    <x v="16"/>
    <s v=""/>
    <s v="https://gepowerpac.service-now.com/nav_to.do?uri=task.do?sys_id=7ba894fc9700355887aff7121153af1a"/>
    <n v="6"/>
    <s v="3 - Low"/>
    <x v="6"/>
  </r>
  <r>
    <s v="NCR-20230712-0866"/>
    <x v="97"/>
    <x v="47"/>
    <n v="5"/>
    <s v="Services"/>
    <s v="Complete"/>
    <s v="APLNG ESN 678-128 - TAGB Oil supply line dented while removing TAGB due to oil leak at test"/>
    <s v="AP LNG-GT-2TC-1521-GT"/>
    <s v="LM25C+G4"/>
    <s v="AP LNG"/>
    <s v="Aero Gas"/>
    <s v="821688"/>
    <s v="Asia"/>
    <s v="GE"/>
    <s v="AUSTRALIA PACIFIC LNG PTY LIMITED"/>
    <n v="678128"/>
    <s v="Hwang, Jimmy (212663550)"/>
    <s v="Aero Alliance Houston Service Center"/>
    <x v="1"/>
    <s v="Aero Alliance Jacintoport"/>
    <s v="Aero Alliance Jacintoport"/>
    <s v="Oil &amp; Gas Sales"/>
    <d v="2023-07-17T00:00:00"/>
    <b v="0"/>
    <b v="0"/>
    <n v="1"/>
    <n v="0"/>
    <s v=""/>
    <s v="InService"/>
    <s v="2023-07-12 14:18:20 - Hwang, Jimmy (212663550) (Case Notes (Comments Visible to All users))_x000a_Assigned To Change Reason: Re-assigned to G3 PQE_x000a__x000a_"/>
    <s v="NGUYEN, THIEN (223038740)"/>
    <s v="N/A"/>
    <s v="2023-07-12 14:18:20 - Hwang, Jimmy (212663550) (Case Notes (Comments Visible to All users))_x000a_Assigned To Change Reason: Re-assigned to G3 PQE_x000a__x000a_"/>
    <s v="Scrap adn replaced (Shop COQ). SFM BCD IV6184"/>
    <d v="2023-07-17T00:00:00"/>
    <n v="1300"/>
    <x v="6"/>
    <s v="Repair"/>
    <s v="Determine cause of defect and implement corrective/preventive actions to mitigate defect from occurring"/>
    <s v="Engine failed test due to faulty installation of TAGB seal. While removing the seal in Gate 3 to correct the issue, the piping was damaged when lowering the TAGB (while customer present)._x000a_PN L51483G01 Oil supply tube was dented past serviceable limits. NSR H2347977_x000a__x000a_The reason for TAGB removal was due to oil leak during test. Previous NSR H2347938 which drove additional work and scope update for TAGB removal to replace the seal. During this rework, the oil supply tube was damaged."/>
    <x v="1"/>
    <x v="11"/>
    <x v="1"/>
    <d v="2023-03-15T00:00:00"/>
    <s v="Houston Service Center"/>
    <x v="0"/>
    <s v="Unexpected Cost to Customer"/>
    <s v="No"/>
    <s v="Does not meet specification"/>
    <s v=""/>
    <s v="Form, Fit, Function"/>
    <d v="2023-07-12T00:00:00"/>
    <s v="Hwang, Jimmy (212663550)"/>
    <b v="0"/>
    <x v="0"/>
    <s v="Repairs"/>
    <x v="1"/>
    <s v=""/>
    <s v="https://gepowerpac.service-now.com/nav_to.do?uri=task.do?sys_id=8f3bd4349780355887aff7121153af40"/>
    <n v="5"/>
    <s v="3 - Low"/>
    <x v="6"/>
  </r>
  <r>
    <s v="NCR-20230712-0882"/>
    <x v="97"/>
    <x v="8"/>
    <n v="57"/>
    <s v="Services"/>
    <s v="Correction"/>
    <s v="APLNG ESN 678-171 Missing and chipped TBC coating on combustor liner observed during post-test BSI"/>
    <s v="AP LNG-GT-SPARE-GG"/>
    <s v="LM25C+G4"/>
    <s v="AP LNG"/>
    <s v="Aero Gas"/>
    <s v="822475"/>
    <s v="Asia"/>
    <s v="UNKNOWN"/>
    <s v="AUSTRALIA PACIFIC LNG PTY LIMITED"/>
    <n v="678171"/>
    <s v="Hwang, Jimmy (212663550)"/>
    <s v="Aero Alliance Houston Service Center"/>
    <x v="4"/>
    <s v="Aero Alliance Jacintoport"/>
    <s v="Aero Alliance Jacintoport"/>
    <s v="Oil &amp; Gas Sales"/>
    <d v="2023-07-12T00:00:00"/>
    <b v="0"/>
    <b v="1"/>
    <n v="1"/>
    <n v="0"/>
    <s v=""/>
    <s v="Ship To Storage"/>
    <s v="2023-07-12 14:32:58 - Hwang, Jimmy (212663550) (Case Notes (Comments Visible to All users))_x000a_Assigned To Change Reason: Re-assigned to SQE_x000a__x000a_"/>
    <s v=""/>
    <s v=""/>
    <s v="2023-07-12 14:32:58 - Hwang, Jimmy (212663550) (Case Notes (Comments Visible to All users))_x000a_Assigned To Change Reason: Re-assigned to SQE_x000a__x000a_"/>
    <s v=""/>
    <m/>
    <n v="277785"/>
    <x v="8"/>
    <s v="Repair"/>
    <s v="Determine if missing TBC coating was process-related and if so, implement CAPAs to mitigate defect from reoccurrence"/>
    <s v="PN L38640G06_x000a_Customer witness test/post-test BSI. The BSI inspection revealed chipped and missing TBC coating on combustor liner in several areas. The customer wants to understand if it happened during test or prior to test._x000a_NSR H2348816"/>
    <x v="4"/>
    <x v="5"/>
    <x v="1"/>
    <d v="2023-06-08T00:00:00"/>
    <s v="Houston Service Center"/>
    <x v="0"/>
    <s v="Other"/>
    <s v="No"/>
    <s v="Does not meet specification"/>
    <s v=""/>
    <s v="Form, Fit, Function"/>
    <d v="2023-07-12T00:00:00"/>
    <s v="Hwang, Jimmy (212663550)"/>
    <b v="0"/>
    <x v="0"/>
    <s v=""/>
    <x v="30"/>
    <s v=""/>
    <s v="https://gepowerpac.service-now.com/nav_to.do?uri=task.do?sys_id=a4dedc389704355887aff7121153afb7"/>
    <n v="1"/>
    <s v="3 - Low"/>
    <x v="6"/>
  </r>
  <r>
    <s v="NCR-20230712-0897"/>
    <x v="97"/>
    <x v="8"/>
    <n v="57"/>
    <s v="Services"/>
    <s v="Validation &amp; Closure"/>
    <s v="APLNG ESN 678-171 CDP Rotating Air Seal with irregular runout (new material)"/>
    <s v="AP LNG-GT-SPARE-GG"/>
    <s v="LM25C+G4"/>
    <s v="AP LNG"/>
    <s v="Aero Gas"/>
    <s v="822475"/>
    <s v="Asia"/>
    <s v="UNKNOWN"/>
    <s v="AUSTRALIA PACIFIC LNG PTY LIMITED"/>
    <n v="678171"/>
    <s v="Hwang, Jimmy (212663550)"/>
    <s v="Aero Alliance Houston Service Center"/>
    <x v="4"/>
    <s v="Aero Alliance Jacintoport"/>
    <s v="Aero Alliance Jacintoport"/>
    <s v="Oil &amp; Gas Sales"/>
    <d v="2023-07-29T00:00:00"/>
    <b v="0"/>
    <b v="1"/>
    <n v="1"/>
    <n v="0"/>
    <s v=""/>
    <s v="Ship To Storage"/>
    <s v="2023-07-12 14:40:17 - Hwang, Jimmy (212663550) (Case Notes (Comments Visible to All users))_x000a_Assigned To Change Reason: Assigned to SQE_x000a__x000a_"/>
    <s v=""/>
    <s v=""/>
    <s v="2023-07-12 14:40:17 - Hwang, Jimmy (212663550) (Case Notes (Comments Visible to All users))_x000a_Assigned To Change Reason: Assigned to SQE_x000a__x000a_"/>
    <s v="REPLACE AND ORDER NEW SEAL, CDP ROTATING AIR"/>
    <d v="2023-07-29T00:00:00"/>
    <n v="2500"/>
    <x v="28"/>
    <s v="Repair"/>
    <s v="Determine why new material was received out of specification and implement CAPAs on supplier to prevent recurrence"/>
    <s v="During the troubleshooting of high run out, we found the rotating air and oil seal with irregular run out. NSR H2348268_x000a_There were issued with HPTR final runout measuring more than .010&quot; (acceptance within .005&quot;). Components were disassembled and the runout of the air seal measured .003&quot;. When replaced with a re-allocated air seal, the runout dropped to .0015&quot;, resulting in final HPTR runout of .004&quot;. Therefore, it was deduced that the air/oil seal was causing the problem._x000a_The irregular runout air seal was received new on Feb 17, 2023 (SN TEJAN685) on SFM BCD IU3559"/>
    <x v="4"/>
    <x v="11"/>
    <x v="2"/>
    <d v="2023-06-27T00:00:00"/>
    <s v="Houston Service Center"/>
    <x v="0"/>
    <s v="Unexpected Cost to Customer"/>
    <s v="No"/>
    <s v="Does not meet specification"/>
    <s v=""/>
    <s v="Form, Fit, Function"/>
    <d v="2023-07-12T00:00:00"/>
    <s v="Hwang, Jimmy (212663550)"/>
    <b v="0"/>
    <x v="0"/>
    <s v="Sourcing"/>
    <x v="2"/>
    <s v="AVIATION COMPONENTS TECHNOLOGY INC"/>
    <s v="https://gepowerpac.service-now.com/nav_to.do?uri=task.do?sys_id=8060603c9704355887aff7121153af04"/>
    <n v="6"/>
    <s v="3 - Low"/>
    <x v="6"/>
  </r>
  <r>
    <s v="NCR-20230712-0903"/>
    <x v="97"/>
    <x v="8"/>
    <n v="57"/>
    <s v="Services"/>
    <s v="Correction"/>
    <s v="APLNG ESN 678-142 Air and oil leaks during test causing shutdown"/>
    <s v="AP LNG-GT-1TC-1421-GT"/>
    <s v="LM25C+G4"/>
    <s v="AP LNG"/>
    <s v="Aero Gas"/>
    <s v="821287"/>
    <s v="Asia"/>
    <s v="GE"/>
    <s v="AUSTRALIA PACIFIC LNG PTY LIMITED"/>
    <n v="678142"/>
    <s v="Hwang, Jimmy (212663550)"/>
    <s v="Aero Alliance Houston Service Center"/>
    <x v="1"/>
    <s v="Aero Alliance Jacintoport"/>
    <s v="Aero Alliance Jacintoport"/>
    <s v="Oil &amp; Gas Sales"/>
    <d v="2023-08-17T00:00:00"/>
    <b v="0"/>
    <b v="1"/>
    <n v="2"/>
    <n v="0"/>
    <s v=""/>
    <s v="InService"/>
    <s v="2023-08-17 23:25:46 - Rajib, Md (212790912) (Case Notes (Comments Visible to All users))_x000a_Assigned To Change Reason: Assembly issue_x000a__x000a_2023-07-12 14:44:20 - Hwang, Jimmy (212663550) (Case Notes (Comments Visible to All users))_x000a_Assigned To Change Reason: Re-assigned to G4 PQE_x000a__x000a_"/>
    <s v=""/>
    <s v=""/>
    <s v="2023-08-17 23:25:46 - Rajib, Md (212790912) (Case Notes (Comments Visible to All users))_x000a_Assigned To Change Reason: Assembly issue_x000a__x000a_2023-07-12 14:44:20 - Hwang, Jimmy (212663550) (Case Notes (Comments Visible to All users))_x000a_Assigned To Change Reason: Re-assigned to G4 PQE_x000a__x000a_"/>
    <s v=""/>
    <m/>
    <n v="0"/>
    <x v="8"/>
    <s v="Repair"/>
    <s v="Investigate cause of defects and implement CAPAs to mitigate recurrence"/>
    <s v="-Improper installation of gasket in CDP area, leaked and caused us to shut down test_x000a_-Gasket in the HP recoup pipe had to be replaced_x000a_-Big leak of air and oil in TMF bowl at 6 o'clock position caused test shut-down"/>
    <x v="4"/>
    <x v="4"/>
    <x v="3"/>
    <d v="2023-06-30T00:00:00"/>
    <s v="Houston Service Center"/>
    <x v="0"/>
    <s v="Other"/>
    <s v="No"/>
    <s v="Installation Fit Defect"/>
    <s v=""/>
    <s v="Form, Fit, Function"/>
    <d v="2023-07-12T00:00:00"/>
    <s v="Hwang, Jimmy (212663550)"/>
    <b v="0"/>
    <x v="0"/>
    <s v=""/>
    <x v="12"/>
    <s v=""/>
    <s v="https://gepowerpac.service-now.com/nav_to.do?uri=task.do?sys_id=58226cf09744355887aff7121153affd"/>
    <n v="2"/>
    <s v="3 - Low"/>
    <x v="6"/>
  </r>
  <r>
    <s v="NCR-20230712-0907"/>
    <x v="97"/>
    <x v="61"/>
    <n v="33"/>
    <s v="Services"/>
    <s v="Complete"/>
    <s v="APLNG ESN 678-134 FWD Rotating Air Seal received with nick on knife edge seal"/>
    <s v="AP LNG-GT-SPARE-GG"/>
    <s v="LM25C+G4"/>
    <s v="AP LNG"/>
    <s v="Aero Gas"/>
    <s v="821416"/>
    <s v="Asia"/>
    <s v="UNKNOWN"/>
    <s v="AUSTRALIA PACIFIC LNG PTY LIMITED"/>
    <n v="678134"/>
    <s v="Hwang, Jimmy (212663550)"/>
    <s v="Aero Alliance Houston Service Center"/>
    <x v="2"/>
    <s v="Aero Alliance Jacintoport"/>
    <s v="Aero Alliance Jacintoport"/>
    <s v="Oil &amp; Gas Sales"/>
    <d v="2023-08-14T00:00:00"/>
    <b v="0"/>
    <b v="0"/>
    <n v="1"/>
    <n v="0"/>
    <s v=""/>
    <s v="Ship To Storage"/>
    <s v="2023-07-12 14:50:17 - Hwang, Jimmy (212663550) (Case Notes (Comments Visible to All users))_x000a_Assigned To Change Reason: Re-assigned to G1 PQE_x000a__x000a_"/>
    <s v="Joseph, Vincent (212788012)"/>
    <s v="-"/>
    <s v="2023-07-12 14:50:17 - Hwang, Jimmy (212663550) (Case Notes (Comments Visible to All users))_x000a_Assigned To Change Reason: Re-assigned to G1 PQE_x000a__x000a_"/>
    <s v="Part reallocated as payback from 678-128 (IV0108) "/>
    <d v="2023-08-14T00:00:00"/>
    <n v="3500"/>
    <x v="30"/>
    <s v="Repair"/>
    <s v="Determine cause of defect and implement CAPAs to prevent recurrence"/>
    <s v="During prep for installation found the OD edge of the #7 Rotating Seal has a nick that is approx. .0.1095L x 0.023D x 0.036W. Has high metal and chipped coating. Per IRM : Nicks or dents on OD: Not serviceable, Three for 6.0 in. (152 mm) of each serration circumference, 0.047 in. (1.19 mm) deep and 0.125 in. (3.18 mm) long, Blend per GEK 9250, Section 70-42-00. Min blend rad shall be 0.060 in. (1.52 mm) and inspect steel parts. PN L16595G03"/>
    <x v="1"/>
    <x v="11"/>
    <x v="1"/>
    <d v="2023-07-05T00:00:00"/>
    <s v="Houston Service Center"/>
    <x v="0"/>
    <s v="Unexpected Cost to Customer"/>
    <s v="No"/>
    <s v="Does not meet specification"/>
    <s v=""/>
    <s v="Form, Fit, Function"/>
    <d v="2023-07-12T00:00:00"/>
    <s v="Hwang, Jimmy (212663550)"/>
    <b v="0"/>
    <x v="0"/>
    <s v="Repairs"/>
    <x v="16"/>
    <s v=""/>
    <s v="https://gepowerpac.service-now.com/nav_to.do?uri=task.do?sys_id=f38328f49784355887aff7121153affa"/>
    <n v="4"/>
    <s v="3 - Low"/>
    <x v="6"/>
  </r>
  <r>
    <s v="NCR-20230718-0559"/>
    <x v="98"/>
    <x v="56"/>
    <n v="15"/>
    <s v="Services"/>
    <s v="Complete"/>
    <s v="VIGV vanes damaged during DA"/>
    <s v="TERRY BUNDY GENERATING STATION GT OUT FOR MAINTENANCE-GT"/>
    <s v="LM6M"/>
    <s v="Terry Bundy Generating Station"/>
    <s v="Aero Gas"/>
    <s v="191432"/>
    <s v="Americas"/>
    <s v="GE"/>
    <s v="LINCOLN ELECTRIC SYSTEM"/>
    <n v="191432"/>
    <s v="Ritter, Drew (204052804)"/>
    <s v="Aero Alliance Houston Service Center"/>
    <x v="2"/>
    <s v="Aero Alliance Jacintoport"/>
    <s v="Aero Alliance Jacintoport"/>
    <s v="Power Services Sales"/>
    <d v="2023-08-02T00:00:00"/>
    <b v="0"/>
    <b v="0"/>
    <n v="2"/>
    <n v="0"/>
    <s v=""/>
    <s v="Release"/>
    <s v="2023-07-19 13:13:59 - NGUYEN, THIEN (223038740) (Case Notes (Comments Visible to All users))_x000a_Assigned To Change Reason: DA caused_x000a__x000a_2023-07-18 10:40:59 - Trevino, Juan (204042842) (Case Notes (Comments Visible to All users))_x000a_Assigned To Change Reason: VIGV vanes damaged during DA_x000a__x000a_"/>
    <s v="Joseph, Vincent (212788012)"/>
    <s v="-"/>
    <s v="2023-07-19 13:13:59 - NGUYEN, THIEN (223038740) (Case Notes (Comments Visible to All users))_x000a_Assigned To Change Reason: DA caused_x000a__x000a_2023-07-18 10:40:59 - Trevino, Juan (204042842) (Case Notes (Comments Visible to All users))_x000a_Assigned To Change Reason: VIGV vanes damaged during DA_x000a__x000a_"/>
    <s v="NSR H2347532 raised."/>
    <d v="2023-08-02T00:00:00"/>
    <n v="94000"/>
    <x v="3"/>
    <s v="Repair"/>
    <s v="Would like to determine if this is COPQ"/>
    <s v="NSR H2347532 created for damage to flaps. Engineering believes this was likely done during the DA process. "/>
    <x v="2"/>
    <x v="8"/>
    <x v="1"/>
    <d v="2023-07-18T00:00:00"/>
    <s v="Houston Service Center"/>
    <x v="2"/>
    <s v="Unexpected Cost to Customer"/>
    <s v="No"/>
    <s v="Parts Defect"/>
    <s v=""/>
    <s v="Fulfillment"/>
    <d v="2023-07-18T00:00:00"/>
    <s v="Ritter, Drew (204052804)"/>
    <b v="0"/>
    <x v="3"/>
    <s v="Repairs"/>
    <x v="18"/>
    <s v=""/>
    <s v="https://gepowerpac.service-now.com/nav_to.do?uri=task.do?sys_id=3e9196e28788b5d897c9fd16dabb35a2"/>
    <n v="5"/>
    <s v="2 - Medium"/>
    <x v="6"/>
  </r>
  <r>
    <s v="NCR-20230718-1052"/>
    <x v="98"/>
    <x v="56"/>
    <n v="15"/>
    <s v="Services"/>
    <s v="Complete"/>
    <s v="VIGV flap damage at trunnion "/>
    <s v="TERRY BUNDY CC GT2-GT"/>
    <s v="LM6M"/>
    <s v="Terry Bundy Generating Station"/>
    <s v="Aero Gas"/>
    <s v="812055"/>
    <s v="Americas"/>
    <s v="GE"/>
    <s v="LINCOLN ELECTRIC SYSTEM"/>
    <n v="191481"/>
    <s v="Ritter, Drew (204052804)"/>
    <s v="Aero Alliance Houston Service Center"/>
    <x v="2"/>
    <s v="Aero Alliance Jacintoport"/>
    <s v="Aero Alliance Jacintoport"/>
    <s v="Power Services Sales"/>
    <d v="2023-08-02T00:00:00"/>
    <b v="0"/>
    <b v="0"/>
    <n v="1"/>
    <n v="0"/>
    <s v=""/>
    <s v="InService"/>
    <s v="2023-07-19 11:11:49 - Trevino, Juan (204042842) (Case Notes (Comments Visible to All users))_x000a_Assigned To Change Reason: occurred during DA?_x000a__x000a_"/>
    <s v="Joseph, Vincent (212788012)"/>
    <s v="-"/>
    <s v="2023-07-19 11:11:49 - Trevino, Juan (204042842) (Case Notes (Comments Visible to All users))_x000a_Assigned To Change Reason: occurred during DA?_x000a__x000a_"/>
    <s v="NSR H2349324 raised."/>
    <d v="2023-08-02T00:00:00"/>
    <n v="58000"/>
    <x v="3"/>
    <s v="Repair"/>
    <s v="Should this be COPQ"/>
    <s v="NSR H2349324 created for damage to trunnion.  Engineering believes this damage occurred during DA"/>
    <x v="2"/>
    <x v="8"/>
    <x v="1"/>
    <d v="2023-07-18T00:00:00"/>
    <s v="Houston Service Center"/>
    <x v="2"/>
    <s v="Unexpected Cost to Customer"/>
    <s v="No"/>
    <s v="Repairs Defect"/>
    <s v=""/>
    <s v="Fulfillment"/>
    <d v="2023-07-18T00:00:00"/>
    <s v="Ritter, Drew (204052804)"/>
    <b v="0"/>
    <x v="3"/>
    <s v="Repairs"/>
    <x v="18"/>
    <s v=""/>
    <s v="https://gepowerpac.service-now.com/nav_to.do?uri=task.do?sys_id=77149ba687cc79d897c9fd16dabb35f5"/>
    <n v="4"/>
    <s v="2 - Medium"/>
    <x v="6"/>
  </r>
  <r>
    <s v="NCR-20230718-1064"/>
    <x v="98"/>
    <x v="8"/>
    <n v="51"/>
    <s v="Services"/>
    <s v="Correction"/>
    <s v="HPCR Spool Scratch"/>
    <s v="JK SMITH GENERATING STATION 10-GT"/>
    <s v="LMS100"/>
    <s v="JK SMITH GENERATING STATION"/>
    <s v="Aero Gas"/>
    <s v="820235"/>
    <s v="Americas"/>
    <s v="GE"/>
    <s v="EAST KENTUCKY POWER COOPERATIVE, INC."/>
    <n v="878120"/>
    <s v="Hawthorne, Jared (212481788)"/>
    <s v="Aero Alliance Houston Service Center"/>
    <x v="1"/>
    <s v="Aero Alliance Jacintoport"/>
    <s v="Aero Alliance Jacintoport"/>
    <s v="Power Services Sales"/>
    <d v="2023-07-26T00:00:00"/>
    <b v="0"/>
    <b v="1"/>
    <n v="1"/>
    <n v="0"/>
    <s v=""/>
    <s v="InService"/>
    <s v="2023-07-19 11:13:15 - Trevino, Juan (204042842) (Case Notes (Comments Visible to All users))_x000a_Assigned To Change Reason: spool scratch during assembly or test?_x000a__x000a_"/>
    <s v=""/>
    <s v=""/>
    <s v="2023-07-19 11:13:15 - Trevino, Juan (204042842) (Case Notes (Comments Visible to All users))_x000a_Assigned To Change Reason: spool scratch during assembly or test?_x000a__x000a_"/>
    <s v=""/>
    <m/>
    <n v="0"/>
    <x v="8"/>
    <s v="Repair"/>
    <s v="Define where in process this happened and how to prevent in future. "/>
    <s v="Spool scratch found during BSI,  unit delivery was delayed to top case engine and ensure spool scratch had not exceeded book limits for serviceability. "/>
    <x v="4"/>
    <x v="11"/>
    <x v="1"/>
    <d v="2023-07-18T00:00:00"/>
    <s v=""/>
    <x v="2"/>
    <s v="Outage Delay (Start/End)"/>
    <s v="Yes"/>
    <s v=""/>
    <s v=""/>
    <s v="--None--"/>
    <d v="2023-07-18T00:00:00"/>
    <s v="Hawthorne, Jared (212481788)"/>
    <b v="0"/>
    <x v="3"/>
    <s v=""/>
    <x v="4"/>
    <s v=""/>
    <s v="https://gepowerpac.service-now.com/nav_to.do?uri=task.do?sys_id=107617e2970cfd1cfab4f7121153aff7"/>
    <n v="3"/>
    <s v="2 - Medium"/>
    <x v="6"/>
  </r>
  <r>
    <s v="NCR-20230718-1076"/>
    <x v="98"/>
    <x v="8"/>
    <n v="51"/>
    <s v="Services"/>
    <s v="Correction"/>
    <s v="Stage 4 HPC linkage length incorrect"/>
    <s v="JK SMITH GENERATING STATION 10-GT"/>
    <s v="LMS100"/>
    <s v="JK SMITH GENERATING STATION"/>
    <s v="Aero Gas"/>
    <s v="820235"/>
    <s v="Americas"/>
    <s v="GE"/>
    <s v="EAST KENTUCKY POWER COOPERATIVE, INC."/>
    <n v="878120"/>
    <s v="Hawthorne, Jared (212481788)"/>
    <s v="Aero Alliance Houston Service Center"/>
    <x v="1"/>
    <s v="Customer Site"/>
    <s v="Aero Alliance Jacintoport"/>
    <s v="Power Services Sales"/>
    <d v="2023-08-09T00:00:00"/>
    <b v="0"/>
    <b v="1"/>
    <n v="1"/>
    <n v="0"/>
    <s v=""/>
    <s v="InService"/>
    <s v="2023-07-19 11:14:47 - Trevino, Juan (204042842) (Case Notes (Comments Visible to All users))_x000a_Assigned To Change Reason: Stage 4 HPC VSV linkage was incorrect length_x000a__x000a_"/>
    <s v=""/>
    <s v=""/>
    <s v="2023-07-19 11:14:47 - Trevino, Juan (204042842) (Case Notes (Comments Visible to All users))_x000a_Assigned To Change Reason: Stage 4 HPC VSV linkage was incorrect length_x000a__x000a_"/>
    <s v=""/>
    <m/>
    <n v="0"/>
    <x v="8"/>
    <s v="Repair"/>
    <s v="Define where in process this happened and how to prevent it in future. "/>
    <s v="Stage 4 HPC VSV linkage was incorrect length, discovered by depot personnel after engine shipped to customer site. Once on site, new stage 4 linkage was installed, however problem persisted further into attaching hardware and required the replacement of all stage 4 lever arms, unison ring, and bridge connectors. "/>
    <x v="4"/>
    <x v="14"/>
    <x v="0"/>
    <d v="2023-07-18T00:00:00"/>
    <s v=""/>
    <x v="2"/>
    <s v="Outage Delay (Start/End)"/>
    <s v="Yes"/>
    <s v=""/>
    <s v=""/>
    <s v="--None--"/>
    <d v="2023-07-18T00:00:00"/>
    <s v="Hawthorne, Jared (212481788)"/>
    <b v="0"/>
    <x v="3"/>
    <s v=""/>
    <x v="4"/>
    <s v=""/>
    <s v="https://gepowerpac.service-now.com/nav_to.do?uri=task.do?sys_id=ea989fee974cfd1cfab4f7121153af8d"/>
    <n v="4"/>
    <s v="2 - Medium"/>
    <x v="6"/>
  </r>
  <r>
    <s v="NCR-20230718-1080"/>
    <x v="98"/>
    <x v="8"/>
    <n v="51"/>
    <s v="Services"/>
    <s v="Correction"/>
    <s v="Multiple issues during field installation"/>
    <s v="JK SMITH GENERATING STATION 10-GT"/>
    <s v="LMS100"/>
    <s v="JK SMITH GENERATING STATION"/>
    <s v="Aero Gas"/>
    <s v="820235"/>
    <s v="Americas"/>
    <s v="GE"/>
    <s v="EAST KENTUCKY POWER COOPERATIVE, INC."/>
    <n v="878120"/>
    <s v="Hawthorne, Jared (212481788)"/>
    <s v="Aero Alliance Houston Service Center"/>
    <x v="1"/>
    <s v="Customer Site"/>
    <s v="Aero Alliance Jacintoport"/>
    <s v="Power Services Sales"/>
    <d v="2023-08-02T00:00:00"/>
    <b v="0"/>
    <b v="1"/>
    <n v="2"/>
    <n v="0"/>
    <s v=""/>
    <s v="InService"/>
    <s v="2023-07-19 11:47:14 - Joseph, Vincent (212788012) (Case Notes (Comments Visible to All users))_x000a_Assigned To Change Reason: Re-assigning to Gate 3 PQE_x000a__x000a_2023-07-19 11:15:43 - Trevino, Juan (204042842) (Case Notes (Comments Visible to All users))_x000a_Assigned To Change Reason: verify SOW_x000a__x000a_"/>
    <s v=""/>
    <s v=""/>
    <s v="2023-07-19 11:47:14 - Joseph, Vincent (212788012) (Case Notes (Comments Visible to All users))_x000a_Assigned To Change Reason: Re-assigning to Gate 3 PQE_x000a__x000a_2023-07-19 11:15:43 - Trevino, Juan (204042842) (Case Notes (Comments Visible to All users))_x000a_Assigned To Change Reason: verify SOW_x000a__x000a_"/>
    <s v="Correction done by Installation Team. "/>
    <m/>
    <n v="0"/>
    <x v="8"/>
    <s v="Repair"/>
    <s v="Define where in process these quality defects were created, provide correction to ensure they don't happen again"/>
    <s v="• SC returned with no P48._x000a_• SC returned with one IPT Accelerometer missing._x000a_• Oil supply tube for TGB on CFF was torque striped but leaked. When checked it took over a full turn to correctly torque and stop the leak. _x000a_• Gearbox radial drive boot was leaking. Had to be repositioned properly and torque to stop leak. _x000a_• TB Air Pipe was cracked. _x000a_• Outer Liquid Manifolds were galled at joining connection and needed replacement of both manifolds. _x000a_• 2 Liquid J-Tubes leaked and were galled, needed replacement. _x000a_• Cannon plugs for Chip Detectors A and B not connected to the correct detectors, they were swapped. _x000a_• 2 jamnuts for GB mounts not torqued or safety cabled. _x000a_"/>
    <x v="4"/>
    <x v="14"/>
    <x v="0"/>
    <d v="2023-07-18T00:00:00"/>
    <s v=""/>
    <x v="2"/>
    <s v="Outage Delay (Start/End)"/>
    <s v="Yes"/>
    <s v=""/>
    <s v=""/>
    <s v="--None--"/>
    <d v="2023-07-18T00:00:00"/>
    <s v="Hawthorne, Jared (212481788)"/>
    <b v="0"/>
    <x v="3"/>
    <s v=""/>
    <x v="4"/>
    <s v=""/>
    <s v="https://gepowerpac.service-now.com/nav_to.do?uri=task.do?sys_id=26da93aa9700315cfab4f7121153af1e"/>
    <n v="5"/>
    <s v="2 - Medium"/>
    <x v="6"/>
  </r>
  <r>
    <s v="NCR-20230718-1089"/>
    <x v="98"/>
    <x v="8"/>
    <n v="51"/>
    <s v="Services"/>
    <s v="Correction"/>
    <s v="Shipping Container Bolts not Tightened"/>
    <s v="JK SMITH GENERATING STATION 10-GT"/>
    <s v="LMS100"/>
    <s v="JK SMITH GENERATING STATION"/>
    <s v="Aero Gas"/>
    <s v="820235"/>
    <s v="Americas"/>
    <s v="GE"/>
    <s v="EAST KENTUCKY POWER COOPERATIVE, INC."/>
    <n v="878120"/>
    <s v="Hawthorne, Jared (212481788)"/>
    <s v="Aero Alliance Houston Service Center"/>
    <x v="1"/>
    <s v="Customer Site"/>
    <s v="Aero Alliance Jacintoport"/>
    <s v="Power Services Sales"/>
    <d v="2023-07-26T00:00:00"/>
    <b v="0"/>
    <b v="1"/>
    <n v="2"/>
    <n v="0"/>
    <s v=""/>
    <s v="InService"/>
    <s v="2023-07-19 11:18:37 - Hwang, Jimmy (212663550) (Case Notes (Comments Visible to All users))_x000a_Assigned To Change Reason: Re-assigned to G5 PQE_x000a__x000a_2023-07-19 11:16:30 - Trevino, Juan (204042842) (Case Notes (Comments Visible to All users))_x000a_Assigned To Change Reason: Shipping Container Bolts not Tightened_x000a__x000a_"/>
    <s v=""/>
    <s v=""/>
    <s v="2023-07-19 11:18:37 - Hwang, Jimmy (212663550) (Case Notes (Comments Visible to All users))_x000a_Assigned To Change Reason: Re-assigned to G5 PQE_x000a__x000a_2023-07-19 11:16:30 - Trevino, Juan (204042842) (Case Notes (Comments Visible to All users))_x000a_Assigned To Change Reason: Shipping Container Bolts not Tightened_x000a__x000a_"/>
    <s v=""/>
    <m/>
    <n v="0"/>
    <x v="8"/>
    <s v="Repair"/>
    <s v="Define where in process quality defect was created. Implement correction to keep from happen"/>
    <s v="• Shipping container lid loose, very few T-bolts torqued properly._x000a_• Beam noted in the bottom of container unsecured. This was rubbing on the oil hoses at 6 O'clock. Not sure what beam is for or where it came from, should not have been in container._x000a_"/>
    <x v="4"/>
    <x v="14"/>
    <x v="0"/>
    <d v="2023-07-18T00:00:00"/>
    <s v=""/>
    <x v="2"/>
    <s v="No Impact To Customer"/>
    <s v="Yes"/>
    <s v=""/>
    <s v=""/>
    <s v="--None--"/>
    <d v="2023-07-18T00:00:00"/>
    <s v="Hawthorne, Jared (212481788)"/>
    <b v="0"/>
    <x v="3"/>
    <s v=""/>
    <x v="4"/>
    <s v=""/>
    <s v="https://gepowerpac.service-now.com/nav_to.do?uri=task.do?sys_id=780c93229780315cfab4f7121153afe7"/>
    <n v="4"/>
    <s v="2 - Medium"/>
    <x v="6"/>
  </r>
  <r>
    <s v="NCR-20230718-1411"/>
    <x v="98"/>
    <x v="8"/>
    <n v="51"/>
    <s v="Services"/>
    <s v="Correction"/>
    <s v="PT S1N Cracks - Gate 3 Discovery "/>
    <s v="OCOTILLO POWER PLANT GT5-GT"/>
    <s v="LMS100"/>
    <s v="OCOTILLO POWER PLANT"/>
    <s v="Aero Gas"/>
    <s v="822471"/>
    <s v="Americas"/>
    <s v="GE"/>
    <s v="PINNACLE WEST CAPITAL CORPORATION"/>
    <n v="878177"/>
    <s v="Guzman, Hector (212604742)"/>
    <s v="Aero Alliance Houston Service Center"/>
    <x v="2"/>
    <s v="Aero Alliance Jacintoport"/>
    <s v="Aero Alliance Jacintoport"/>
    <s v="Power Services Sales"/>
    <d v="2023-08-02T00:00:00"/>
    <b v="0"/>
    <b v="1"/>
    <n v="2"/>
    <n v="0"/>
    <s v=""/>
    <s v="Release"/>
    <s v="2023-08-02 14:54:10 - NGUYEN, THIEN (223038740) (Case Notes (Comments Visible to All users))_x000a_Assigned To Change Reason: Gate 1 QPE_x000a__x000a_2023-07-19 11:17:03 - Trevino, Juan (204042842) (Case Notes (Comments Visible to All users))_x000a_Assigned To Change Reason: PT S1N Cracks - Gate 3 Discovery_x000a__x000a_"/>
    <s v=""/>
    <s v=""/>
    <s v="2023-08-02 14:54:10 - NGUYEN, THIEN (223038740) (Case Notes (Comments Visible to All users))_x000a_Assigned To Change Reason: Gate 1 QPE_x000a__x000a_2023-07-19 11:17:03 - Trevino, Juan (204042842) (Case Notes (Comments Visible to All users))_x000a_Assigned To Change Reason: PT S1N Cracks - Gate 3 Discovery_x000a__x000a_"/>
    <s v=""/>
    <m/>
    <n v="0"/>
    <x v="8"/>
    <s v="Repair"/>
    <s v="Investigation on why not identified in Gate 1, how it happened, and how to prevent it from happening again."/>
    <s v="Qty.2 PT S1N segments discovered to have unserviceable cracks during Gate 3 assembly._x000a__x000a_Late finding delayed completion of repair by 2 days."/>
    <x v="4"/>
    <x v="1"/>
    <x v="1"/>
    <d v="2023-07-18T00:00:00"/>
    <s v=""/>
    <x v="2"/>
    <s v="Outage Delay (Start/End)"/>
    <s v="Yes"/>
    <s v=""/>
    <s v=""/>
    <s v="--None--"/>
    <d v="2023-07-18T00:00:00"/>
    <s v="Guzman, Hector (212604742)"/>
    <b v="0"/>
    <x v="0"/>
    <s v=""/>
    <x v="4"/>
    <s v=""/>
    <s v="https://gepowerpac.service-now.com/nav_to.do?uri=task.do?sys_id=22dee0f28740395c1004b9d4dabb35cc"/>
    <n v="3"/>
    <s v="3 - Low"/>
    <x v="6"/>
  </r>
  <r>
    <s v="NCR-20230719-0745"/>
    <x v="99"/>
    <x v="8"/>
    <n v="50"/>
    <s v="Services"/>
    <s v="Correction"/>
    <s v="During second Test cell runs post BSI  there are findings at Combustor which exhibits some spall TBC from the heat shields, and some minor impact on the on the "/>
    <s v="BURY ST EDMUNDS PLANT SPARE-GT"/>
    <s v="LM6M"/>
    <s v="BURY ST EDMUNDS PLANT"/>
    <s v="Aero Gas"/>
    <s v="192197"/>
    <s v="EMEA"/>
    <s v="RUSTON"/>
    <s v="BRITISH SUGAR PLC"/>
    <n v="192197"/>
    <s v="Scharff, Gerrit (102001434)"/>
    <s v="Aero Alliance Houston Service Center"/>
    <x v="4"/>
    <s v="Aero Alliance Jacintoport"/>
    <s v="Aero Alliance Jacintoport"/>
    <s v="Power Services Sales"/>
    <d v="2023-08-17T00:00:00"/>
    <b v="0"/>
    <b v="1"/>
    <n v="2"/>
    <n v="0"/>
    <s v=""/>
    <s v="Release"/>
    <s v="2023-08-17 23:53:45 - Rajib, Md (212790912) (Case Notes (Comments Visible to All users))_x000a_Assigned To Change Reason: Vendor repair issue_x000a__x000a_2023-07-19 11:17:48 - Trevino, Juan (204042842) (Case Notes (Comments Visible to All users))_x000a_Assigned To Change Reason: During second Test cell runs post BSI  there are findings at Combustor which exhibits some spall_x000a__x000a_"/>
    <s v=""/>
    <s v=""/>
    <s v="2023-08-17 23:53:45 - Rajib, Md (212790912) (Case Notes (Comments Visible to All users))_x000a_Assigned To Change Reason: Vendor repair issue_x000a__x000a_2023-07-19 11:17:48 - Trevino, Juan (204042842) (Case Notes (Comments Visible to All users))_x000a_Assigned To Change Reason: During second Test cell runs post BSI  there are findings at Combustor which exhibits some spall_x000a__x000a_"/>
    <s v=""/>
    <m/>
    <n v="300000"/>
    <x v="8"/>
    <s v="Repair"/>
    <s v="The combustor probably won't make full life, at some potin the bound coat will be used up_x000a_As soon as the Bound coat is missing it goes on a 2,000 hour BSI, if you get a hole through the heat shield then it goes on a 500 hour_x000a_"/>
    <s v="J-Port communication attached,  There is a NSR H239218 created_x000a_"/>
    <x v="4"/>
    <x v="4"/>
    <x v="3"/>
    <d v="2023-07-19T00:00:00"/>
    <s v="Houston Service Center"/>
    <x v="2"/>
    <s v="Other"/>
    <s v="No"/>
    <s v=""/>
    <s v=""/>
    <s v="Quality Concern"/>
    <d v="2023-07-19T00:00:00"/>
    <s v="Scharff, Gerrit (102001434)"/>
    <b v="0"/>
    <x v="3"/>
    <s v=""/>
    <x v="30"/>
    <s v=""/>
    <s v="https://gepowerpac.service-now.com/nav_to.do?uri=task.do?sys_id=bb3197f687c8715c62d4fd16dabb358d"/>
    <n v="2"/>
    <s v="2 - Medium"/>
    <x v="6"/>
  </r>
  <r>
    <s v="NCR-20230719-1301"/>
    <x v="99"/>
    <x v="8"/>
    <n v="50"/>
    <s v="Services"/>
    <s v="Containment"/>
    <s v="641-266 HPCS B2EHU2100094 BLADE TIP DAMAGE "/>
    <s v="FPSO P62-GT-TGD-GT"/>
    <s v="PGT25+PIP"/>
    <s v="FPSO P62"/>
    <s v="Aero Gas"/>
    <s v="820961"/>
    <s v="Americas"/>
    <s v="GE"/>
    <s v="MINISTERIO DA FAZENDA."/>
    <n v="641266"/>
    <s v="Grant, Kayon (212394750)"/>
    <s v="Aero Alliance Houston Service Center"/>
    <x v="1"/>
    <s v="Aero Alliance Jacintoport"/>
    <s v="Aero Alliance Jacintoport"/>
    <s v="Oil &amp; Gas Sales"/>
    <d v="2023-07-20T00:00:00"/>
    <b v="0"/>
    <b v="1"/>
    <n v="1"/>
    <n v="0"/>
    <s v=""/>
    <s v="InService"/>
    <s v="2023-07-19 15:04:46 - Grant, Kayon (212394750) (Case Notes (Comments Visible to All users))_x000a_Assigned To Change Reason: It was assigned to incorrect person._x000a__x000a_"/>
    <s v=""/>
    <s v=""/>
    <s v="2023-07-19 15:04:46 - Grant, Kayon (212394750) (Case Notes (Comments Visible to All users))_x000a_Assigned To Change Reason: It was assigned to incorrect person._x000a__x000a_"/>
    <s v="Gate3 Lead notified of discrepancies, special case router submitted to correct vane discrepancies._x000a_Please provide training to help and stop or at least minimize vane corrections done at blue-tag level."/>
    <d v="2023-07-20T00:00:00"/>
    <n v="0"/>
    <x v="8"/>
    <s v="Repair"/>
    <s v="Machine Techs should mention defects to lead or HPCS tech if grind machine is not able to burr blade tips properly. "/>
    <s v="During blue tag inspection all of stage 16 vanes top and bottom case show high metal to blade tip, Top case show dent to trailing edge on stage 11 qty.2, stage 6 qty.1, stage 4 qty.1, stage 3 qty.2. Also, bottom case show dents to trailing edge of stages 4, 10, 11 and 12."/>
    <x v="4"/>
    <x v="1"/>
    <x v="1"/>
    <d v="2023-07-19T00:00:00"/>
    <s v="Houston Service Center"/>
    <x v="0"/>
    <s v="No Impact To Customer"/>
    <s v="No"/>
    <s v="Documentation"/>
    <s v=""/>
    <s v="Quality Concern"/>
    <d v="2023-07-19T00:00:00"/>
    <s v="Grant, Kayon (212394750)"/>
    <b v="0"/>
    <x v="1"/>
    <s v="Repairs"/>
    <x v="3"/>
    <s v=""/>
    <s v="https://gepowerpac.service-now.com/nav_to.do?uri=task.do?sys_id=9932684b870c7d1c97c9fd16dabb355b"/>
    <n v="3"/>
    <s v="3 - Low"/>
    <x v="6"/>
  </r>
  <r>
    <s v="NCR-20230719-1423"/>
    <x v="99"/>
    <x v="8"/>
    <n v="50"/>
    <s v="Services"/>
    <s v="Correction"/>
    <s v="P-N L44646P02 AFT AIR SEAL. RUNOUT AT 12, 6, 3 AND 9 POSITION WAS HIGH"/>
    <s v="AP LNG-GT-1TC-1421-GT"/>
    <s v="LM25C+G4"/>
    <s v="AP LNG"/>
    <s v="Aero Gas"/>
    <s v="821287"/>
    <s v="Asia"/>
    <s v="GE"/>
    <s v="AUSTRALIA PACIFIC LNG PTY LIMITED"/>
    <n v="678142"/>
    <s v="Coleman, Adrian (212787374)"/>
    <s v="GP Services Quality Parts Asia"/>
    <x v="4"/>
    <s v="Aero Alliance Jacintoport"/>
    <s v="External Supplier"/>
    <s v="Oil &amp; Gas Sales"/>
    <d v="2023-08-29T00:00:00"/>
    <b v="0"/>
    <b v="1"/>
    <n v="1"/>
    <n v="1"/>
    <s v=""/>
    <s v="InService"/>
    <s v="2023-07-19 17:01:39 - Coleman, Adrian (212787374) (Case Notes (Comments Visible to All users))_x000a_Assignment Group Change Reason: n/a_x000a__x000a_"/>
    <s v=""/>
    <s v=""/>
    <s v="2023-07-19 17:01:39 - Coleman, Adrian (212787374) (Case Notes (Comments Visible to All users))_x000a_Assignment Group Change Reason: n/a_x000a__x000a_"/>
    <s v=""/>
    <m/>
    <n v="0"/>
    <x v="8"/>
    <s v="Parts"/>
    <s v="RCA + CAPA"/>
    <s v="P-N L44646P02 AFT AIR SEAL. RUNOUT AT 12, 6, 3 AND 9 POSITION WAS HIGH .009 AND PUTS IT AT 8.802 - .009 = 8.793 / 2 = 4.3965 AND ON THE IRM TABLE IS REF 4.400"/>
    <x v="4"/>
    <x v="9"/>
    <x v="3"/>
    <d v="2023-07-19T00:00:00"/>
    <s v=""/>
    <x v="0"/>
    <s v="No Impact To Customer"/>
    <s v="No"/>
    <s v=""/>
    <s v=""/>
    <s v="--None--"/>
    <d v="2023-07-19T00:00:00"/>
    <s v="Coleman, Adrian (212787374)"/>
    <b v="0"/>
    <x v="0"/>
    <s v=""/>
    <x v="4"/>
    <s v="TSS"/>
    <s v="https://gepowerpac.service-now.com/nav_to.do?uri=task.do?sys_id=c88445c39788fd9c87aff7121153af86"/>
    <n v="3"/>
    <s v="3 - Low"/>
    <x v="6"/>
  </r>
  <r>
    <s v="NCR-20230719-1447"/>
    <x v="99"/>
    <x v="8"/>
    <n v="50"/>
    <s v="Services"/>
    <s v="Containment"/>
    <s v="EX191-682 S2N BENT INNER NOZZLE SEAL "/>
    <s v=""/>
    <s v=""/>
    <s v=""/>
    <s v="Aero Gas"/>
    <s v="LM6000Rot"/>
    <s v=""/>
    <s v=""/>
    <s v=""/>
    <m/>
    <s v="Martinez, Juan (212771980)"/>
    <s v="Aero Alliance Houston Service Center"/>
    <x v="1"/>
    <s v="Aero Alliance Jacintoport"/>
    <s v="Aero Alliance Jacintoport"/>
    <s v=""/>
    <d v="2023-07-21T00:00:00"/>
    <b v="0"/>
    <b v="1"/>
    <n v="1"/>
    <n v="0"/>
    <s v=""/>
    <s v=""/>
    <s v="2023-07-19 18:07:20 - Martinez, Juan (212771980) (Case Notes (Comments Visible to All users))_x000a_Assigned To Change Reason: Assigned to personnel has been changed to Thien Nguyen_x000a__x000a_"/>
    <s v=""/>
    <s v=""/>
    <s v="2023-07-19 18:07:20 - Martinez, Juan (212771980) (Case Notes (Comments Visible to All users))_x000a_Assigned To Change Reason: Assigned to personnel has been changed to Thien Nguyen_x000a__x000a_"/>
    <s v="SEALS WERE RESINSTALLED"/>
    <d v="2023-07-21T00:00:00"/>
    <n v="0"/>
    <x v="8"/>
    <s v="Repair"/>
    <s v=" Technicians need to take the time to verify that the seals are properly engaged inside the slots. The tip of the seal is bent due to improper engagement inside the nozzle slot. "/>
    <s v="During the post assembly (blue tag) inspection, an inner nozzle seal was found bent and not properly engaging in the nozzle slot. "/>
    <x v="4"/>
    <x v="11"/>
    <x v="1"/>
    <d v="2023-07-19T00:00:00"/>
    <s v="Houston Service Center"/>
    <x v="0"/>
    <s v="No Impact To Customer"/>
    <s v="No"/>
    <s v="Installation Fit Defect"/>
    <s v=""/>
    <s v="Form, Fit, Function"/>
    <d v="2023-07-19T00:00:00"/>
    <s v="Martinez, Juan (212771980)"/>
    <b v="0"/>
    <x v="0"/>
    <s v="Repairs"/>
    <x v="8"/>
    <s v=""/>
    <s v="https://gepowerpac.service-now.com/nav_to.do?uri=task.do?sys_id=47e585cf87c4b59c1004b9d4dabb3545"/>
    <n v="3"/>
    <s v="3 - Low"/>
    <x v="6"/>
  </r>
  <r>
    <s v="NCR-20230721-0947"/>
    <x v="100"/>
    <x v="8"/>
    <n v="48"/>
    <s v="Services"/>
    <s v="Correction"/>
    <s v="FOD Discovered During Pre-Startup BSI"/>
    <s v="OCOTILLO POWER PLANT GT5-GT"/>
    <s v="LMS100"/>
    <s v="OCOTILLO POWER PLANT"/>
    <s v="Aero Gas"/>
    <s v="822471"/>
    <s v="Americas"/>
    <s v="GE"/>
    <s v="PINNACLE WEST CAPITAL CORPORATION"/>
    <n v="878177"/>
    <s v="Hawthorne, Jared (212481788)"/>
    <s v="Aero Alliance Houston Service Center"/>
    <x v="1"/>
    <s v="Customer Site"/>
    <s v="Aero Alliance Jacintoport"/>
    <s v="Power Services Sales"/>
    <d v="2023-07-26T00:00:00"/>
    <b v="0"/>
    <b v="1"/>
    <n v="2"/>
    <n v="0"/>
    <s v=""/>
    <s v="InService"/>
    <s v="2023-07-26 10:12:14 - Perez, David (204038303) (Case Notes (Comments Visible to All users))_x000a_Assigned To Change Reason: Reassigned to Gate 3 Quality Engineer_x000a__x000a_2023-07-25 08:04:40 - Trevino, Juan (204042842) (Case Notes (Comments Visible to All users))_x000a_Assigned To Change Reason: FOD Discovered During Pre-Startup BSI at Fieldcore_x000a__x000a_"/>
    <s v=""/>
    <s v=""/>
    <s v="2023-07-26 10:12:14 - Perez, David (204038303) (Case Notes (Comments Visible to All users))_x000a_Assigned To Change Reason: Reassigned to Gate 3 Quality Engineer_x000a__x000a_2023-07-25 08:04:40 - Trevino, Juan (204042842) (Case Notes (Comments Visible to All users))_x000a_Assigned To Change Reason: FOD Discovered During Pre-Startup BSI at Fieldcore_x000a__x000a_"/>
    <s v=""/>
    <m/>
    <n v="0"/>
    <x v="8"/>
    <s v="Repair"/>
    <s v="Establish/Define corrective action to prevent this from happening again. "/>
    <s v="Customer/FieldCore discovered red tape left by depot technicians inside hot section of engine. Actual location was between stage 1 HPTR blades and stage 1 shrouds of the S2N"/>
    <x v="4"/>
    <x v="14"/>
    <x v="0"/>
    <d v="2023-07-21T00:00:00"/>
    <s v=""/>
    <x v="2"/>
    <s v="Outage Delay (Start/End)"/>
    <s v="Yes"/>
    <s v=""/>
    <s v=""/>
    <s v="--None--"/>
    <d v="2023-07-21T00:00:00"/>
    <s v="Hawthorne, Jared (212481788)"/>
    <b v="0"/>
    <x v="3"/>
    <s v=""/>
    <x v="4"/>
    <s v=""/>
    <s v="https://gepowerpac.service-now.com/nav_to.do?uri=task.do?sys_id=069282af87c4799c97c9fd16dabb35e4"/>
    <n v="3"/>
    <s v="2 - Medium"/>
    <x v="6"/>
  </r>
  <r>
    <s v="NCR-20230721-0964"/>
    <x v="100"/>
    <x v="8"/>
    <n v="48"/>
    <s v="Services"/>
    <s v="Correction"/>
    <s v="HPC Hardware Issues"/>
    <s v="OCOTILLO POWER PLANT GT5-GT"/>
    <s v="LMS100"/>
    <s v="OCOTILLO POWER PLANT"/>
    <s v="Aero Gas"/>
    <s v="822471"/>
    <s v="Americas"/>
    <s v="GE"/>
    <s v="PINNACLE WEST CAPITAL CORPORATION"/>
    <n v="878177"/>
    <s v="Hawthorne, Jared (212481788)"/>
    <s v="Aero Alliance Houston Service Center"/>
    <x v="1"/>
    <s v="Customer Site"/>
    <s v="Aero Alliance Jacintoport"/>
    <s v="Power Services Sales"/>
    <d v="2023-08-14T00:00:00"/>
    <b v="0"/>
    <b v="1"/>
    <n v="1"/>
    <n v="0"/>
    <s v=""/>
    <s v="InService"/>
    <s v="2023-08-08 10:58:57 - NGUYEN, THIEN (223038740) (Case Notes (Comments Visible to All users))_x000a_Hi Jared,_x000a__x000a_I need the installation report describing the listed defect._x000a__x000a_2023-07-25 08:07:20 - Trevino, Juan (204042842) (Case Notes (Comments Visible to All users))_x000a_Assigned To Change Reason: assembly escapes?_x000a__x000a_"/>
    <s v=""/>
    <s v=""/>
    <s v="2023-08-08 10:58:57 - NGUYEN, THIEN (223038740) (Case Notes (Comments Visible to All users))_x000a_Hi Jared,_x000a__x000a_I need the installation report describing the listed defect._x000a__x000a_2023-07-25 08:07:20 - Trevino, Juan (204042842) (Case Notes (Comments Visible to All users))_x000a_Assigned To Change Reason: assembly escapes?_x000a__x000a_"/>
    <s v=""/>
    <m/>
    <n v="0"/>
    <x v="8"/>
    <s v="Repair"/>
    <s v="Create/Define corrective action to prevent this defect from affecting future units following repair at the depot. "/>
    <s v="Following issues were discovered at installation after Depot repair: _x000a_• All Stage 5 Upper case Lock nuts missing Torque Stripe. _x000a_• Torque stripe missing on qty.2 output linkages. _x000a_• Qty.10 Housing bolts found below minimum Torque value on Stage 5 Lower case._x000a_"/>
    <x v="4"/>
    <x v="14"/>
    <x v="0"/>
    <d v="2023-07-21T00:00:00"/>
    <s v=""/>
    <x v="2"/>
    <s v="Outage Delay (Start/End)"/>
    <s v="Yes"/>
    <s v=""/>
    <s v=""/>
    <s v="--None--"/>
    <d v="2023-07-21T00:00:00"/>
    <s v="Hawthorne, Jared (212481788)"/>
    <b v="0"/>
    <x v="3"/>
    <s v=""/>
    <x v="4"/>
    <s v=""/>
    <s v="https://gepowerpac.service-now.com/nav_to.do?uri=task.do?sys_id=a7e646a387c8799c97c9fd16dabb3548"/>
    <n v="6"/>
    <s v="2 - Medium"/>
    <x v="6"/>
  </r>
  <r>
    <s v="NCR-20230722-0163"/>
    <x v="101"/>
    <x v="54"/>
    <n v="25"/>
    <s v="Services"/>
    <s v="Complete"/>
    <s v="ESN 678-134 IGB Assy Wrong S/N "/>
    <s v="AP LNG-GT-SPARE-GG"/>
    <s v="LM25C+G4"/>
    <s v="AP LNG"/>
    <s v="Aero Gas"/>
    <s v="821416"/>
    <s v="Asia"/>
    <s v="UNKNOWN"/>
    <s v="AUSTRALIA PACIFIC LNG PTY LIMITED"/>
    <n v="678134"/>
    <s v="Fogel, Alberto (210026360)"/>
    <s v="GP Services Quality Asia"/>
    <x v="1"/>
    <s v="Aero Alliance Jacintoport"/>
    <s v=""/>
    <s v="Oil &amp; Gas Sales"/>
    <d v="2023-08-16T00:00:00"/>
    <b v="0"/>
    <b v="0"/>
    <n v="1"/>
    <n v="1"/>
    <s v=""/>
    <s v="Ship To Storage"/>
    <s v="2023-07-22 13:16:29 - Fogel, Alberto (210026360) (Case Notes (Comments Visible to All users))_x000a_Assignment Group Change Reason: assigned to jacintoport. Part accepted with wrong S/N_x000a__x000a_"/>
    <s v="NGUYEN, THIEN (223038740)"/>
    <s v="N/A not a defect caused by HSC. Defect is caused by Customer."/>
    <s v="2023-07-22 13:16:29 - Fogel, Alberto (210026360) (Case Notes (Comments Visible to All users))_x000a_Assignment Group Change Reason: assigned to jacintoport. Part accepted with wrong S/N_x000a__x000a_"/>
    <s v="Correct S/N verified by vendor via CERTFICATE OF COMPLIANCE._x000a_Please see picture of certification._x000a_"/>
    <d v="2023-08-16T00:00:00"/>
    <n v="0"/>
    <x v="10"/>
    <s v="Other"/>
    <s v="Need to Verify with customer this is the right IGB Assy to install on 678-134"/>
    <s v="Customer furnished material IGB's Accept Tag (BCD: IW0783) and Customer's provided invoice with wrong IGB Assy S/N FIA05CN (actual S/N visible on part FIA0F6CN)_x000a_All parts S/N consist of 8 digits. "/>
    <x v="1"/>
    <x v="1"/>
    <x v="2"/>
    <d v="2023-07-22T00:00:00"/>
    <s v="Houston Service Center"/>
    <x v="0"/>
    <s v="No Impact To Customer"/>
    <s v="No"/>
    <s v="Documentation"/>
    <s v=""/>
    <s v="Quality Concern"/>
    <d v="2023-07-22T00:00:00"/>
    <s v="Fogel, Alberto (210026360)"/>
    <b v="0"/>
    <x v="1"/>
    <s v="Customer"/>
    <x v="20"/>
    <s v=""/>
    <s v="https://gepowerpac.service-now.com/nav_to.do?uri=task.do?sys_id=d18c6bfb97047ddcfab4f7121153afc6"/>
    <n v="16"/>
    <s v="3 - Low"/>
    <x v="6"/>
  </r>
  <r>
    <s v="NCR-20230722-0186"/>
    <x v="101"/>
    <x v="62"/>
    <n v="38"/>
    <s v="Services"/>
    <s v="Complete"/>
    <s v="HPCS, QTY.4 HOUSING BOLTS NOT SEATED, NOT TORQUED. 192-207 B6EHU2200036JV"/>
    <s v="WOODSIDE KARRATHA-GT-GT4008-GT"/>
    <s v="LM6M"/>
    <s v="WOODSIDE KARRATHA"/>
    <s v="Aero Gas"/>
    <s v="812479"/>
    <s v="Asia"/>
    <s v="GE"/>
    <s v="WOODSIDE ENERGY LTD"/>
    <n v="192207"/>
    <s v="Ramirez, Daniel (204042115)"/>
    <s v="Aero Alliance Houston Service Center"/>
    <x v="1"/>
    <s v="Aero Alliance Jacintoport"/>
    <s v="Aero Alliance Jacintoport"/>
    <s v="Oil &amp; Gas Sales"/>
    <d v="2023-08-29T00:00:00"/>
    <b v="0"/>
    <b v="0"/>
    <n v="1"/>
    <n v="0"/>
    <s v=""/>
    <s v="InService"/>
    <s v="2023-07-22 15:22:24 - Ramirez, Daniel (204042115) (Case Notes (Comments Visible to All users))_x000a_Assigned To Change Reason: none._x000a__x000a_"/>
    <s v="NGUYEN, THIEN (223038740)"/>
    <s v="N/A"/>
    <s v="2023-07-22 15:22:24 - Ramirez, Daniel (204042115) (Case Notes (Comments Visible to All users))_x000a_Assigned To Change Reason: none._x000a__x000a_"/>
    <s v="Lead notified of discrepancies._x000a_All bolts torqued to manual spec by Gate 3 HPCS technician _x000a_Please provide training."/>
    <d v="2023-07-22T00:00:00"/>
    <n v="0"/>
    <x v="1"/>
    <s v="Repair"/>
    <s v="Please provide training. A final visual inspection should be conducted before the BLUE-TAG process begins."/>
    <s v="HPCS, QTY.4 HOUSING BOLTS NOT SEATED, NOT TORQUED. During BLUE-TAG INSPECTION, noticed a total of 4 vane actuation housing bolts not seated, not torqued. See pictures for clarity."/>
    <x v="1"/>
    <x v="1"/>
    <x v="1"/>
    <d v="2023-07-22T00:00:00"/>
    <s v="Houston Service Center"/>
    <x v="0"/>
    <s v="No Impact To Customer"/>
    <s v="No"/>
    <s v="Installation Fit Defect"/>
    <s v=""/>
    <s v="Form, Fit, Function"/>
    <d v="2023-07-22T00:00:00"/>
    <s v="Ramirez, Daniel (204042115)"/>
    <b v="0"/>
    <x v="0"/>
    <s v="Repairs"/>
    <x v="3"/>
    <s v=""/>
    <s v="https://gepowerpac.service-now.com/nav_to.do?uri=task.do?sys_id=279540489754715087aff7121153aff0"/>
    <n v="4"/>
    <s v="3 - Low"/>
    <x v="6"/>
  </r>
  <r>
    <s v="NCR-20230723-0180"/>
    <x v="102"/>
    <x v="8"/>
    <n v="46"/>
    <s v="Services"/>
    <s v="Containment"/>
    <s v="676-185 HPCS B2EHU230005JV VANE DAMAGE "/>
    <s v="CC LNG-GT-12TC-1421-GT"/>
    <s v="PGT25+G4"/>
    <s v="CC LNG"/>
    <s v="Aero Gas"/>
    <s v="822462"/>
    <s v="Americas"/>
    <s v="GE"/>
    <s v="CORPUS CHRISTI LIQUEFACTION, LLC"/>
    <n v="676185"/>
    <s v="Grant, Kayon (212394750)"/>
    <s v="Aero Alliance Houston Service Center"/>
    <x v="1"/>
    <s v="Aero Alliance Jacintoport"/>
    <s v="Aero Alliance Jacintoport"/>
    <s v="Oil &amp; Gas Sales"/>
    <d v="2023-07-27T00:00:00"/>
    <b v="0"/>
    <b v="1"/>
    <n v="1"/>
    <n v="0"/>
    <s v=""/>
    <s v="InService"/>
    <s v="2023-07-25 08:09:52 - Trevino, Juan (204042842) (Case Notes (Comments Visible to All users))_x000a_Assigned To Change Reason: findings during Gate 3 blue tag process_x000a__x000a_"/>
    <s v=""/>
    <s v=""/>
    <s v="2023-07-25 08:09:52 - Trevino, Juan (204042842) (Case Notes (Comments Visible to All users))_x000a_Assigned To Change Reason: findings during Gate 3 blue tag process_x000a__x000a_"/>
    <s v="BLADES WERE REPAIR IN HOUSE "/>
    <d v="2023-07-27T00:00:00"/>
    <n v="0"/>
    <x v="8"/>
    <s v="Repair"/>
    <s v="Tech should inspect each vanes before closing the job."/>
    <s v="During blue tag inspection of the HPCS show high metal and dent found on mainly the tip of the trailing edge of the vanes, In detail the bottom case show 6 vanes with high metal on stage 16, all vanes show high metal on stage 15,  2 vanes where found with dent  on trailing edge of stage 13, stages 11, 6 , 5 and 2 show dents on trailing edge.  The top case show high metal to trailing edge tip of all stage 15 vanes, Also stages 11, 8, 7, 6, 5, 3,2,1 show dent to trailing.   "/>
    <x v="4"/>
    <x v="1"/>
    <x v="1"/>
    <d v="2023-07-23T00:00:00"/>
    <s v="Houston Service Center"/>
    <x v="0"/>
    <s v="No Impact To Customer"/>
    <s v="No"/>
    <s v="Documentation"/>
    <s v=""/>
    <s v="Quality Concern"/>
    <d v="2023-07-23T00:00:00"/>
    <s v="Grant, Kayon (212394750)"/>
    <b v="0"/>
    <x v="1"/>
    <s v="Manufacturing"/>
    <x v="3"/>
    <s v=""/>
    <s v="https://gepowerpac.service-now.com/nav_to.do?uri=task.do?sys_id=b1bdf0908714f11062d4fd16dabb355f"/>
    <n v="2"/>
    <s v="3 - Low"/>
    <x v="6"/>
  </r>
  <r>
    <s v="NCR-20230724-1194"/>
    <x v="103"/>
    <x v="8"/>
    <n v="45"/>
    <s v="Services"/>
    <s v="Containment"/>
    <s v="557-103 CRF is missing angle brackets "/>
    <s v="AERO PRODUCTS &amp; SERVICES JV GT LEASE-GT"/>
    <s v="LM25C+"/>
    <s v="AERO PRODUCTS AND SERVICES JV, LLC"/>
    <s v="Aero Gas"/>
    <s v="557103"/>
    <s v="Americas"/>
    <s v="GE"/>
    <s v="AERO PRODUCTS AND SERVICES JV, LLC"/>
    <n v="557103"/>
    <s v="Martinez, Juan (212771980)"/>
    <s v="Aero Alliance Houston Service Center"/>
    <x v="1"/>
    <s v="Aero Alliance Jacintoport"/>
    <s v="Aero Alliance Jacintoport"/>
    <s v="Power Services Sales"/>
    <d v="2023-07-29T00:00:00"/>
    <b v="0"/>
    <b v="1"/>
    <n v="1"/>
    <n v="0"/>
    <s v=""/>
    <s v="Release"/>
    <s v="2023-07-24 22:30:53 - Martinez, Juan (212771980) (Case Notes (Comments Visible to All users))_x000a_Assigned To Change Reason: Updated assigned to personnel_x000a__x000a_"/>
    <s v=""/>
    <s v=""/>
    <s v="2023-07-24 22:30:53 - Martinez, Juan (212771980) (Case Notes (Comments Visible to All users))_x000a_Assigned To Change Reason: Updated assigned to personnel_x000a__x000a_"/>
    <s v="Brackets were installed"/>
    <d v="2023-07-29T00:00:00"/>
    <n v="0"/>
    <x v="8"/>
    <s v="Repair"/>
    <s v="All parts need to be installed on a module prior to being submitted for a post assembly quality inspection. _x000a_"/>
    <s v="During the post-assembly inspection, it was noticed that QTY. 2 angle brackets were not installed on the L/H side of the  CRF. The two brackets were accepted in SFM BCD: IT9596 &amp; IK4051 but cannot be located. "/>
    <x v="4"/>
    <x v="1"/>
    <x v="2"/>
    <d v="2023-07-24T00:00:00"/>
    <s v="Houston Service Center"/>
    <x v="0"/>
    <s v="No Impact To Customer"/>
    <s v="No"/>
    <s v="Documentation"/>
    <s v=""/>
    <s v="Quality Concern"/>
    <d v="2023-07-24T00:00:00"/>
    <s v="Martinez, Juan (212771980)"/>
    <b v="0"/>
    <x v="1"/>
    <s v="Manufacturing"/>
    <x v="2"/>
    <s v=""/>
    <s v="https://gepowerpac.service-now.com/nav_to.do?uri=task.do?sys_id=e9f33be497dcf550310af7121153afc7"/>
    <n v="2"/>
    <s v="3 - Low"/>
    <x v="6"/>
  </r>
  <r>
    <s v="NCR-20230725-0192"/>
    <x v="104"/>
    <x v="22"/>
    <n v="23"/>
    <s v="Services"/>
    <s v="Complete"/>
    <s v="B Sump Oil Leak"/>
    <s v="BERAKAS GT7-GT"/>
    <s v="LM25C"/>
    <s v="BERAKAS POWER STATION"/>
    <s v="Aero Gas"/>
    <s v="808440"/>
    <s v="Asia"/>
    <s v="GE"/>
    <s v="BERAKAS POWER MANAGEMENT COMPANY SENDIRIAN SDN BHD"/>
    <n v="481736"/>
    <s v="Van, Austin (300014055)"/>
    <s v="Aero Alliance Houston Service Center"/>
    <x v="3"/>
    <s v="Customer Site"/>
    <s v="Customer Site"/>
    <s v="Power Services Sales"/>
    <d v="2023-08-17T00:00:00"/>
    <b v="0"/>
    <b v="0"/>
    <n v="1"/>
    <n v="0"/>
    <s v=""/>
    <s v="InService"/>
    <s v="2023-07-25 08:11:21 - Trevino, Juan (204042842) (Case Notes (Comments Visible to All users))_x000a_Assigned To Change Reason: let's check test log records for this engine that has oil leak at customer site_x000a__x000a_"/>
    <s v="Rajib, Md (212790912)"/>
    <s v="Reviewed Jport service record and test records and nothing was reporetd during the test that indicates the leak and engine passed "/>
    <s v="2023-07-25 08:11:21 - Trevino, Juan (204042842) (Case Notes (Comments Visible to All users))_x000a_Assigned To Change Reason: let's check test log records for this engine that has oil leak at customer site_x000a__x000a_"/>
    <s v="Recommended Engineering site activities investigation to understand the root cause "/>
    <d v="2023-08-17T00:00:00"/>
    <n v="0"/>
    <x v="10"/>
    <s v="Repair"/>
    <s v="GE Engineering is currently supporting BPC to determine the cause of oil leak. It is unsure if the remedial works can be done on-site or engine will need to be sent back for Houston Service Centre to rectify if there is internal oil leak."/>
    <s v="As per AERO-20230724-0066, 481-736 has recently completed MOH. Unit has only run up to 3,128hrs and found oil leak as per video in the Engineering case. "/>
    <x v="4"/>
    <x v="7"/>
    <x v="1"/>
    <d v="2023-07-25T00:00:00"/>
    <s v="Package"/>
    <x v="0"/>
    <s v="Forced outage"/>
    <s v="Yes"/>
    <s v="Documentation"/>
    <s v="NCRWA0004314"/>
    <s v="Quality Concern"/>
    <d v="2023-07-25T00:00:00"/>
    <s v="Van, Austin (300014055)"/>
    <b v="1"/>
    <x v="1"/>
    <s v="Other"/>
    <x v="4"/>
    <s v=""/>
    <s v="https://gepowerpac.service-now.com/nav_to.do?uri=task.do?sys_id=0848fc70975c7550fab4f7121153afe6"/>
    <n v="7"/>
    <s v="3 - Low"/>
    <x v="6"/>
  </r>
  <r>
    <s v="NCR-20230727-0540"/>
    <x v="105"/>
    <x v="8"/>
    <n v="42"/>
    <s v="Services"/>
    <s v="Correction"/>
    <s v="Part returned from vendor unrepaired."/>
    <s v="TUPRAS GT2-GT"/>
    <s v="LM6M"/>
    <s v="TUPRAS"/>
    <s v="Aero Gas"/>
    <s v="808741"/>
    <s v="EMEA"/>
    <s v="GE"/>
    <s v="TEMEL TICARET VE YATIRIM ANONIM SIRKETI"/>
    <n v="191142"/>
    <s v="Klein Nagelvoort, Jeroen (105006860)"/>
    <s v="Aero Alliance Houston Service Center"/>
    <x v="4"/>
    <s v="Aero Alliance Jacintoport"/>
    <s v="Aero Alliance Jacintoport"/>
    <s v="Power Services Sales"/>
    <d v="2023-07-27T00:00:00"/>
    <b v="0"/>
    <b v="1"/>
    <n v="1"/>
    <n v="0"/>
    <s v=""/>
    <s v="InService"/>
    <s v="2023-07-27 06:56:39 - Celdran, Fernando (105040119) (Case Notes (Comments Visible to All users))_x000a_Assigned To Change Reason: Reassigned to Adrian Coleman_x000a__x000a_"/>
    <s v=""/>
    <s v=""/>
    <s v="2023-07-27 06:56:39 - Celdran, Fernando (105040119) (Case Notes (Comments Visible to All users))_x000a_Assigned To Change Reason: Reassigned to Adrian Coleman_x000a__x000a_"/>
    <s v=""/>
    <m/>
    <n v="0"/>
    <x v="8"/>
    <s v="Repair"/>
    <s v="How can it be that it took 7 months to discover a wrong part was shipped?"/>
    <s v="#6 Bearing Support, L47593G04 was shipped to ACSC for repair in 2022. It was identified by ACSC as being the wrong part on Dec. 21st 2022. Part was returned to the JV unrepaired._x000a_ _x000a_It took till May 10th before the JV recognized they shipped the wrong part._x000a__x000a_Description                                                                                                          User                          Date_x000a_SEEMS NOT A TRUE SCRAP INCORRECT PART SENT IN Balderas, Daniel 05-10-2023_x000a__x000a_ _x000a_It took until July 22nd before the JV issued an NSMR (N2314068) stating a new part should be bought. _x000a__x000a_Part Number Part Description                                Response Quantity Price Each Price Extended_x000a_L47593G04 SUPPORT,NO. 6R BEARING Buy New 1                  110,400            110,400_x000a__x000a__x000a_After questioning the NSMR is rejected and part is now returned to vendor for repair causing a delay of over 7 months._x000a_ _x000a__x000a_"/>
    <x v="4"/>
    <x v="9"/>
    <x v="1"/>
    <d v="2023-07-22T00:00:00"/>
    <s v="Houston Service Center"/>
    <x v="2"/>
    <s v="Other"/>
    <s v="No"/>
    <s v="Repairs OTD"/>
    <s v=""/>
    <s v="Fulfillment"/>
    <d v="2023-07-27T00:00:00"/>
    <s v="Klein Nagelvoort, Jeroen (105006860)"/>
    <b v="0"/>
    <x v="1"/>
    <s v="Repairs"/>
    <x v="13"/>
    <s v=""/>
    <s v="https://gepowerpac.service-now.com/nav_to.do?uri=task.do?sys_id=7d7a371987dc3dd01004b9d4dabb35e6"/>
    <n v="2"/>
    <s v="2 - Medium"/>
    <x v="6"/>
  </r>
  <r>
    <s v="NCR-20230727-0805"/>
    <x v="105"/>
    <x v="8"/>
    <n v="42"/>
    <s v="Services"/>
    <s v="Correction"/>
    <s v="Preservation Miss"/>
    <s v="SCRAPPED ESN-GT"/>
    <s v="LM6M"/>
    <s v="AERO PRODUCTS AND SERVICES JV, LLC"/>
    <s v="Aero Gas"/>
    <s v="185100"/>
    <s v="Americas"/>
    <s v="UNKNOWN"/>
    <s v="AERO PRODUCTS AND SERVICES JV, LLC"/>
    <n v="185100"/>
    <s v="Duncan, Alec (204048238)"/>
    <s v="GP Services Quality NAM"/>
    <x v="1"/>
    <s v="Aero Alliance Jacintoport"/>
    <s v=""/>
    <s v="Power Services Sales"/>
    <d v="2023-07-31T00:00:00"/>
    <b v="0"/>
    <b v="1"/>
    <n v="1"/>
    <n v="1"/>
    <s v=""/>
    <s v="Scrapped"/>
    <s v="2023-07-31 08:59:36 - Phillips, Scott (204019610) (Case Notes (Comments Visible to All users))_x000a_Assignment Group Change Reason: Hi Thien - reading the description I believe this may have been detected at the Houston Shop and  considered internal to the Aero Alliance.  Please review._x000a__x000a_"/>
    <s v=""/>
    <s v=""/>
    <s v="2023-07-31 08:59:36 - Phillips, Scott (204019610) (Case Notes (Comments Visible to All users))_x000a_Assignment Group Change Reason: Hi Thien - reading the description I believe this may have been detected at the Houston Shop and  considered internal to the Aero Alliance.  Please review._x000a__x000a_"/>
    <s v=""/>
    <m/>
    <n v="0"/>
    <x v="8"/>
    <s v="Other"/>
    <s v="Determine proper process for preservation of modules to prevent re-occurence. "/>
    <s v="LPT BLue tagged in 7/1/22, subsequently no preservation performed. During prep to sell module this dynamic was discovered, and we decided to pull the LPT in to replace #6 and #7 bearings out of an abundance of caution. "/>
    <x v="4"/>
    <x v="2"/>
    <x v="3"/>
    <d v="2023-07-27T00:00:00"/>
    <s v="Engine"/>
    <x v="0"/>
    <s v="No Impact To Customer"/>
    <s v="No"/>
    <s v=""/>
    <s v=""/>
    <s v="Quality Concern"/>
    <d v="2023-07-27T00:00:00"/>
    <s v="Duncan, Alec (204048238)"/>
    <b v="0"/>
    <x v="0"/>
    <s v=""/>
    <x v="4"/>
    <s v=""/>
    <s v="https://gepowerpac.service-now.com/nav_to.do?uri=task.do?sys_id=e278a8e99750f5d0fab4f7121153afc9"/>
    <n v="1"/>
    <s v="3 - Low"/>
    <x v="6"/>
  </r>
  <r>
    <s v="NCR-20230727-1353"/>
    <x v="105"/>
    <x v="54"/>
    <n v="20"/>
    <s v="Services"/>
    <s v="Complete"/>
    <s v="ARMS Missing sign-offs."/>
    <s v=""/>
    <s v=""/>
    <s v=""/>
    <s v="Aero Gas"/>
    <s v="LM6000Rot"/>
    <s v=""/>
    <s v=""/>
    <s v=""/>
    <m/>
    <s v="Fogel, Alberto (210026360)"/>
    <s v="GP Services Quality HQ"/>
    <x v="1"/>
    <s v="Aero Alliance Jacintoport"/>
    <s v=""/>
    <s v=""/>
    <d v="2023-08-16T00:00:00"/>
    <b v="0"/>
    <b v="0"/>
    <n v="1"/>
    <n v="1"/>
    <s v=""/>
    <s v=""/>
    <s v="2023-07-27 21:23:03 - Fogel, Alberto (210026360) (Case Notes (Comments Visible to All users))_x000a_Assignment Group Change Reason: Assigned to Jacintoport_x000a__x000a_"/>
    <s v="NGUYEN, THIEN (223038740)"/>
    <s v="part of Blue tag inspection"/>
    <s v="2023-07-27 21:23:03 - Fogel, Alberto (210026360) (Case Notes (Comments Visible to All users))_x000a_Assignment Group Change Reason: Assigned to Jacintoport_x000a__x000a_"/>
    <s v="N/A"/>
    <d v="2023-08-16T00:00:00"/>
    <n v="0"/>
    <x v="1"/>
    <s v="Other"/>
    <s v="Need to Sign off steps for second Tech before proceeding to next Steps."/>
    <s v="ARMS LPS Assy Seq 303 Group 15, 19 &amp; 22 missing 2nd Tech stamps (Installation &amp; Torque verifications)"/>
    <x v="1"/>
    <x v="1"/>
    <x v="1"/>
    <d v="2023-07-27T00:00:00"/>
    <s v="Houston Service Center"/>
    <x v="0"/>
    <s v="No Impact To Customer"/>
    <s v="No"/>
    <s v="Documentation"/>
    <s v=""/>
    <s v="Quality Concern"/>
    <d v="2023-07-27T00:00:00"/>
    <s v="Fogel, Alberto (210026360)"/>
    <b v="0"/>
    <x v="1"/>
    <s v="Repairs"/>
    <x v="11"/>
    <s v=""/>
    <s v="https://gepowerpac.service-now.com/nav_to.do?uri=task.do?sys_id=b69c4761879cb5141004b9d4dabb350c"/>
    <n v="5"/>
    <s v="3 - Low"/>
    <x v="6"/>
  </r>
  <r>
    <s v="NCR-20230731-0994"/>
    <x v="106"/>
    <x v="63"/>
    <n v="25"/>
    <s v="Services"/>
    <s v="Complete"/>
    <s v="676-216 HPCS B2EHU2300006JV DENT BLADE"/>
    <s v="ASSET-GT-FGI-GG"/>
    <s v="LM25C+G4"/>
    <s v="CC LNG"/>
    <s v="Aero Gas"/>
    <s v="822910"/>
    <s v="Americas"/>
    <s v="UNKNOWN"/>
    <s v="CORPUS CHRISTI LIQUEFACTION, LLC"/>
    <n v="676216"/>
    <s v="Grant, Kayon (212394750)"/>
    <s v="Aero Alliance Houston Service Center"/>
    <x v="1"/>
    <s v="Aero Alliance Jacintoport"/>
    <s v="Aero Alliance Jacintoport"/>
    <s v="Oil &amp; Gas Sales"/>
    <d v="2023-08-25T00:00:00"/>
    <b v="0"/>
    <b v="0"/>
    <n v="1"/>
    <n v="0"/>
    <s v=""/>
    <s v="Ship To Storage"/>
    <s v="2023-08-08 14:37:07 - Trevino, Juan (204042842) (Case Notes (Comments Visible to All users))_x000a_Assigned To Change Reason: During the blue tag inspection,_x000a__x000a_"/>
    <s v="NGUYEN, THIEN (223038740)"/>
    <s v="N/A"/>
    <s v="2023-08-08 14:37:07 - Trevino, Juan (204042842) (Case Notes (Comments Visible to All users))_x000a_Assigned To Change Reason: During the blue tag inspection,_x000a__x000a_"/>
    <s v="Vane was replaced. "/>
    <d v="2023-08-25T00:00:00"/>
    <n v="0"/>
    <x v="6"/>
    <s v="Repair"/>
    <s v="Techs should make sure that every blade get inspected after lob is complete."/>
    <s v="During the blue tag inspection, the HPCS shown 1 vane on bottom case that has dent that protrudes from trailing edge.   "/>
    <x v="1"/>
    <x v="1"/>
    <x v="1"/>
    <d v="2023-07-31T00:00:00"/>
    <s v="Houston Service Center"/>
    <x v="0"/>
    <s v="No Impact To Customer"/>
    <s v="No"/>
    <s v="Does not meet specification"/>
    <s v=""/>
    <s v="Form, Fit, Function"/>
    <d v="2023-07-31T00:00:00"/>
    <s v="Grant, Kayon (212394750)"/>
    <b v="0"/>
    <x v="0"/>
    <s v="Repairs"/>
    <x v="3"/>
    <s v=""/>
    <s v="https://gepowerpac.service-now.com/nav_to.do?uri=task.do?sys_id=1bc956f68718f5549442fd16dabb355d"/>
    <n v="5"/>
    <s v="3 - Low"/>
    <x v="6"/>
  </r>
  <r>
    <s v="NCR-20230731-1227"/>
    <x v="106"/>
    <x v="8"/>
    <n v="38"/>
    <s v="Services"/>
    <s v="Correction"/>
    <s v="IPT 878174 Completion was declared for July 24th 2023 suddenly slept for 6 days adding 63K-day of LDs"/>
    <s v="LOMA CAMPANA I GT1-GT"/>
    <s v="LMS100"/>
    <s v="LOMA CAMPANA I"/>
    <s v="Aero Gas"/>
    <s v="822414"/>
    <s v="Americas"/>
    <s v="GE"/>
    <s v="MINISTERIO DE ENERGIA Y MINERIA"/>
    <n v="878174"/>
    <s v="Diana, Daniele (105031739)"/>
    <s v="Aero Alliance Houston Service Center"/>
    <x v="6"/>
    <s v="RVS - Other"/>
    <s v="Aero Alliance Jacintoport"/>
    <s v="Power Services Sales"/>
    <d v="2023-08-10T00:00:00"/>
    <b v="0"/>
    <b v="1"/>
    <n v="0"/>
    <n v="0"/>
    <s v=""/>
    <s v="InService"/>
    <s v=""/>
    <s v=""/>
    <s v=""/>
    <s v=""/>
    <s v=""/>
    <m/>
    <n v="0"/>
    <x v="8"/>
    <s v="Repair"/>
    <s v="1. Maintain firm RTS date since last minute surprise of parts missing._x000a_2. consider YPF assets as priority as we have 63K/day of LDs for assets in the shop exceeding the 125 of TAT."/>
    <s v="IPT 878174 Completion was declared for July 24th, 2023, suddenly slept for 6 days adding 63K-day of LDs._x000a__x000a_IPT completion was communicated by weekly to Customer YPF and the day of July 24th, 2023, where it was declared complete suddenly slept of 6 more days generating additional 63k-day of LDs to be recognized to YPF. Considering that unit was complete over the WE and it is not possible to obtain the exact cost of the Repair over the WE, we had to wait until Monday 31 to determine the exact Q&amp;E.  therefore, total delays for LDs were of 8 days 504K."/>
    <x v="4"/>
    <x v="15"/>
    <x v="3"/>
    <d v="2023-07-31T00:00:00"/>
    <s v=""/>
    <x v="1"/>
    <s v="Outage Delay (Start/End)"/>
    <s v="No"/>
    <s v=""/>
    <s v=""/>
    <s v="--None--"/>
    <d v="2023-07-31T00:00:00"/>
    <s v="Diana, Daniele (105031739)"/>
    <b v="0"/>
    <x v="2"/>
    <s v=""/>
    <x v="4"/>
    <s v=""/>
    <s v="https://gepowerpac.service-now.com/nav_to.do?uri=task.do?sys_id=a33517be9750fd54fab4f7121153af7a"/>
    <n v="1"/>
    <s v="1 - High"/>
    <x v="6"/>
  </r>
  <r>
    <s v="NCR-20230801-0874"/>
    <x v="107"/>
    <x v="8"/>
    <n v="37"/>
    <s v="Services"/>
    <s v="Containment"/>
    <s v="Spool shaft damage from DA"/>
    <s v="QUEEN MARY 2 GT2B STBD-GT"/>
    <s v="LM25C+"/>
    <s v="Queen Mary 2"/>
    <s v="Aero Gas"/>
    <s v="812133"/>
    <s v="Americas"/>
    <s v="GE"/>
    <s v="CARNIVAL CORPORATION"/>
    <n v="565124"/>
    <s v="Ritter, Drew (204052804)"/>
    <s v="Aero Alliance Houston Service Center"/>
    <x v="2"/>
    <s v="Aero Alliance Jacintoport"/>
    <s v="Aero Alliance Jacintoport"/>
    <s v="Power Services Sales"/>
    <d v="2023-08-10T00:00:00"/>
    <b v="0"/>
    <b v="1"/>
    <n v="1"/>
    <n v="0"/>
    <s v=""/>
    <s v="InService"/>
    <s v="2023-08-08 07:34:27 - Perez, David (204038303) (Case Notes (Comments Visible to All users))_x000a_Assigned To Change Reason: Reassigned to G1 PQE_x000a__x000a_"/>
    <s v=""/>
    <s v=""/>
    <s v="2023-08-08 07:34:27 - Perez, David (204038303) (Case Notes (Comments Visible to All users))_x000a_Assigned To Change Reason: Reassigned to G1 PQE_x000a__x000a_"/>
    <s v="NSR H2350042 generated during d/a."/>
    <d v="2023-08-10T00:00:00"/>
    <n v="0"/>
    <x v="14"/>
    <s v="Repair"/>
    <s v="Determine if this is COQ"/>
    <s v="NSR H2350042 generated for damage to CDP slot surface damage that appears to be from shop damage during DA"/>
    <x v="4"/>
    <x v="8"/>
    <x v="1"/>
    <d v="2023-08-01T00:00:00"/>
    <s v="Houston Service Center"/>
    <x v="2"/>
    <s v="Unexpected Cost to Customer"/>
    <s v="No"/>
    <s v="Repairs Defect"/>
    <s v=""/>
    <s v="Fulfillment"/>
    <d v="2023-08-01T00:00:00"/>
    <s v="Ritter, Drew (204052804)"/>
    <b v="0"/>
    <x v="0"/>
    <s v="Repairs"/>
    <x v="17"/>
    <s v=""/>
    <s v="https://gepowerpac.service-now.com/nav_to.do?uri=task.do?sys_id=7e8697478714b5949442fd16dabb3524"/>
    <n v="2"/>
    <s v="3 - Low"/>
    <x v="7"/>
  </r>
  <r>
    <s v="NCR-20230801-1165"/>
    <x v="107"/>
    <x v="8"/>
    <n v="37"/>
    <s v="Services"/>
    <s v="Correction"/>
    <s v="Missing MCDs upon repair completion. The magnetic chip detectors (MCDs) were not installed back onto the engine prior return delivery to site. Replacement requi"/>
    <s v="PLTG JAKABARING GT1-GT"/>
    <s v="LM25C"/>
    <s v="JAKABARING"/>
    <s v="Aero Gas"/>
    <s v="820176"/>
    <s v="Asia"/>
    <s v="GE"/>
    <s v="GOVERNMENT OF THE REPUBLIC INDONESIA"/>
    <n v="481877"/>
    <s v="Baskoro, Adrian (300013217)"/>
    <s v="Aero Alliance Houston Service Center"/>
    <x v="4"/>
    <s v="Customer Site"/>
    <s v="Aero Alliance Jacintoport"/>
    <s v="Power Services Sales"/>
    <d v="2023-08-14T00:00:00"/>
    <b v="0"/>
    <b v="1"/>
    <n v="2"/>
    <n v="0"/>
    <s v=""/>
    <s v="Inactive"/>
    <s v="2023-08-02 10:22:48 - Perez, David (204038303) (Case Notes (Comments Visible to All users))_x000a_Assigned To Change Reason: Reassigned to Adrian to resolve together with NCR-20230709-0282_x000a__x000a_2023-08-02 04:12:39 - Celdran, Fernando (105040119) (Case Notes (Comments Visible to All users))_x000a_Assigned To Change Reason: Re-assigned to Thien_x000a__x000a_"/>
    <s v=""/>
    <s v=""/>
    <s v="2023-08-02 10:22:48 - Perez, David (204038303) (Case Notes (Comments Visible to All users))_x000a_Assigned To Change Reason: Reassigned to Adrian to resolve together with NCR-20230709-0282_x000a__x000a_2023-08-02 04:12:39 - Celdran, Fernando (105040119) (Case Notes (Comments Visible to All users))_x000a_Assigned To Change Reason: Re-assigned to Thien_x000a__x000a_"/>
    <s v=""/>
    <m/>
    <n v="0"/>
    <x v="8"/>
    <s v="Repair"/>
    <s v="The customer request their MCDs assembly or its replacement to be delivered to site. _x000a_Customer raised their concern as this is the 2nd incident for them that their repaired engine were returned back to site without the MCDs (two times in a row)._x000a_They would like the shop to replace these missing MCDs for both of their unit (ESN: 481-806 and 481-877)"/>
    <s v="Missing MCDs during installation at site. The magnetic chip detectors (MCDs) were not installed back onto the engine upon repair completion at repair shop. It was found capped off instead. See attached, depot incoming condition with MCD installed on the unit vs current condition prior installation at site (capped off) for reference._x000a__x000a_Note: This is the 2nd incidents (in a row) with the same condition - missing MCDs upon repairs completion._x000a_The first one was submitted under NCR-20230709-0282 "/>
    <x v="4"/>
    <x v="14"/>
    <x v="0"/>
    <d v="2023-08-02T00:00:00"/>
    <s v=""/>
    <x v="0"/>
    <s v="Other"/>
    <s v="No"/>
    <s v=""/>
    <s v="NCRWA0004334"/>
    <s v="--None--"/>
    <d v="2023-08-01T00:00:00"/>
    <s v="Baskoro, Adrian (300013217)"/>
    <b v="1"/>
    <x v="0"/>
    <s v=""/>
    <x v="4"/>
    <s v=""/>
    <s v="https://gepowerpac.service-now.com/nav_to.do?uri=task.do?sys_id=3157099f97147d94fab4f7121153afa2"/>
    <n v="4"/>
    <s v="2 - Medium"/>
    <x v="7"/>
  </r>
  <r>
    <s v="NCR-20230802-1298"/>
    <x v="108"/>
    <x v="8"/>
    <n v="36"/>
    <s v="Services"/>
    <s v="Correction"/>
    <s v="Metal debris found on chip detector following a normal shutdown.  Debris seem to come from Brg 4 or 5 of the B/C sump.  FER required"/>
    <s v="JK SMITH GENERATING STATION 10-GT"/>
    <s v="LMS100"/>
    <s v="JK SMITH GENERATING STATION"/>
    <s v="Aero Gas"/>
    <s v="820235"/>
    <s v="Americas"/>
    <s v="GE"/>
    <s v="EAST KENTUCKY POWER COOPERATIVE, INC."/>
    <n v="878120"/>
    <s v="Midy, Evans (105000977)"/>
    <s v="SP Repairs Quality"/>
    <x v="1"/>
    <s v="Customer Site"/>
    <s v="SP - Other"/>
    <s v="Power Services Sales"/>
    <d v="2023-08-09T00:00:00"/>
    <b v="0"/>
    <b v="1"/>
    <n v="1"/>
    <n v="2"/>
    <s v=""/>
    <s v="InService"/>
    <s v="2023-08-09 03:42:03 - Celdran, Fernando (105040119) (Case Notes (Comments Visible to All users))_x000a_Updated CoPQ. Estimate provided by the CSL_x000a__x000a_2023-08-04 08:02:06 - Perez, David (204038303) (Case Notes (Comments Visible to All users))_x000a_Assignment Group Change Reason: Reassigned to Houston Service Center_x000a__x000a_2023-08-02 13:54:20 - Midy, Evans (105000977) (Case Notes (Comments Visible to All users))_x000a_***This NCR was initiated from an AERO case. Information about the AERO case can be found in the &quot;Related Cases&quot; section. ***_x000a_AERO #: AERO-20230725-1094_x000a_AERO Case Title: Chip detector B C debris found_x000a_Submitter Of AERO Case: Midy, Evans (105000977)_x000a_Description Of AERO Case: customer informed me that after their run this morning, they picked up both B and C chip detectors. Once removed they found the contents in picture below on B sump chip detectors_x000a__x000a_"/>
    <s v=""/>
    <s v=""/>
    <s v="2023-08-09 03:42:03 - Celdran, Fernando (105040119) (Case Notes (Comments Visible to All users))_x000a_Updated CoPQ. Estimate provided by the CSL_x000a__x000a_2023-08-04 08:02:06 - Perez, David (204038303) (Case Notes (Comments Visible to All users))_x000a_Assignment Group Change Reason: Reassigned to Houston Service Center_x000a__x000a_2023-08-02 13:54:20 - Midy, Evans (105000977) (Case Notes (Comments Visible to All users))_x000a_***This NCR was initiated from an AERO case. Information about the AERO case can be found in the &quot;Related Cases&quot; section. ***_x000a_AERO #: AERO-20230725-1094_x000a_AERO Case Title: Chip detector B C debris found_x000a_Submitter Of AERO Case: Midy, Evans (105000977)_x000a_Description Of AERO Case: customer informed me that after their run this morning, they picked up both B and C chip detectors. Once removed they found the contents in picture below on B sump chip detectors_x000a__x000a_"/>
    <s v=""/>
    <m/>
    <n v="300000"/>
    <x v="8"/>
    <s v="Repair"/>
    <s v="Need an RCA on the cause of the bearing failure and correcting action"/>
    <s v="EKPC engine 878120 was called unserviceable following major metal debris found on chip detector following a normal shutdown.  Debris seem to come from Brg 4 or 5 from the B/C sump.  after additional review and based on more metallic debris found at return and supply lines, GE engineering called the engine condition as unserviceable, and recommended the turbine be sent to the Houston Service shop for further investigation and possible bearing replacement.  Additional data received from EKPC, based on lab analysis, seem to confirm that the debris found if from bearing cages.  Engine had just returned from Jport for vibrations due to oil in rotor and ran for 90 hours."/>
    <x v="4"/>
    <x v="7"/>
    <x v="0"/>
    <d v="2023-07-25T00:00:00"/>
    <s v="Engine"/>
    <x v="1"/>
    <s v="Forced outage"/>
    <s v="No"/>
    <s v=""/>
    <s v="NCRWA0004338"/>
    <s v="Quality Concern"/>
    <d v="2023-08-02T00:00:00"/>
    <s v="Midy, Evans (105000977)"/>
    <b v="1"/>
    <x v="4"/>
    <s v=""/>
    <x v="22"/>
    <s v=""/>
    <s v="https://gepowerpac.service-now.com/nav_to.do?uri=task.do?sys_id=225c5caf8754f51897c9fd16dabb35d8"/>
    <n v="4"/>
    <s v="2 - Medium"/>
    <x v="7"/>
  </r>
  <r>
    <s v="NCR-20230803-1265"/>
    <x v="109"/>
    <x v="8"/>
    <n v="35"/>
    <s v="Services"/>
    <s v="Containment"/>
    <s v="Scratch on blisk Journal "/>
    <s v="QUEEN MARY 2 GT2B STBD-GT"/>
    <s v="LM25C+"/>
    <s v="Queen Mary 2"/>
    <s v="Aero Gas"/>
    <s v="812133"/>
    <s v="Americas"/>
    <s v="GE"/>
    <s v="CARNIVAL CORPORATION"/>
    <n v="565124"/>
    <s v="Ritter, Drew (204052804)"/>
    <s v="Aero Alliance Houston Service Center"/>
    <x v="2"/>
    <s v="Aero Alliance Jacintoport"/>
    <s v="Aero Alliance Jacintoport"/>
    <s v="Power Services Sales"/>
    <d v="2023-08-10T00:00:00"/>
    <b v="0"/>
    <b v="1"/>
    <n v="1"/>
    <n v="0"/>
    <s v=""/>
    <s v="InService"/>
    <s v="2023-08-08 07:50:33 - Perez, David (204038303) (Case Notes (Comments Visible to All users))_x000a_Assigned To Change Reason: Reassigned to G1 QPE_x000a__x000a_"/>
    <s v=""/>
    <s v="-"/>
    <s v="2023-08-08 07:50:33 - Perez, David (204038303) (Case Notes (Comments Visible to All users))_x000a_Assigned To Change Reason: Reassigned to G1 QPE_x000a__x000a_"/>
    <s v="NSR H2350069 generated during d/a."/>
    <d v="2023-08-10T00:00:00"/>
    <n v="0"/>
    <x v="14"/>
    <s v="Repair"/>
    <s v="Was this damage created during DA? "/>
    <s v="Bearing journal is scratched only on one side and not 360 degrees. Cost is only for repair of blisk, not replacement disk "/>
    <x v="4"/>
    <x v="8"/>
    <x v="1"/>
    <d v="2023-08-03T00:00:00"/>
    <s v="Houston Service Center"/>
    <x v="2"/>
    <s v="Unexpected Cost to Customer"/>
    <s v="No"/>
    <s v="Repairs Defect"/>
    <s v=""/>
    <s v="Fulfillment"/>
    <d v="2023-08-03T00:00:00"/>
    <s v="Ritter, Drew (204052804)"/>
    <b v="0"/>
    <x v="0"/>
    <s v="Repairs"/>
    <x v="17"/>
    <s v=""/>
    <s v="https://gepowerpac.service-now.com/nav_to.do?uri=task.do?sys_id=7ec60ef387d03d189442fd16dabb354b"/>
    <n v="2"/>
    <s v="3 - Low"/>
    <x v="7"/>
  </r>
  <r>
    <s v="NCR-20230803-1381"/>
    <x v="2"/>
    <x v="8"/>
    <n v="240"/>
    <s v="Services"/>
    <s v="Containment"/>
    <s v="Balance Clay residue"/>
    <s v="PARKESTON GT SPARE-GT"/>
    <s v="LM6M"/>
    <s v="PARKESTON"/>
    <s v="Aero Gas"/>
    <s v="185112"/>
    <s v="Asia"/>
    <s v="GE"/>
    <s v="TRANSALTA ENERGY (AUSTRALIA) PTY LTD"/>
    <n v="185112"/>
    <s v="Fogel, Alberto (210026360)"/>
    <s v="GP Services Quality Asia"/>
    <x v="1"/>
    <s v="Aero Alliance Jacintoport"/>
    <s v=""/>
    <s v="Power Services Sales"/>
    <d v="2023-08-03T00:00:00"/>
    <b v="0"/>
    <b v="1"/>
    <n v="2"/>
    <n v="1"/>
    <s v=""/>
    <s v="Release"/>
    <s v="2023-08-03 19:57:45 - Fogel, Alberto (210026360) (Case Notes (Comments Visible to All users))_x000a_Assigned To Change Reason: Assigned to Jacintoport_x000a__x000a_2023-08-03 19:56:03 - Fogel, Alberto (210026360) (Case Notes (Comments Visible to All users))_x000a_Assignment Group Change Reason: Assigned to Jacintoport_x000a__x000a_"/>
    <s v=""/>
    <s v=""/>
    <s v="2023-08-03 19:57:45 - Fogel, Alberto (210026360) (Case Notes (Comments Visible to All users))_x000a_Assigned To Change Reason: Assigned to Jacintoport_x000a__x000a_2023-08-03 19:56:03 - Fogel, Alberto (210026360) (Case Notes (Comments Visible to All users))_x000a_Assignment Group Change Reason: Assigned to Jacintoport_x000a__x000a_"/>
    <s v="Corrected by lead "/>
    <d v="2023-08-03T00:00:00"/>
    <n v="0"/>
    <x v="8"/>
    <s v="Other"/>
    <s v="Need to clean after final balance"/>
    <s v="HPTR Inspection for Blue Tag Excessive Balance clay residue found between Stg 1 windage cups at 5 locations. "/>
    <x v="4"/>
    <x v="1"/>
    <x v="1"/>
    <d v="2023-08-03T00:00:00"/>
    <s v="Houston Service Center"/>
    <x v="0"/>
    <s v="No Impact To Customer"/>
    <s v="No"/>
    <s v="Does not meet specification"/>
    <s v=""/>
    <s v="Form, Fit, Function"/>
    <d v="2023-08-03T00:00:00"/>
    <s v="Fogel, Alberto (210026360)"/>
    <b v="0"/>
    <x v="0"/>
    <s v="Repairs"/>
    <x v="7"/>
    <s v=""/>
    <s v="https://gepowerpac.service-now.com/nav_to.do?uri=task.do?sys_id=702c7ab7871cf95897c9fd16dabb35c3"/>
    <n v="9"/>
    <s v="3 - Low"/>
    <x v="0"/>
  </r>
  <r>
    <s v="NCR-20230804-0873"/>
    <x v="110"/>
    <x v="8"/>
    <n v="34"/>
    <s v="Services"/>
    <s v="Correction"/>
    <s v="Comb with TBC loss went to vendor and now has 75 heat shields scrapped"/>
    <s v="SOUTHCENTRAL GT SPARE-GT"/>
    <s v="LM6M"/>
    <s v="SOUTHCENTRAL POWER PROJECT"/>
    <s v="Aero Gas"/>
    <s v="192428"/>
    <s v="Americas"/>
    <s v="GE"/>
    <s v="CHUGACH ELECTRIC ASSOCIATION, INC."/>
    <n v="192428"/>
    <s v="Ritter, Drew (204052804)"/>
    <s v="Aero Alliance Houston Service Center"/>
    <x v="4"/>
    <s v="Aero Alliance Jacintoport"/>
    <s v="Aero Alliance Jacintoport"/>
    <s v="Power Services Sales"/>
    <d v="2023-08-14T00:00:00"/>
    <b v="0"/>
    <b v="1"/>
    <n v="1"/>
    <n v="0"/>
    <s v=""/>
    <s v="Release"/>
    <s v="2023-08-08 14:38:43 - Trevino, Juan (204042842) (Case Notes (Comments Visible to All users))_x000a_Assigned To Change Reason: vendor defect ?_x000a__x000a_"/>
    <s v=""/>
    <s v=""/>
    <s v="2023-08-08 14:38:43 - Trevino, Juan (204042842) (Case Notes (Comments Visible to All users))_x000a_Assigned To Change Reason: vendor defect ?_x000a__x000a_"/>
    <s v=""/>
    <m/>
    <n v="0"/>
    <x v="8"/>
    <s v="Repair"/>
    <s v="Why have so many heat shields been replaced? _x000a_was this a vendor defect under the original WO or was this caused from FOD during engine test? "/>
    <s v="This engine came in originally under WO Z6CHU2009014JV. Failed test multiple times. Once it passed, it was shipped to the customer site where a BSI was performed. TBC loss was noted on the comb and the blades so these modules were sent back to the shop. Once it was received, it was said to only have a few heat shields that were missing TBC. Comb was then routed to the vendor and now 75 heat shields are being replaced. This has significantly increased costs and TAT of the this job.  _x000a_**Note: Comb was reallocated from another job when engine was in for original OH. "/>
    <x v="4"/>
    <x v="9"/>
    <x v="0"/>
    <d v="2023-08-04T00:00:00"/>
    <s v="Houston Service Center"/>
    <x v="1"/>
    <s v="Unexpected Cost to Customer"/>
    <s v="No"/>
    <s v="Parts Defect"/>
    <s v=""/>
    <s v="Fulfillment"/>
    <d v="2023-08-04T00:00:00"/>
    <s v="Ritter, Drew (204052804)"/>
    <b v="0"/>
    <x v="2"/>
    <s v=""/>
    <x v="30"/>
    <s v="GE REPAIR SOLUTIONS SINGAPORE PTE LTD"/>
    <s v="https://gepowerpac.service-now.com/nav_to.do?uri=task.do?sys_id=45db924c87a079589442fd16dabb3575"/>
    <n v="3"/>
    <s v="1 - High"/>
    <x v="7"/>
  </r>
  <r>
    <s v="NCR-20230808-0603"/>
    <x v="111"/>
    <x v="49"/>
    <n v="10"/>
    <s v="Services"/>
    <s v="Complete"/>
    <s v="Test Cell Reject 191-554"/>
    <s v="OBAJANA CEMENT PLANT SPARE GT-GT"/>
    <s v="LM6M"/>
    <s v="OBAJANA CEMENT PLANT"/>
    <s v="Aero Gas"/>
    <s v="191554"/>
    <s v="EMEA"/>
    <s v="GE"/>
    <s v="DANGOTE CEMENT PLC"/>
    <n v="191554"/>
    <s v="Klein Nagelvoort, Jeroen (105006860)"/>
    <s v="Aero Alliance Houston Service Center"/>
    <x v="3"/>
    <s v="Aero Alliance Jacintoport"/>
    <s v="Aero Alliance Jacintoport"/>
    <s v="Power Services Sales"/>
    <d v="2023-08-18T00:00:00"/>
    <b v="0"/>
    <b v="0"/>
    <n v="1"/>
    <n v="0"/>
    <s v=""/>
    <s v="Release"/>
    <s v="2023-08-08 10:05:25 - Trevino, Juan (204042842) (Case Notes (Comments Visible to All users))_x000a_Assigned To Change Reason: Engine tested at May 15th resulting in test reject due to Vibrations_x000a__x000a_"/>
    <s v="Rajib, Md (212790912)"/>
    <s v="Per NSR H2349231 final disposition is &quot;Use as is&quot; with detail description &quot;&quot;A peak resonance during deceleration during sync to core idle is a known phenomenon.  This is typically caused by a shift in dynamic stiffness of the various load points.  This peak resonance poses no operability or longevity risk to the gas turbine.  This peak resonance occurrence is associated with a resonance crossover during which the load is shifted from one side of the 1B thrust bearing to the other per design.  With the pressure balance seal clearances optimized, the peak resonance happens at ~3100-3400 RPM in the test cell.  Over the course of operation, the same peak resonance will shift to a lower RPM due to normal wear and tear._x000a__x000a__x000a__x000a_This was discussed at length with the channel, Power service engineering PMO team and the Customer  facing team it was agreed to accept the engine &quot;"/>
    <s v="2023-08-08 10:05:25 - Trevino, Juan (204042842) (Case Notes (Comments Visible to All users))_x000a_Assigned To Change Reason: Engine tested at May 15th resulting in test reject due to Vibrations_x000a__x000a_"/>
    <s v="Per NSR H2349231 final disposition is &quot;Use as is&quot; with detail description &quot;&quot;A peak resonance during deceleration during sync to core idle is a known phenomenon.  This is typically caused by a shift in dynamic stiffness of the various load points.  This peak resonance poses no operability or longevity risk to the gas turbine.  This peak resonance occurrence is associated with a resonance crossover during which the load is shifted from one side of the 1B thrust bearing to the other per design.  With the pressure balance seal clearances optimized, the peak resonance happens at ~3100-3400 RPM in the test cell.  Over the course of operation, the same peak resonance will shift to a lower RPM due to normal wear and tear._x000a__x000a__x000a__x000a_This was discussed at length with the channel, Power service engineering PMO team and the Customer  facing team it was agreed to accept the engine &quot;"/>
    <d v="2023-08-18T00:00:00"/>
    <n v="0"/>
    <x v="10"/>
    <s v="Repair"/>
    <s v="Send email to Fernando Celdaran and Domingos Ribeiro with the following: . I left the support question open which can be discussed during CoPQ council in two weeks time._x000a__x000a_Reason for this NCR is to see if there is a CoPQ regarding the additional costs made for re-testing._x000a_"/>
    <s v="Engine tested at May 15th resulting in test reject due to Vibrations._x000a__x000a_There were two different vibrations noted in the test cell. HPCR end gaps were noted as being a possible contributor._x000a__x000a_Comment from engineering: It is a low probability that the end gaps are/were driving the vibration response that was observed in the test cell. _x000a__x000a_After re-balancing the rotors and blade gap adjustment the engine was re-tested without real improvement: The CRF LP vibration signature still exceeds the testing manual SYNC to CORE Transient vibration limits of 7.4 mils. The maximum value observed is ~13mils or ~2.2ips at ~3200rpm sub-synchronous speed. This value is close to the field shutdown limit of 2.25ips for this speed range. The alarm point is 1.75ips._x000a_"/>
    <x v="3"/>
    <x v="4"/>
    <x v="1"/>
    <d v="2023-08-08T00:00:00"/>
    <s v=""/>
    <x v="2"/>
    <s v="Installation Delay (COD Impact)"/>
    <s v="No"/>
    <s v="Does not meet specification"/>
    <s v=""/>
    <s v="Form, Fit, Function"/>
    <d v="2023-08-08T00:00:00"/>
    <s v="Klein Nagelvoort, Jeroen (105006860)"/>
    <b v="0"/>
    <x v="3"/>
    <s v="Other"/>
    <x v="4"/>
    <s v=""/>
    <s v="https://gepowerpac.service-now.com/nav_to.do?uri=task.do?sys_id=3ed0e2dd876031d41004b9d4dabb35dc"/>
    <n v="5"/>
    <s v="2 - Medium"/>
    <x v="7"/>
  </r>
  <r>
    <s v="NCR-20230808-0964"/>
    <x v="2"/>
    <x v="8"/>
    <n v="240"/>
    <s v="Services"/>
    <s v="Containment"/>
    <s v="Incomplete Prep for Blue Tag HPTR"/>
    <s v="USED ESN ASSET-GT"/>
    <s v="LM6M"/>
    <s v="AERO PRODUCTS AND SERVICES JV, LLC"/>
    <s v="Aero Gas"/>
    <s v="616121"/>
    <s v="Americas"/>
    <s v=""/>
    <s v="AERO PRODUCTS AND SERVICES JV, LLC"/>
    <n v="616121"/>
    <s v="Fogel, Alberto (210026360)"/>
    <s v="Aero Alliance Houston Service Center"/>
    <x v="1"/>
    <s v="Aero Alliance Jacintoport"/>
    <s v="Aero Alliance Jacintoport"/>
    <s v="Power Services Sales"/>
    <d v="2023-08-08T00:00:00"/>
    <b v="0"/>
    <b v="1"/>
    <n v="1"/>
    <n v="0"/>
    <s v=""/>
    <s v="Release"/>
    <s v="2023-08-08 16:42:16 - Fogel, Alberto (210026360) (Case Notes (Comments Visible to All users))_x000a_Assigned To Change Reason: assigned to J-Port_x000a__x000a_"/>
    <s v=""/>
    <s v=""/>
    <s v="2023-08-08 16:42:16 - Fogel, Alberto (210026360) (Case Notes (Comments Visible to All users))_x000a_Assigned To Change Reason: assigned to J-Port_x000a__x000a_"/>
    <s v="Corrected by Gate 3 Tech. "/>
    <d v="2023-08-08T00:00:00"/>
    <n v="0"/>
    <x v="8"/>
    <s v="Repair"/>
    <s v="Need to number Stg 2 Blades and Seal bodies before removing for Stg. 2 Nozzle installation."/>
    <s v="Stg 2 Blades and Seal Bodies not properly numbered. "/>
    <x v="4"/>
    <x v="1"/>
    <x v="1"/>
    <d v="2023-08-08T00:00:00"/>
    <s v="Houston Service Center"/>
    <x v="0"/>
    <s v="No Impact To Customer"/>
    <s v="No"/>
    <s v="Does not meet specification"/>
    <s v=""/>
    <s v="Form, Fit, Function"/>
    <d v="2023-08-08T00:00:00"/>
    <s v="Fogel, Alberto (210026360)"/>
    <b v="0"/>
    <x v="0"/>
    <s v="Other"/>
    <x v="7"/>
    <s v=""/>
    <s v="https://gepowerpac.service-now.com/nav_to.do?uri=task.do?sys_id=68af77d997a8b11cfab4f7121153af81"/>
    <n v="10"/>
    <s v="3 - Low"/>
    <x v="0"/>
  </r>
  <r>
    <s v="NCR-20230810-0400"/>
    <x v="112"/>
    <x v="8"/>
    <n v="28"/>
    <s v="Services"/>
    <s v="Correction"/>
    <s v="LPC forward shaft  - Several findings and scratches on area P &amp; peeling exposing parent metal"/>
    <s v="RAMAT NEGEV GT1-GT"/>
    <s v="LM6M"/>
    <s v="RAMAT NEGEV"/>
    <s v="Aero Gas"/>
    <s v="821565"/>
    <s v="EMEA"/>
    <s v="GE"/>
    <s v="M+W GROUP GMBH"/>
    <n v="191738"/>
    <s v="Pieri, Maurizio (105008249)"/>
    <s v="Aero Alliance Houston Service Center"/>
    <x v="2"/>
    <s v="Aero Alliance Jacintoport"/>
    <s v="Aero Alliance Jacintoport"/>
    <s v="Power Services Sales"/>
    <d v="2023-08-15T00:00:00"/>
    <b v="0"/>
    <b v="1"/>
    <n v="1"/>
    <n v="0"/>
    <s v=""/>
    <s v="InService"/>
    <s v="2023-08-15 09:33:51 - Perez, David (204038303) (Case Notes (Comments Visible to All users))_x000a_Assigned To Change Reason: Reassigned to G1/G2 Quality Engineer_x000a__x000a_"/>
    <s v=""/>
    <s v=""/>
    <s v="2023-08-15 09:33:51 - Perez, David (204038303) (Case Notes (Comments Visible to All users))_x000a_Assigned To Change Reason: Reassigned to G1/G2 Quality Engineer_x000a__x000a_"/>
    <s v=""/>
    <m/>
    <n v="0"/>
    <x v="8"/>
    <s v="Repair"/>
    <s v="HSc is asking the approval of the attahed NSR for the resolution of the problem "/>
    <s v="The area is not exposed and covered by a flange. The findings and scratches most probably were caused by the tooling used for the removal of the part. Also there is the possibility that peeling application had a defect cosnidering that unit has 2400 HOrs form the MOH and went back to bepot because bearing event. "/>
    <x v="4"/>
    <x v="8"/>
    <x v="3"/>
    <d v="2023-08-10T00:00:00"/>
    <s v=""/>
    <x v="2"/>
    <s v="Other"/>
    <s v="No"/>
    <s v=""/>
    <s v=""/>
    <s v="Quality Concern"/>
    <d v="2023-08-10T00:00:00"/>
    <s v="Pieri, Maurizio (105008249)"/>
    <b v="0"/>
    <x v="3"/>
    <s v=""/>
    <x v="4"/>
    <s v=""/>
    <s v="https://gepowerpac.service-now.com/nav_to.do?uri=task.do?sys_id=c9fc7bb1976c719c87aff7121153af22"/>
    <n v="1"/>
    <s v="2 - Medium"/>
    <x v="7"/>
  </r>
  <r>
    <s v="NCR-20230810-0432"/>
    <x v="112"/>
    <x v="8"/>
    <n v="28"/>
    <s v="Services"/>
    <s v="Correction"/>
    <s v="Missing Parts upon repair completion (Igniter x1, Starter Clutch Nipple x5, Starter Clutch Plug x2). Replacement required."/>
    <s v="PLTG JAKABARING GT1-GT"/>
    <s v="LM25C"/>
    <s v="JAKABARING"/>
    <s v="Aero Gas"/>
    <s v="820176"/>
    <s v="Asia"/>
    <s v="GE"/>
    <s v="GOVERNMENT OF THE REPUBLIC INDONESIA"/>
    <n v="481877"/>
    <s v="Baskoro, Adrian (300013217)"/>
    <s v="Aero Alliance Houston Service Center"/>
    <x v="1"/>
    <s v="Customer Site"/>
    <s v="Aero Alliance Jacintoport"/>
    <s v="Power Services Sales"/>
    <d v="2023-08-16T00:00:00"/>
    <b v="0"/>
    <b v="1"/>
    <n v="1"/>
    <n v="0"/>
    <s v=""/>
    <s v="Inactive"/>
    <s v="2023-08-15 09:38:10 - Perez, David (204038303) (Case Notes (Comments Visible to All users))_x000a_Assigned To Change Reason: Reassigned to G3 Quality Engineer_x000a__x000a_"/>
    <s v=""/>
    <s v=""/>
    <s v="2023-08-15 09:38:10 - Perez, David (204038303) (Case Notes (Comments Visible to All users))_x000a_Assigned To Change Reason: Reassigned to G3 Quality Engineer_x000a__x000a_"/>
    <s v=""/>
    <m/>
    <n v="0"/>
    <x v="8"/>
    <s v="Repair"/>
    <s v="The customer request these missing components replacement to be delivered to site asap as this is critical for the engine to run and currently they don't have any spares available at site. _x000a_Customer raised their concern as this is the 3rd incident/finding for them that their repaired engine were returned back to site with missing parts._x000a_See NCR-20230709-0282 and NCR-20230801-1165 for reference."/>
    <s v="Missing some parts during installation at site:_x000a_- Igniter x1_x000a_- Starter Clutch Nipple x5_x000a_- Starter Clutch Plug x2_x000a_The above parts were not installed back onto the engine upon repair completion at repair shop. _x000a_See attached, depot incoming condition vs current condition prior installation at site for reference._x000a_Replacement is required as the customer don't any spares available at site."/>
    <x v="4"/>
    <x v="14"/>
    <x v="0"/>
    <d v="2023-08-03T00:00:00"/>
    <s v=""/>
    <x v="0"/>
    <s v="Outage Delay (Start/End)"/>
    <s v="Yes"/>
    <s v=""/>
    <s v="NCRWA0004353"/>
    <s v="--None--"/>
    <d v="2023-08-10T00:00:00"/>
    <s v="Baskoro, Adrian (300013217)"/>
    <b v="1"/>
    <x v="0"/>
    <s v=""/>
    <x v="4"/>
    <s v=""/>
    <s v="https://gepowerpac.service-now.com/nav_to.do?uri=task.do?sys_id=a6c6333197acf95cfab4f7121153afa0"/>
    <n v="2"/>
    <s v="2 - Medium"/>
    <x v="7"/>
  </r>
  <r>
    <s v="NCR-20230810-1222"/>
    <x v="112"/>
    <x v="8"/>
    <n v="28"/>
    <s v="Services"/>
    <s v="Correction"/>
    <s v="676-216 W/O B2EHU2300011JV HPCS No Training given for task"/>
    <s v="ASSET-GT-FGI-GG"/>
    <s v="LM25C+G4"/>
    <s v="CC LNG"/>
    <s v="Aero Gas"/>
    <s v="822910"/>
    <s v="Americas"/>
    <s v="UNKNOWN"/>
    <s v="CORPUS CHRISTI LIQUEFACTION, LLC"/>
    <n v="676216"/>
    <s v="Weems, Wesley (212713416)"/>
    <s v="Aero Alliance Houston Service Center"/>
    <x v="6"/>
    <s v="Aero Alliance Jacintoport"/>
    <s v="Aero Alliance Jacintoport"/>
    <s v="Oil &amp; Gas Sales"/>
    <d v="2023-08-10T00:00:00"/>
    <b v="0"/>
    <b v="1"/>
    <n v="0"/>
    <n v="0"/>
    <s v=""/>
    <s v="Ship To Storage"/>
    <s v=""/>
    <s v=""/>
    <s v=""/>
    <s v=""/>
    <s v=""/>
    <m/>
    <n v="0"/>
    <x v="8"/>
    <s v="Repair"/>
    <s v="I would like the personnel involved to be trained in the AAWI-JPT-1505 Inspection Process for Serviceability (Green tag process), AAWI-PT-1521 Gate 1 - Teardown, Disassembly, Inspect, AAWI-JPT-008 Bearing Handling, Preservation &amp; Preservation Extension, AAWI-JPT-0083 In House Repair, AAWI-JPT-3036 Picture Manager Application AAWI-JPT-7020 Gate 1 Photographing, AAWI-JPT-7024 HSC Competence Training Work Instruction"/>
    <s v="Since June of 2023 Gate 3 has been tasked to perform disassembly and subsequent inspection on cases IAW AAQMS-PRO-006 Competence Awareness and Training we are required to be trained and qualified before we are to perform and accomplish tasks on our own. A record must be kept at the site for this training for further proof of this qualification. Personnel involved in this process in gate 3 do have this required training on disassembly and inspection. This Engine has failed our normal processes for disassembly (gate 1), OCI process, Part Tagging process, Continue time inspection process, Picture manager application. gate 1 Photographing. Forms Provided in attachment with no stamps applied "/>
    <x v="4"/>
    <x v="11"/>
    <x v="3"/>
    <d v="2023-08-10T00:00:00"/>
    <s v="Houston Service Center"/>
    <x v="0"/>
    <s v="No Impact To Customer"/>
    <s v="No"/>
    <s v="Documentation"/>
    <s v=""/>
    <s v="Quality Concern"/>
    <d v="2023-08-10T00:00:00"/>
    <s v="Weems, Wesley (212713416)"/>
    <b v="0"/>
    <x v="1"/>
    <s v=""/>
    <x v="3"/>
    <s v=""/>
    <s v="https://gepowerpac.service-now.com/nav_to.do?uri=task.do?sys_id=c2fa020e87a8b9583100b9d4dabb35e7"/>
    <n v="0"/>
    <s v="3 - Low"/>
    <x v="7"/>
  </r>
  <r>
    <s v="NCR-20230810-1234"/>
    <x v="112"/>
    <x v="8"/>
    <n v="28"/>
    <s v="Services"/>
    <s v="Correction"/>
    <s v="676-180 W/O B2EHU2300002JV HPCS No Training given for task"/>
    <s v="CC LNG-GT-12TC-1511-GT"/>
    <s v="PGT25+G4"/>
    <s v="CC LNG"/>
    <s v="Aero Gas"/>
    <s v="822477"/>
    <s v="Americas"/>
    <s v="GE"/>
    <s v="CORPUS CHRISTI LIQUEFACTION, LLC"/>
    <n v="676180"/>
    <s v="Weems, Wesley (212713416)"/>
    <s v="Aero Alliance Houston Service Center"/>
    <x v="6"/>
    <s v="Aero Alliance Jacintoport"/>
    <s v="Aero Alliance Jacintoport"/>
    <s v="Oil &amp; Gas Sales"/>
    <d v="2023-08-10T00:00:00"/>
    <b v="0"/>
    <b v="1"/>
    <n v="0"/>
    <n v="0"/>
    <s v=""/>
    <s v="InService"/>
    <s v=""/>
    <s v=""/>
    <s v=""/>
    <s v=""/>
    <s v=""/>
    <m/>
    <n v="0"/>
    <x v="8"/>
    <s v="Repair"/>
    <s v="I would like the personnel involved to be trained in the AAWI-JPT-1505 Inspection Process for Serviceability (Green tag process), AAWI-PT-1521 Gate 1 - Teardown, Disassembly, Inspect, AAWI-JPT-008 Bearing Handling, Preservation &amp; Preservation Extension, AAWI-JPT-0083 In House Repair, AAWI-JPT-3036 Picture Manager Application AAWI-JPT-7020 Gate 1 Photographing, AAWI-JPT-7024 HSC Competence Training Work Instruction."/>
    <s v="Since June of 2023 Gate 3 has been tasked to perform disassembly and subsequent inspection on cases IAW AAQMS-PRO-006 Competence Awareness and Training we are required to be trained and qualified before we are to perform and accomplish tasks on our own. A record must be kept at the site for this training for further proof of this qualification. Personnel involved in this process in gate 3 do have this required training on disassembly and inspection. This Engine has failed our normal processes for disassembly (gate 1), OCI process, Part Tagging process, Continue time inspection process, Picture manager application. gate 1 Photographing. Forms Provided in attachment with no stamps applied "/>
    <x v="4"/>
    <x v="11"/>
    <x v="3"/>
    <d v="2023-08-10T00:00:00"/>
    <s v="Houston Service Center"/>
    <x v="0"/>
    <s v="No Impact To Customer"/>
    <s v="No"/>
    <s v="Documentation"/>
    <s v=""/>
    <s v="Quality Concern"/>
    <d v="2023-08-10T00:00:00"/>
    <s v="Weems, Wesley (212713416)"/>
    <b v="0"/>
    <x v="1"/>
    <s v=""/>
    <x v="3"/>
    <s v=""/>
    <s v="https://gepowerpac.service-now.com/nav_to.do?uri=task.do?sys_id=336812468724f9583100b9d4dabb35eb"/>
    <n v="0"/>
    <s v="3 - Low"/>
    <x v="7"/>
  </r>
  <r>
    <s v="NCR-20230810-1236"/>
    <x v="112"/>
    <x v="8"/>
    <n v="28"/>
    <s v="Services"/>
    <s v="Correction"/>
    <s v="676-185 W/O B2EHU2300005JV HPCS No Training given for task"/>
    <s v="CC LNG-GT-12TC-1421-GT"/>
    <s v="PGT25+G4"/>
    <s v="CC LNG"/>
    <s v="Aero Gas"/>
    <s v="822462"/>
    <s v="Americas"/>
    <s v="GE"/>
    <s v="CORPUS CHRISTI LIQUEFACTION, LLC"/>
    <n v="676185"/>
    <s v="Weems, Wesley (212713416)"/>
    <s v="Aero Alliance Houston Service Center"/>
    <x v="6"/>
    <s v="Aero Alliance Jacintoport"/>
    <s v="Aero Alliance Jacintoport"/>
    <s v="Oil &amp; Gas Sales"/>
    <d v="2023-08-10T00:00:00"/>
    <b v="0"/>
    <b v="1"/>
    <n v="0"/>
    <n v="0"/>
    <s v=""/>
    <s v="InService"/>
    <s v=""/>
    <s v=""/>
    <s v=""/>
    <s v=""/>
    <s v=""/>
    <m/>
    <n v="0"/>
    <x v="8"/>
    <s v="Repair"/>
    <s v="I would like the personnel involved to be trained in the AAWI-JPT-1505 Inspection Process for Serviceability (Green tag process), AAWI-PT-1521 Gate 1 - Teardown, Disassembly, Inspect, AAWI-JPT-008 Bearing Handling, Preservation &amp; Preservation Extension, AAWI-JPT-0083 In House Repair, AAWI-JPT-3036 Picture Manager Application AAWI-JPT-7020 Gate 1 Photographing, AAWI-JPT-7024 HSC Competence Training Work Instruction"/>
    <s v="Since June of 2023 Gate 3 has been tasked to perform disassembly and subsequent inspection on cases IAW AAQMS-PRO-006 Competence Awareness and Training we are required to be trained and qualified before we are to perform and accomplish tasks on our own. A record must be kept at the site for this training for further proof of this qualification. Personnel involved in this process in gate 3 do have this required training on disassembly and inspection. This Engine has failed our normal processes for disassembly (gate 1), OCI process, Part Tagging process, Continue time inspection process, Picture manager application. gate 1 Photographing. Forms Provided in attachment with no stamps applied "/>
    <x v="4"/>
    <x v="11"/>
    <x v="3"/>
    <d v="2023-08-10T00:00:00"/>
    <s v="Houston Service Center"/>
    <x v="0"/>
    <s v="No Impact To Customer"/>
    <s v="No"/>
    <s v="Documentation"/>
    <s v=""/>
    <s v="Quality Concern"/>
    <d v="2023-08-10T00:00:00"/>
    <s v="Weems, Wesley (212713416)"/>
    <b v="0"/>
    <x v="1"/>
    <s v=""/>
    <x v="3"/>
    <s v=""/>
    <s v="https://gepowerpac.service-now.com/nav_to.do?uri=task.do?sys_id=8ad992468764f9583100b9d4dabb350b"/>
    <n v="0"/>
    <s v="3 - Low"/>
    <x v="7"/>
  </r>
  <r>
    <s v="NCR-20230810-1257"/>
    <x v="112"/>
    <x v="8"/>
    <n v="28"/>
    <s v="Services"/>
    <s v="Containment"/>
    <s v="Missing Borescope plug"/>
    <s v="CC LNG-GT-12TC-1511-GT"/>
    <s v="PGT25+G4"/>
    <s v="CC LNG"/>
    <s v="Aero Gas"/>
    <s v="822477"/>
    <s v="Americas"/>
    <s v="GE"/>
    <s v="CORPUS CHRISTI LIQUEFACTION, LLC"/>
    <n v="676180"/>
    <s v="Fogel, Alberto (210026360)"/>
    <s v="GP Services Quality NAM"/>
    <x v="1"/>
    <s v="Aero Alliance Jacintoport"/>
    <s v=""/>
    <s v="Oil &amp; Gas Sales"/>
    <d v="2023-08-10T00:00:00"/>
    <b v="0"/>
    <b v="1"/>
    <n v="1"/>
    <n v="1"/>
    <s v=""/>
    <s v="InService"/>
    <s v="2023-08-10 17:58:22 - Fogel, Alberto (210026360) (Case Notes (Comments Visible to All users))_x000a_Assignment Group Change Reason: Assigned to Jacintoport_x000a__x000a_"/>
    <s v=""/>
    <s v=""/>
    <s v="2023-08-10 17:58:22 - Fogel, Alberto (210026360) (Case Notes (Comments Visible to All users))_x000a_Assignment Group Change Reason: Assigned to Jacintoport_x000a__x000a_"/>
    <s v="Corrected by Gtae 3 Tech. "/>
    <d v="2023-08-10T00:00:00"/>
    <n v="0"/>
    <x v="8"/>
    <s v="Other"/>
    <s v="Need to order and install. HPCS not ready for Blue Tag inspection"/>
    <s v="HPCS Blue Tag inspection for Continue Time found Upper Aft Case missing Stg 14 &amp; Stg 15 Borescope Plug. "/>
    <x v="4"/>
    <x v="1"/>
    <x v="1"/>
    <d v="2023-08-10T00:00:00"/>
    <s v="Houston Service Center"/>
    <x v="0"/>
    <s v="No Impact To Customer"/>
    <s v="No"/>
    <s v="Does not meet specification"/>
    <s v=""/>
    <s v="Form, Fit, Function"/>
    <d v="2023-08-10T00:00:00"/>
    <s v="Fogel, Alberto (210026360)"/>
    <b v="0"/>
    <x v="0"/>
    <s v="Repairs"/>
    <x v="3"/>
    <s v=""/>
    <s v="https://gepowerpac.service-now.com/nav_to.do?uri=task.do?sys_id=f7f3a6429768b1dc310af7121153af2b"/>
    <n v="6"/>
    <s v="3 - Low"/>
    <x v="7"/>
  </r>
  <r>
    <s v="NCR-20230811-0521"/>
    <x v="113"/>
    <x v="8"/>
    <n v="27"/>
    <s v="Services"/>
    <s v="Correction"/>
    <s v="Bent uni-struts and scrape on the package. "/>
    <s v="TVA JOHNSONVILLE GT6-GT"/>
    <s v="LM6M"/>
    <s v="JOHNSONVILLE PLANT"/>
    <s v="Aero Gas"/>
    <s v="840601"/>
    <s v="Americas"/>
    <s v=""/>
    <s v="TVA"/>
    <n v="616144"/>
    <s v="Lancaster, Chief (605040540)"/>
    <s v="Aero Alliance Houston Service Center"/>
    <x v="1"/>
    <s v="Customer Site"/>
    <s v="Customer Site"/>
    <s v="Power Services Sales"/>
    <d v="2023-08-18T00:00:00"/>
    <b v="0"/>
    <b v="1"/>
    <n v="2"/>
    <n v="0"/>
    <s v=""/>
    <s v="Under Construction"/>
    <s v="2023-08-18 10:52:18 - Rajib, Md (212790912) (Case Notes (Comments Visible to All users))_x000a_Assigned To Change Reason: Assign it to for further investigation_x000a__x000a_2023-08-15 09:45:03 - Perez, David (204038303) (Case Notes (Comments Visible to All users))_x000a_Assigned To Change Reason: Reassigned to G4 Quality Engineer_x000a__x000a_"/>
    <s v=""/>
    <s v=""/>
    <s v="2023-08-18 10:52:18 - Rajib, Md (212790912) (Case Notes (Comments Visible to All users))_x000a_Assigned To Change Reason: Assign it to for further investigation_x000a__x000a_2023-08-15 09:45:03 - Perez, David (204038303) (Case Notes (Comments Visible to All users))_x000a_Assigned To Change Reason: Reassigned to G4 Quality Engineer_x000a__x000a_"/>
    <s v=""/>
    <m/>
    <n v="0"/>
    <x v="8"/>
    <s v="Repair"/>
    <s v="Marking the tarps in such a way that helps identify where they should be placed will reduce damage to such things as the cable trays, the opening cover, the gages and instruments on the sides of the package along with any other parts that may be damaged.  These will have to be repaired onsite with new cut uni-struts and painted to match the package. "/>
    <s v="During shipment, a set of small uni-struts mounted on the side of the package were smashed, and a six-to-eight-inch scrape was found on the side of the package once we uncovered the tarps upon arrival. Not speculating on how it happened, but there was a red strap from the factory placed on the unit to hold the tarps in place, and it was in close proximity of the scratch and bent uni-struts. "/>
    <x v="4"/>
    <x v="13"/>
    <x v="0"/>
    <d v="2023-08-10T00:00:00"/>
    <s v="Package"/>
    <x v="0"/>
    <s v="Unexpected Cost to Customer"/>
    <s v="No"/>
    <s v="Product life shortfall"/>
    <s v=""/>
    <s v="Form, Fit, Function"/>
    <d v="2023-08-11T00:00:00"/>
    <s v="Lancaster, Chief (605040540)"/>
    <b v="0"/>
    <x v="0"/>
    <s v=""/>
    <x v="31"/>
    <s v=""/>
    <s v="https://gepowerpac.service-now.com/nav_to.do?uri=task.do?sys_id=a93146d687a0b99c9442fd16dabb353b"/>
    <n v="3"/>
    <s v="3 - Low"/>
    <x v="7"/>
  </r>
  <r>
    <s v="NCR-20230811-0650"/>
    <x v="113"/>
    <x v="49"/>
    <n v="7"/>
    <s v="Services"/>
    <s v="Complete"/>
    <s v="Comb has broken swirler tab after 1500 hours"/>
    <s v="NEXEN BALZAC PS GT201A-GT"/>
    <s v="LM6M"/>
    <s v="nexen balzac power station"/>
    <s v="Aero Gas"/>
    <s v="810621"/>
    <s v="Americas"/>
    <s v="GE"/>
    <s v="CNOOC PETROLEUM NORTH AMERICA ULC"/>
    <n v="191276"/>
    <s v="Ritter, Drew (204052804)"/>
    <s v="Aero Alliance Houston Service Center"/>
    <x v="2"/>
    <s v="Aero Alliance Jacintoport"/>
    <s v="Aero Alliance Jacintoport"/>
    <s v="Power Services Sales"/>
    <d v="2023-08-18T00:00:00"/>
    <b v="0"/>
    <b v="0"/>
    <n v="1"/>
    <n v="0"/>
    <s v=""/>
    <s v="InService"/>
    <s v="2023-08-15 09:59:40 - Perez, David (204038303) (Case Notes (Comments Visible to All users))_x000a_Assigned To Change Reason: Reassigned to G1/G2 Quality Engineer_x000a__x000a_"/>
    <s v="Joseph, Vincent (212788012)"/>
    <s v="Operational damage"/>
    <s v="2023-08-15 09:59:40 - Perez, David (204038303) (Case Notes (Comments Visible to All users))_x000a_Assigned To Change Reason: Reassigned to G1/G2 Quality Engineer_x000a__x000a_"/>
    <s v="Broken swirler tab in combustor. This seems to have been caused due to operational damage. Dispositon given to the NSR was accept as is per O&amp;M for continue time use, which was approved by the CSL."/>
    <d v="2023-08-18T00:00:00"/>
    <n v="0"/>
    <x v="10"/>
    <s v="Repair"/>
    <s v="how did damage occur after only this many hours. "/>
    <s v="NSR H2346183 was created at the shop when engine only has 1500 hours. Customer is expected a repaired comb, but was accepted per O&amp;M in order to hold TAT for engine. Will have to replace in the field "/>
    <x v="5"/>
    <x v="9"/>
    <x v="1"/>
    <d v="2023-08-11T00:00:00"/>
    <s v="Houston Service Center"/>
    <x v="0"/>
    <s v="Unexpected Cost to Customer"/>
    <s v="No"/>
    <s v="Repairs Defect"/>
    <s v="NCRWA0004358"/>
    <s v="Fulfillment"/>
    <d v="2023-08-11T00:00:00"/>
    <s v="Ritter, Drew (204052804)"/>
    <b v="1"/>
    <x v="0"/>
    <s v="Other"/>
    <x v="30"/>
    <s v=""/>
    <s v="https://gepowerpac.service-now.com/nav_to.do?uri=task.do?sys_id=49936e1287283d9c9442fd16dabb3566"/>
    <n v="5"/>
    <s v="2 - Medium"/>
    <x v="7"/>
  </r>
  <r>
    <s v="NCR-20230816-1254"/>
    <x v="114"/>
    <x v="8"/>
    <n v="22"/>
    <s v="Services"/>
    <s v="Containment"/>
    <s v="671-151 S1N Nozzle Support has stripped threads"/>
    <s v="TOWNER-GT-17A-GT"/>
    <s v="PGT25"/>
    <s v="TOWNER"/>
    <s v="Aero Gas"/>
    <s v="810233"/>
    <s v="Americas"/>
    <s v="GE"/>
    <s v="ALLIANCE PIPELINE LP"/>
    <n v="671151"/>
    <s v="Martinez, Juan (212771980)"/>
    <s v="Aero Alliance Houston Service Center"/>
    <x v="1"/>
    <s v="Aero Alliance Jacintoport"/>
    <s v="Aero Alliance Jacintoport"/>
    <s v="Oil &amp; Gas Sales"/>
    <d v="2023-08-18T00:00:00"/>
    <b v="0"/>
    <b v="1"/>
    <n v="1"/>
    <n v="0"/>
    <s v=""/>
    <s v="InService"/>
    <s v="2023-08-16 22:42:01 - Martinez, Juan (212771980) (Case Notes (Comments Visible to All users))_x000a_Assigned To Change Reason: Updated assigned to personnel_x000a__x000a_"/>
    <s v=""/>
    <s v=""/>
    <s v="2023-08-16 22:42:01 - Martinez, Juan (212771980) (Case Notes (Comments Visible to All users))_x000a_Assigned To Change Reason: Updated assigned to personnel_x000a__x000a_"/>
    <s v="Corrected by gate 3 Techs. "/>
    <d v="2023-08-18T00:00:00"/>
    <n v="0"/>
    <x v="8"/>
    <s v="Repair"/>
    <s v="The galled thread should have been addressed when the nozzle support was sent out for OSS. "/>
    <s v="The three threaded locations on the nozzle support that are used to remove and install the S1N from the engine are galled. (see attached pictures)"/>
    <x v="4"/>
    <x v="1"/>
    <x v="1"/>
    <d v="2023-08-16T00:00:00"/>
    <s v="Houston Service Center"/>
    <x v="0"/>
    <s v="No Impact To Customer"/>
    <s v="No"/>
    <s v="Installation Fit Defect"/>
    <s v=""/>
    <s v="Form, Fit, Function"/>
    <d v="2023-08-16T00:00:00"/>
    <s v="Martinez, Juan (212771980)"/>
    <b v="0"/>
    <x v="0"/>
    <s v="Other"/>
    <x v="15"/>
    <s v=""/>
    <s v="https://gepowerpac.service-now.com/nav_to.do?uri=task.do?sys_id=19fb1e00877cb9d09b75fd16dabb359b"/>
    <n v="18"/>
    <s v="3 - Low"/>
    <x v="7"/>
  </r>
  <r>
    <s v="NCR-20230817-0409"/>
    <x v="115"/>
    <x v="8"/>
    <n v="21"/>
    <s v="Services"/>
    <s v="Correction"/>
    <s v="Engine D/A Failure on a Level 4"/>
    <s v="PARKESTON GT SPARE-GT"/>
    <s v="LM6M"/>
    <s v="PARKESTON"/>
    <s v="Aero Gas"/>
    <s v="185178"/>
    <s v="Asia"/>
    <s v="IHI"/>
    <s v="TRANSALTA ENERGY (AUSTRALIA) PTY LTD"/>
    <n v="185178"/>
    <s v="Smith, Ro (212760381)"/>
    <s v="Aero Alliance Houston Service Center"/>
    <x v="2"/>
    <s v="Aero Alliance Jacintoport"/>
    <s v="Aero Alliance Jacintoport"/>
    <s v="Power Services Sales"/>
    <d v="2023-08-21T00:00:00"/>
    <b v="0"/>
    <b v="1"/>
    <n v="1"/>
    <n v="0"/>
    <s v=""/>
    <s v="Release"/>
    <s v="2023-08-21 06:27:07 - Perez, David (204038303) (Case Notes (Comments Visible to All users))_x000a_Assigned To Change Reason: Reassigned to G1 Quality Engineer_x000a__x000a_"/>
    <s v=""/>
    <s v=""/>
    <s v="2023-08-21 06:27:07 - Perez, David (204038303) (Case Notes (Comments Visible to All users))_x000a_Assigned To Change Reason: Reassigned to G1 Quality Engineer_x000a__x000a_"/>
    <s v=""/>
    <m/>
    <n v="0"/>
    <x v="8"/>
    <s v="Repair"/>
    <s v="Nothing has been resolved out of these stand downs. Management needs to take control of the situation and make someone/everyone accountable for their actions. This situation is also the reason for the tat time. Roger and Anthony needs more support from management. Spoken to management on numerous occasions. With no actions taken, these issues are getting worse and repetitive because of no actions taken. Expectation is ENG TECH to remove all caps, damage parts to do a NSR. Please provide a quality alert for these parts and have the caps, broken retaining straps and clamps removed from every pipe or manifold, prior to routing them"/>
    <s v="Eng 185-178, is a level 4 IAW work scope. Several parts were routed to OCI with brackets, pipes and other hard ware still attached to each other. Iaw AAWI-JPT-1521, 4.1.3 &amp; 7. 4.1.3 Engine D/A technicians must read and verify work scope and check for work scope updates. 4.1.7 Disassemble engine per work scope instructions (Level 1,2,3 or 4). Read 200 &amp; 300 section of the work scope instructions to determine the level of D/A needed. Iaw with best practice, level 4 pipes, brackets and ect. must be piece part to replace all gaskets, packing and o-ring, all nuts and bolts have ran there life cycle. This has been a continues issue for several months. Without the parts being d/a to piece part, we will not achieve are commitment to our level 2 ISO STANDER, AAQMS-PRO-047, 1. work scope levels at the Service Center, Level 4, Bring components back to the highest Build Specification and TX Major OH, 100% D/A and OH required on all components."/>
    <x v="4"/>
    <x v="8"/>
    <x v="3"/>
    <d v="2023-08-17T00:00:00"/>
    <s v="Houston Service Center"/>
    <x v="0"/>
    <s v="No Impact To Customer"/>
    <s v="No"/>
    <s v="Documentation"/>
    <s v=""/>
    <s v="Quality Concern"/>
    <d v="2023-08-17T00:00:00"/>
    <s v="Smith, Ro (212760381)"/>
    <b v="0"/>
    <x v="1"/>
    <s v=""/>
    <x v="12"/>
    <s v=""/>
    <s v="https://gepowerpac.service-now.com/nav_to.do?uri=task.do?sys_id=4fd80c1887b07dd0de79fd16dabb3538"/>
    <n v="1"/>
    <s v="3 - Low"/>
    <x v="7"/>
  </r>
  <r>
    <s v="NCR-20230817-1032"/>
    <x v="115"/>
    <x v="8"/>
    <n v="21"/>
    <s v="Services"/>
    <s v="Containment"/>
    <s v="677-198 HPCS B2EHU200052JV BLADE DISCREPANCY"/>
    <s v="CHENIERE SABINE PASS LNG TR1 ET1 - 11TC-1511-GT"/>
    <s v="PGT25+G4"/>
    <s v="CHENIERE SABINE PASS LNG"/>
    <s v="Aero Gas"/>
    <s v="821558"/>
    <s v="Americas"/>
    <s v="GE"/>
    <s v="CHENIERE ENERGY, INC"/>
    <n v="677198"/>
    <s v="Grant, Kayon (212394750)"/>
    <s v="Aero Alliance Houston Service Center"/>
    <x v="1"/>
    <s v="Aero Alliance Jacintoport"/>
    <s v="Aero Alliance Jacintoport"/>
    <s v="Oil &amp; Gas Sales"/>
    <d v="2023-08-18T00:00:00"/>
    <b v="0"/>
    <b v="1"/>
    <n v="1"/>
    <n v="0"/>
    <s v=""/>
    <s v="InService"/>
    <s v="2023-08-17 14:32:13 - Grant, Kayon (212394750) (Case Notes (Comments Visible to All users))_x000a_Assigned To Change Reason: N/A_x000a__x000a_"/>
    <s v=""/>
    <s v=""/>
    <s v="2023-08-17 14:32:13 - Grant, Kayon (212394750) (Case Notes (Comments Visible to All users))_x000a_Assigned To Change Reason: N/A_x000a__x000a_"/>
    <s v="Discrepancies have been corrected and verified"/>
    <d v="2023-08-18T00:00:00"/>
    <n v="0"/>
    <x v="8"/>
    <s v="Repair"/>
    <s v="CASES SHOULD BE INSPECTED BY TECH AFTER COMPLETION."/>
    <s v="DURING BLUE TAG INSPECTION OF THE HPCS, THE VANES ACTUATOR ARM NUT NEEDS RTV, ALSO ON BOTTOM CASE STAGE 3 AND 4 VANE SHOW DENT ON VANES LEADING EDGE QTY.2. ON TOP CAES 3 VANES SHOW DENT TO LEADING EDGE STAGES 2, 6, AND 9 VANES."/>
    <x v="4"/>
    <x v="1"/>
    <x v="1"/>
    <d v="2023-08-17T00:00:00"/>
    <s v="Houston Service Center"/>
    <x v="0"/>
    <s v="No Impact To Customer"/>
    <s v="No"/>
    <s v="Documentation"/>
    <s v=""/>
    <s v="Quality Concern"/>
    <d v="2023-08-17T00:00:00"/>
    <s v="Grant, Kayon (212394750)"/>
    <b v="0"/>
    <x v="1"/>
    <s v="Repairs"/>
    <x v="3"/>
    <s v=""/>
    <s v="https://gepowerpac.service-now.com/nav_to.do?uri=task.do?sys_id=72c916f68718f5549442fd16dabb352c"/>
    <n v="2"/>
    <s v="3 - Low"/>
    <x v="7"/>
  </r>
  <r>
    <s v="NCR-20230818-0464"/>
    <x v="116"/>
    <x v="8"/>
    <n v="20"/>
    <s v="Services"/>
    <s v="Correction"/>
    <s v="EX191-437, Z6MHU22LPCR1003, STG 0 DISK"/>
    <s v=""/>
    <s v=""/>
    <s v=""/>
    <s v="Aero Gas"/>
    <s v="LM6000Rot"/>
    <s v=""/>
    <s v=""/>
    <s v=""/>
    <m/>
    <s v="Cantu, Joshua (212413257)"/>
    <s v="Aero Alliance Houston Service Center"/>
    <x v="2"/>
    <s v="Aero Alliance Jacintoport"/>
    <s v="Aero Alliance Jacintoport"/>
    <s v=""/>
    <d v="2023-08-21T00:00:00"/>
    <b v="0"/>
    <b v="1"/>
    <n v="1"/>
    <n v="0"/>
    <s v=""/>
    <s v=""/>
    <s v="2023-08-21 09:15:35 - Joseph, Vincent (212788012) (Case Notes (Comments Visible to All users))_x000a_Assigned To Change Reason: assigned to G2: PQE_x000a__x000a_"/>
    <s v=""/>
    <s v=""/>
    <s v="2023-08-21 09:15:35 - Joseph, Vincent (212788012) (Case Notes (Comments Visible to All users))_x000a_Assigned To Change Reason: assigned to G2: PQE_x000a__x000a_"/>
    <s v=""/>
    <m/>
    <n v="0"/>
    <x v="8"/>
    <s v="Repair"/>
    <s v="Stand down with Gate #2 Tech.s, about proper stacking of crates."/>
    <s v="We have a Damage Stg 0 disk, the disk is in Bld. F. Damage came from when the crate fell off/slid off, another crate that couldn't support the weight. What can be seen is, _x000a_Damage to three dovetail tang surfaces (Area FP and T), as of now. We will know more after picking it up and flipping the part to view all the areas to see if there is more damage._x000a_Damage was noted to four dovetail tangs aft surface, NSR was generated, H2350445. "/>
    <x v="4"/>
    <x v="9"/>
    <x v="3"/>
    <d v="2023-08-18T00:00:00"/>
    <s v="Houston Service Center"/>
    <x v="2"/>
    <s v="Unexpected Cost to Customer"/>
    <s v="No"/>
    <s v="Documentation"/>
    <s v=""/>
    <s v="Quality Concern"/>
    <d v="2023-08-18T00:00:00"/>
    <s v="Cantu, Joshua (212413257)"/>
    <b v="0"/>
    <x v="1"/>
    <s v=""/>
    <x v="27"/>
    <s v=""/>
    <s v="https://gepowerpac.service-now.com/nav_to.do?uri=task.do?sys_id=dc2f21a48778f55462d4fd16dabb35ae"/>
    <n v="1"/>
    <s v="2 - Medium"/>
    <x v="7"/>
  </r>
  <r>
    <s v="NCR-20230818-0753"/>
    <x v="116"/>
    <x v="8"/>
    <n v="20"/>
    <s v="Services"/>
    <s v="Correction"/>
    <s v="878-125 Supercore IGV Arm Breakage"/>
    <s v="HAYNES GENERATING STATION GT SPARE-GT"/>
    <s v="LMS100"/>
    <s v="HAYNES GENERATING STATION"/>
    <s v="Aero Gas"/>
    <s v="878125"/>
    <s v="Americas"/>
    <s v="UNKNOWN"/>
    <s v="COUNTY OF LOS ANGELES"/>
    <n v="878125"/>
    <s v="Corona, Jaime (204024100)"/>
    <s v="Aero Alliance Houston Service Center"/>
    <x v="1"/>
    <s v="Customer Site"/>
    <s v="Customer Site"/>
    <s v="Power Services Sales"/>
    <d v="2023-08-22T00:00:00"/>
    <b v="0"/>
    <b v="1"/>
    <n v="1"/>
    <n v="0"/>
    <s v=""/>
    <s v="Release"/>
    <s v="2023-08-22 07:56:29 - Celdran, Fernando (105040119) (Case Notes (Comments Visible to All users))_x000a_Assigned To Change Reason: Re-assigned to Thien_x000a__x000a_"/>
    <s v=""/>
    <s v=""/>
    <s v="2023-08-22 07:56:29 - Celdran, Fernando (105040119) (Case Notes (Comments Visible to All users))_x000a_Assigned To Change Reason: Re-assigned to Thien_x000a__x000a_"/>
    <s v=""/>
    <m/>
    <n v="0"/>
    <x v="8"/>
    <s v="Repair"/>
    <s v="Field service is being dispatched Aug 19th, to troubleshoot engine condition and will work with PAC Case AERO-20230816-1175 for additional details.  _x000a_Would want to understand if any defects have been identified on clevis p/n L44954P02 or if any of the work performed at the Houston Service Center presented a quality defect."/>
    <s v="Supercore 878-125 was previously sent out (in July 2020) to Houston Service Center with 401 starts and 2276 hours.  The initial cause was due to bearing corrosion after being stored at Bakersfield facility without preservation.  Initial High-Level Scope _x000a_The following outlines the initial scope of work for a LMS100 (ESN 878-125) Bearing Housing Replacement. All work will be performed in accordance with the Industrial Repair Manual (IRM), work instructions and/or OEM Engineering Shop Procedures, in particular: _x000a_• External inspection and photograph, BSI, Flowcheck _x000a_• Disassembly of Supercore Into module form, Match Mark HPC / HPT for re-assembly _x000a_• Move modules to module workstations _x000a_• Requote once all modules are inspected _x000a_• Workscope per O&amp;M and/or IRM / SPL  OEM Engineering standard shop procedures_x000a_• Perform SB 192 &amp; 193 on HPC _x000a_• Diassemble CRF to remove 4B bearing &amp; housting and perform replacement with new bearing and housing_x000a_• Re-assemble CRF and module assembly _x000a_• Rotor Balance_x000a_Additionally, due to serviceability, some HPC blades and vanes were replaced._x000a_ It was returned to customer site July 5, 2023.  Since it was installed in Haynes Unit 15 last month (July), it is now up to 420 starts and 2456 hours. So, it has started 19 times and accumulated 180 fired hours since re-installation.  The first start after installation was on 07/20/2023.  Damage was identified Wednesday Aug 16, 2023- The IGV clevis was found to be broken and message from customer was received.  Create PAC case to better understand the cause of the current damage making engine inoperable.   Later more site details were provided with photos of addtional damage to actuating system and loose manifold."/>
    <x v="4"/>
    <x v="7"/>
    <x v="0"/>
    <d v="2023-08-16T00:00:00"/>
    <s v="Houston Service Center"/>
    <x v="1"/>
    <s v="Forced outage"/>
    <s v="No"/>
    <s v="Installation Fit Defect"/>
    <s v="NCRWA0004373"/>
    <s v="Form, Fit, Function"/>
    <d v="2023-08-18T00:00:00"/>
    <s v="Corona, Jaime (204024100)"/>
    <b v="1"/>
    <x v="2"/>
    <s v=""/>
    <x v="3"/>
    <s v=""/>
    <s v="https://gepowerpac.service-now.com/nav_to.do?uri=task.do?sys_id=e703da2487bc3154de79fd16dabb358c"/>
    <n v="1"/>
    <s v="1 - High"/>
    <x v="7"/>
  </r>
  <r>
    <s v="NCR-20230821-0492"/>
    <x v="117"/>
    <x v="8"/>
    <n v="17"/>
    <s v="Services"/>
    <s v="Correction"/>
    <s v="Unable to commit 481-976 MOH TAT with CX-20230810-0456 negative survey and potentially lead to termination of Contract"/>
    <s v="BERAKAS GT SPARE-GT"/>
    <s v="LM25C"/>
    <s v="BERAKAS POWER STATION"/>
    <s v="Aero Gas"/>
    <s v="481976"/>
    <s v="Asia"/>
    <s v="GE"/>
    <s v="BERAKAS POWER MANAGEMENT COMPANY SENDIRIAN SDN BHD"/>
    <n v="481976"/>
    <s v="Van, Austin (300014055)"/>
    <s v="Aero Alliance Houston Service Center"/>
    <x v="6"/>
    <s v="Aero Alliance Jacintoport"/>
    <s v="Aero Alliance Jacintoport"/>
    <s v="Power Services Sales"/>
    <d v="2023-08-21T00:00:00"/>
    <b v="0"/>
    <b v="1"/>
    <n v="0"/>
    <n v="0"/>
    <s v=""/>
    <s v="Release"/>
    <s v=""/>
    <s v=""/>
    <s v=""/>
    <s v=""/>
    <s v=""/>
    <m/>
    <n v="0"/>
    <x v="8"/>
    <s v="Repair"/>
    <s v="To find a solution to return 481-976 immediately and ready for test and shipment."/>
    <s v="Please see attached negative feedback that GE is unable to commit the contractual TAT which caused Berakas to look for alternative option i.e. the 2nd MOH 481-980 PO will be cancelled and the following 2024 2 LM2500s' MOH will be cancelled as well. The main reason is 481-976 is due for test and ready to ship on 1st Sept 2023 but engine is still now at Gate 2 at vendor. Gate 1 has been closed on 1st May 2023.  The engine has been in Gate 2 since 1st May until today. _x000a__x000a_Berakas survey feedback : &quot;GE have one of our engines in the JPort depot for an overhaul. Even 10 days prior to the end of the 150-day TAT, GE still cannot tell us when our engine will be completed. We only seem to get feedback from seniors within GE that BPC is an important customer, and that GE are now trying to bring things forward when we inform GE that BPC is now looking at alternative options for overhauling our other engines as the extended TAT causes us significant problems with scheduling our remaining engines for overhauls&quot;_x000a__x000a_Also, attached is the notification email from Berakas that they are looking other ASP for all remaining engines under the MMP i.e. termination of contract with GE._x000a__x000a_Below are the pipelines for 2023 and 2024._x000a_481-980 MOH (PO received) $3,174,700. This is the PO BPC is going to cancel if 481-976 not returning as per contract._x000a_2024 1st half 481-982 $3,365,182_x000a_2024 2nd half 481-986 $3,365,182_x000a_"/>
    <x v="4"/>
    <x v="9"/>
    <x v="3"/>
    <d v="2023-08-21T00:00:00"/>
    <s v="Houston Service Center"/>
    <x v="1"/>
    <s v="Outage Delay (Start/End)"/>
    <s v="No"/>
    <s v="Repairs OTD"/>
    <s v=""/>
    <s v="Fulfillment"/>
    <d v="2023-08-21T00:00:00"/>
    <s v="Van, Austin (300014055)"/>
    <b v="0"/>
    <x v="1"/>
    <s v=""/>
    <x v="5"/>
    <s v=""/>
    <s v="https://gepowerpac.service-now.com/nav_to.do?uri=task.do?sys_id=d7d4c9e58770f11097c9fd16dabb3507"/>
    <n v="0"/>
    <s v="1 - High"/>
    <x v="7"/>
  </r>
  <r>
    <s v="NCR-20230823-0619"/>
    <x v="118"/>
    <x v="8"/>
    <n v="15"/>
    <s v="Services"/>
    <s v="Correction"/>
    <s v="Combustor dome assembly (PN L38201G12) needed for OSS combustor repair was received from Agility to ship out to vendor, but no record of shipment found"/>
    <s v="PAMPA 2 CTLL GT2 TG5-GT"/>
    <s v="LMS100"/>
    <s v="PAMPA 1 CTLL"/>
    <s v="Aero Gas"/>
    <s v="821654"/>
    <s v="Americas"/>
    <s v="GE"/>
    <s v="PAMPA ENERGIA S.A."/>
    <n v="878184"/>
    <s v="Hwang, Jimmy (212663550)"/>
    <s v="Aero Alliance Houston Service Center"/>
    <x v="2"/>
    <s v="Aero Alliance Jacintoport"/>
    <s v="Aero Alliance Jacintoport"/>
    <s v="Power Services Sales"/>
    <d v="2023-08-23T00:00:00"/>
    <b v="0"/>
    <b v="1"/>
    <n v="1"/>
    <n v="0"/>
    <s v=""/>
    <s v="InService"/>
    <s v="2023-08-23 10:17:46 - Hwang, Jimmy (212663550) (Case Notes (Comments Visible to All users))_x000a_Assigned To Change Reason: Assigned to G2-PQE_x000a__x000a_"/>
    <s v=""/>
    <s v=""/>
    <s v="2023-08-23 10:17:46 - Hwang, Jimmy (212663550) (Case Notes (Comments Visible to All users))_x000a_Assigned To Change Reason: Assigned to G2-PQE_x000a__x000a_"/>
    <s v=""/>
    <m/>
    <n v="0"/>
    <x v="8"/>
    <s v="Repair"/>
    <s v="i) Identify if the package was actually shipped or lost in OSS_x000a_ii) Work with logistics team to develop a more robust process to track shipments leaving Jport"/>
    <s v="Nov 6, 2020 - Reject-replace part demand issued for PN L38201G12. This part is needed to complete combustor repair on PO 525223670_x000a_May 23, 2023 - Agility shipped part to Jport to ship to OSS vendor, GRSS_x000a_May 26, 2023 - Jport OSS shipping team generated ACCEPT tag (SFM BCD IV8880) to ship crate to GRSS_x000a__x000a_After searching through BOLs (bill-of-lading) from FW21-25. there appears to be no record of this crate ever shipping to GRSS. There is no BOL or tracking that can be located."/>
    <x v="4"/>
    <x v="9"/>
    <x v="3"/>
    <d v="2023-08-23T00:00:00"/>
    <s v="Houston Service Center"/>
    <x v="2"/>
    <s v="Unexpected Cost to Customer"/>
    <s v="No"/>
    <s v="Logistics Defect"/>
    <s v=""/>
    <s v="Fulfillment"/>
    <d v="2023-08-23T00:00:00"/>
    <s v="Hwang, Jimmy (212663550)"/>
    <b v="0"/>
    <x v="3"/>
    <s v=""/>
    <x v="17"/>
    <s v=""/>
    <s v="https://gepowerpac.service-now.com/nav_to.do?uri=task.do?sys_id=ffa53f4687747d909442fd16dabb3582"/>
    <n v="1"/>
    <s v="2 - Medium"/>
    <x v="7"/>
  </r>
  <r>
    <s v="NCR-20230824-0355"/>
    <x v="119"/>
    <x v="8"/>
    <n v="14"/>
    <s v="Services"/>
    <s v="Correction"/>
    <s v="Significant Error on Depot Report for engine 481-736"/>
    <s v="BERAKAS GT7-GT"/>
    <s v="LM25C"/>
    <s v="BERAKAS POWER STATION"/>
    <s v="Aero Gas"/>
    <s v="808440"/>
    <s v="Asia"/>
    <s v="GE"/>
    <s v="BERAKAS POWER MANAGEMENT COMPANY SENDIRIAN SDN BHD"/>
    <n v="481736"/>
    <s v="Van, Austin (300014055)"/>
    <s v="Aero Alliance Houston Service Center"/>
    <x v="6"/>
    <s v="Customer Site"/>
    <s v="Aero Alliance Jacintoport"/>
    <s v="Power Services Sales"/>
    <d v="2023-08-24T00:00:00"/>
    <b v="0"/>
    <b v="1"/>
    <n v="0"/>
    <n v="0"/>
    <s v=""/>
    <s v="InService"/>
    <s v=""/>
    <s v=""/>
    <s v=""/>
    <s v=""/>
    <s v=""/>
    <m/>
    <n v="0"/>
    <x v="8"/>
    <s v="Repair"/>
    <s v="Please correct both reports 481-706 and 481-736 and provide the correct installed SN and hours/starts."/>
    <s v="Please see below customer complaint:_x000a__x000a_Berakas would like to highlight a significant error that BPC have identified in the last depot reports for engine 481-736. On page 23 of this report (attached), the information in the table , in terms of installed serial number, installed cycles and installed hours for the HPT rotor is identical to that found in the same page number in the overhaul report for the previous overhauled engine, 481-706 (attached). This finding raises further serious concerns for BPC with regards to the quality control and managing of these overhauls._x000a__x000a_The accumulation of the above, along with other quality issues identified on the previous overhauled engines (481-702 / 481-706 and 481-736) is certainly not what BPC would expect form GE and so can GE please also respond to this email addressing the issues mentioned above._x000a_"/>
    <x v="4"/>
    <x v="20"/>
    <x v="3"/>
    <d v="2023-08-24T00:00:00"/>
    <s v="Houston Service Center"/>
    <x v="0"/>
    <s v="Other"/>
    <s v="No"/>
    <s v="Documentation"/>
    <s v=""/>
    <s v="Quality Concern"/>
    <d v="2023-08-24T00:00:00"/>
    <s v="Van, Austin (300014055)"/>
    <b v="0"/>
    <x v="1"/>
    <s v=""/>
    <x v="12"/>
    <s v=""/>
    <s v="https://gepowerpac.service-now.com/nav_to.do?uri=task.do?sys_id=7bce88ee877035d097c9fd16dabb3528"/>
    <n v="0"/>
    <s v="1 - High"/>
    <x v="7"/>
  </r>
  <r>
    <s v="NCR-20230825-0703"/>
    <x v="120"/>
    <x v="8"/>
    <n v="13"/>
    <s v="Services"/>
    <s v="Correction"/>
    <s v="Customer Site Field Service Findings-  IGV Clevis p/n L44954P02 and bent turnbuckle p/n 2039M31P02"/>
    <s v="HAYNES GENERATING STATION GT SPARE-GT"/>
    <s v="LMS100"/>
    <s v="HAYNES GENERATING STATION"/>
    <s v="Aero Gas"/>
    <s v="878125"/>
    <s v="Americas"/>
    <s v="UNKNOWN"/>
    <s v="COUNTY OF LOS ANGELES"/>
    <n v="878125"/>
    <s v="Corona, Jaime (204024100)"/>
    <s v="Aero Alliance Houston Service Center"/>
    <x v="1"/>
    <s v="Customer Site"/>
    <s v="Aero Alliance Jacintoport"/>
    <s v="Power Services Sales"/>
    <d v="2023-08-28T00:00:00"/>
    <b v="0"/>
    <b v="1"/>
    <n v="1"/>
    <n v="0"/>
    <s v=""/>
    <s v="Release"/>
    <s v="2023-08-28 14:39:53 - Perez, David (204038303) (Case Notes (Comments Visible to All users))_x000a_Assigned To Change Reason: Reassigned to Gate 3 Quality Engineer_x000a__x000a_"/>
    <s v=""/>
    <s v=""/>
    <s v="2023-08-28 14:39:53 - Perez, David (204038303) (Case Notes (Comments Visible to All users))_x000a_Assigned To Change Reason: Reassigned to Gate 3 Quality Engineer_x000a__x000a_"/>
    <s v=""/>
    <m/>
    <n v="0"/>
    <x v="8"/>
    <s v="Repair"/>
    <s v="Review SB199 procedure at Houston Service Center_x000a_Confirm that checks are performed to ensure that rigging is correct for LMS100 configuration to prevent defect"/>
    <s v="Per the Field Service report during forced outage during Aug 2023, Items found were broken IGV Clevis p/n L44954P02 and bent turnbuckle p/n 2039M31P02.  According to the Houston Service Center Report for 878-125 last shop visit under WO N7EHU2257125JV , SB199 (LMS100 Inlet Guide Vane Linkage Assembly Turnbuckle Length Correction) was complied with which is the part that failed at site during operation."/>
    <x v="4"/>
    <x v="7"/>
    <x v="3"/>
    <d v="2023-08-25T00:00:00"/>
    <s v="Houston Service Center"/>
    <x v="2"/>
    <s v="Forced outage"/>
    <s v="Yes"/>
    <s v="Installation Fit Defect"/>
    <s v="NCRWA0004397"/>
    <s v="Form, Fit, Function"/>
    <d v="2023-08-25T00:00:00"/>
    <s v="Corona, Jaime (204024100)"/>
    <b v="1"/>
    <x v="4"/>
    <s v=""/>
    <x v="6"/>
    <s v=""/>
    <s v="https://gepowerpac.service-now.com/nav_to.do?uri=task.do?sys_id=f258d27e97b47dd0fab4f7121153afde"/>
    <n v="1"/>
    <s v="1 - High"/>
    <x v="7"/>
  </r>
  <r>
    <s v="NCR-20230826-0137"/>
    <x v="121"/>
    <x v="8"/>
    <n v="12"/>
    <s v="Services"/>
    <s v="Correction"/>
    <s v="EX481-674 Torques not recorded for FWD end of nozzle support. "/>
    <s v=""/>
    <s v=""/>
    <s v=""/>
    <s v="Aero Gas"/>
    <s v="LM2500Rot"/>
    <s v=""/>
    <s v=""/>
    <s v=""/>
    <m/>
    <s v="Katzenstein, Danny (204059429)"/>
    <s v="Aero Alliance Houston Service Center"/>
    <x v="6"/>
    <s v="Aero Alliance Jacintoport"/>
    <s v="Aero Alliance Jacintoport"/>
    <s v=""/>
    <d v="2023-08-26T00:00:00"/>
    <b v="0"/>
    <b v="1"/>
    <n v="0"/>
    <n v="0"/>
    <s v=""/>
    <s v=""/>
    <s v="2023-08-26 10:54:16 - Katzenstein, Danny (204059429) (Case Notes (Comments Visible to All users))_x000a_Assigned To Change Reason: S2N returned to EMU for correction_x000a__x000a_"/>
    <s v=""/>
    <s v=""/>
    <s v="2023-08-26 10:54:16 - Katzenstein, Danny (204059429) (Case Notes (Comments Visible to All users))_x000a_Assigned To Change Reason: S2N returned to EMU for correction_x000a__x000a_"/>
    <s v=""/>
    <m/>
    <n v="0"/>
    <x v="8"/>
    <s v="Repair"/>
    <s v="At minimum discuss with technicians to record TQ values in ARMS or indicate in ARMS if recorded elsewhere.  Nozzle returned to EMU for torques.  "/>
    <s v="Torques not recorded as per ARMS router sequence under technician 100, Group 5 , step 12-14 (no routers for torques in router book)  "/>
    <x v="4"/>
    <x v="1"/>
    <x v="3"/>
    <d v="2023-08-26T00:00:00"/>
    <s v=""/>
    <x v="0"/>
    <s v="No Impact To Customer"/>
    <s v="No"/>
    <s v="Documentation"/>
    <s v=""/>
    <s v="Quality Concern"/>
    <d v="2023-08-26T00:00:00"/>
    <s v="Katzenstein, Danny (204059429)"/>
    <b v="0"/>
    <x v="1"/>
    <s v=""/>
    <x v="4"/>
    <s v=""/>
    <s v="https://gepowerpac.service-now.com/nav_to.do?uri=task.do?sys_id=9f7cd38f8730f9149b75fd16dabb3537"/>
    <n v="1"/>
    <s v="3 - Low"/>
    <x v="7"/>
  </r>
  <r>
    <s v="NCR-20230827-0174"/>
    <x v="122"/>
    <x v="8"/>
    <n v="11"/>
    <s v="Services"/>
    <s v="Containment"/>
    <s v="191-487 Engine F/A G3 Inspection: Modules missing ARMS lead Stamps for S1N, IGB, LPC, CFF "/>
    <s v="USED ESN ASSET-GT"/>
    <s v="LM6M"/>
    <s v="AERO PRODUCTS AND SERVICES JV, LLC"/>
    <s v="Aero Gas"/>
    <s v="191487"/>
    <s v="Americas"/>
    <s v="GE"/>
    <s v="AERO PRODUCTS AND SERVICES JV, LLC"/>
    <n v="191487"/>
    <s v="Katzenstein, Danny (204059429)"/>
    <s v="GP Services Quality NAM"/>
    <x v="1"/>
    <s v="Aero Alliance Jacintoport"/>
    <s v=""/>
    <s v="Power Services Sales"/>
    <d v="2023-08-27T00:00:00"/>
    <b v="0"/>
    <b v="1"/>
    <n v="1"/>
    <n v="1"/>
    <s v=""/>
    <s v="Release"/>
    <s v="2023-08-27 15:09:48 - Katzenstein, Danny (204059429) (Case Notes (Comments Visible to All users))_x000a_Assignment Group Change Reason: Assigned to PQE_x000a__x000a_"/>
    <s v=""/>
    <s v="Signed off"/>
    <s v="2023-08-27 15:09:48 - Katzenstein, Danny (204059429) (Case Notes (Comments Visible to All users))_x000a_Assignment Group Change Reason: Assigned to PQE_x000a__x000a_"/>
    <s v="Modules Lead claimed stamps. "/>
    <d v="2023-08-27T00:00:00"/>
    <n v="0"/>
    <x v="1"/>
    <s v="Other"/>
    <s v="Ensure Leads complete closeout of modules with final stamp. "/>
    <s v="Documentation incomplete "/>
    <x v="4"/>
    <x v="1"/>
    <x v="2"/>
    <d v="2023-08-27T00:00:00"/>
    <s v="Houston Service Center"/>
    <x v="0"/>
    <s v="No Impact To Customer"/>
    <s v="No"/>
    <s v="Documentation"/>
    <s v=""/>
    <s v="Quality Concern"/>
    <d v="2023-08-27T00:00:00"/>
    <s v="Katzenstein, Danny (204059429)"/>
    <b v="0"/>
    <x v="1"/>
    <s v="Repairs"/>
    <x v="12"/>
    <s v=""/>
    <s v="https://gepowerpac.service-now.com/nav_to.do?uri=task.do?sys_id=9e3e956787b4f55462d4fd16dabb3509"/>
    <n v="3"/>
    <s v="3 - Low"/>
    <x v="7"/>
  </r>
  <r>
    <s v="NCR-20230828-0803"/>
    <x v="123"/>
    <x v="8"/>
    <n v="10"/>
    <s v="Services"/>
    <s v="Correction"/>
    <s v="NSR's created that should be part of original WS"/>
    <s v="QUEEN MARY 2 GT2B STBD-GT"/>
    <s v="LM25C+"/>
    <s v="Queen Mary 2"/>
    <s v="Aero Gas"/>
    <s v="812133"/>
    <s v="Americas"/>
    <s v="GE"/>
    <s v="CARNIVAL CORPORATION"/>
    <n v="565124"/>
    <s v="Ritter, Drew (204052804)"/>
    <s v="Aero Alliance Houston Service Center"/>
    <x v="6"/>
    <s v="Aero Alliance Jacintoport"/>
    <s v="Aero Alliance Jacintoport"/>
    <s v="Power Services Sales"/>
    <d v="2023-08-28T00:00:00"/>
    <b v="0"/>
    <b v="1"/>
    <n v="0"/>
    <n v="0"/>
    <s v=""/>
    <s v="InService"/>
    <s v=""/>
    <s v=""/>
    <s v=""/>
    <s v=""/>
    <s v=""/>
    <m/>
    <n v="0"/>
    <x v="8"/>
    <s v="Repair"/>
    <s v="NSR's should not have been created in the first place. Either technician created with out reading workscope or Workscope needs to be updated. "/>
    <s v="The Following NSR's were created that should have been part of original proposal for either routing for repair or for replace. _x000a_H2350043_x000a_H2350264 _x000a_H2350365_x000a_H2350407_x000a_H2350432_x000a_H2350041 _x000a_H2350386_x000a_H2350368_x000a_H2350195_x000a_H2350213_x000a__x000a_"/>
    <x v="4"/>
    <x v="3"/>
    <x v="3"/>
    <d v="2023-08-28T00:00:00"/>
    <s v="Houston Service Center"/>
    <x v="0"/>
    <s v="No Impact To Customer"/>
    <s v="No"/>
    <s v="Internal Resource Defect"/>
    <s v=""/>
    <s v="Fulfillment"/>
    <d v="2023-08-28T00:00:00"/>
    <s v="Ritter, Drew (204052804)"/>
    <b v="0"/>
    <x v="0"/>
    <s v=""/>
    <x v="2"/>
    <s v=""/>
    <s v="https://gepowerpac.service-now.com/nav_to.do?uri=task.do?sys_id=810ebd3787fc7d549b75fd16dabb3544"/>
    <n v="0"/>
    <s v="3 - Low"/>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033AC5-F6A8-4DCF-B489-77DBD245E67B}"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A3:C27" firstHeaderRow="0" firstDataRow="1" firstDataCol="1"/>
  <pivotFields count="62">
    <pivotField dataField="1" showAll="0"/>
    <pivotField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0"/>
        <item x="2"/>
        <item x="5"/>
        <item x="1"/>
        <item x="3"/>
        <item x="4"/>
        <item m="1" x="6"/>
        <item t="default"/>
      </items>
    </pivotField>
    <pivotField axis="axisRow" showAll="0" sortType="descending">
      <items count="24">
        <item sd="0" x="21"/>
        <item sd="0" x="3"/>
        <item sd="0" x="8"/>
        <item sd="0" x="10"/>
        <item sd="0" x="2"/>
        <item sd="0" x="9"/>
        <item sd="0" x="11"/>
        <item sd="0" x="16"/>
        <item sd="0" x="1"/>
        <item sd="0" x="17"/>
        <item sd="0" x="5"/>
        <item sd="0" x="4"/>
        <item sd="0" x="6"/>
        <item sd="0" x="14"/>
        <item sd="0" x="22"/>
        <item sd="0" x="12"/>
        <item sd="0" x="18"/>
        <item sd="0" x="19"/>
        <item sd="0" x="7"/>
        <item sd="0" x="0"/>
        <item sd="0" x="20"/>
        <item sd="0" x="13"/>
        <item sd="0" x="15"/>
        <item t="default" sd="0"/>
      </items>
      <autoSortScope>
        <pivotArea dataOnly="0" outline="0" fieldPosition="0">
          <references count="1">
            <reference field="4294967294" count="1" selected="0">
              <x v="0"/>
            </reference>
          </references>
        </pivotArea>
      </autoSortScope>
    </pivotField>
    <pivotField showAll="0"/>
    <pivotField numFmtId="14" showAll="0"/>
    <pivotField showAll="0"/>
    <pivotField showAll="0">
      <items count="4">
        <item x="1"/>
        <item x="2"/>
        <item x="0"/>
        <item t="default"/>
      </items>
    </pivotField>
    <pivotField showAll="0"/>
    <pivotField showAll="0"/>
    <pivotField showAll="0"/>
    <pivotField showAll="0"/>
    <pivotField showAll="0"/>
    <pivotField numFmtId="14" showAll="0"/>
    <pivotField showAll="0"/>
    <pivotField showAll="0"/>
    <pivotField showAll="0">
      <items count="6">
        <item x="2"/>
        <item x="4"/>
        <item x="3"/>
        <item x="0"/>
        <item x="1"/>
        <item t="default"/>
      </items>
    </pivotField>
    <pivotField showAll="0"/>
    <pivotField showAll="0">
      <items count="34">
        <item m="1" x="32"/>
        <item x="29"/>
        <item x="23"/>
        <item x="0"/>
        <item x="30"/>
        <item x="2"/>
        <item x="31"/>
        <item x="12"/>
        <item x="6"/>
        <item x="24"/>
        <item x="19"/>
        <item x="17"/>
        <item x="3"/>
        <item x="26"/>
        <item x="7"/>
        <item x="20"/>
        <item x="21"/>
        <item x="27"/>
        <item x="28"/>
        <item x="11"/>
        <item x="9"/>
        <item x="16"/>
        <item x="22"/>
        <item x="4"/>
        <item x="10"/>
        <item x="15"/>
        <item x="8"/>
        <item x="1"/>
        <item x="5"/>
        <item x="14"/>
        <item x="13"/>
        <item x="25"/>
        <item x="18"/>
        <item t="default"/>
      </items>
    </pivotField>
    <pivotField showAll="0"/>
    <pivotField showAll="0"/>
    <pivotField showAll="0"/>
    <pivotField showAll="0"/>
    <pivotField showAll="0"/>
  </pivotFields>
  <rowFields count="1">
    <field x="41"/>
  </rowFields>
  <rowItems count="24">
    <i>
      <x v="8"/>
    </i>
    <i>
      <x v="6"/>
    </i>
    <i>
      <x v="5"/>
    </i>
    <i>
      <x v="2"/>
    </i>
    <i>
      <x v="13"/>
    </i>
    <i>
      <x v="18"/>
    </i>
    <i>
      <x v="11"/>
    </i>
    <i>
      <x v="12"/>
    </i>
    <i>
      <x v="10"/>
    </i>
    <i>
      <x v="19"/>
    </i>
    <i>
      <x v="22"/>
    </i>
    <i>
      <x v="4"/>
    </i>
    <i>
      <x v="1"/>
    </i>
    <i>
      <x v="3"/>
    </i>
    <i>
      <x v="15"/>
    </i>
    <i>
      <x v="21"/>
    </i>
    <i>
      <x v="16"/>
    </i>
    <i>
      <x v="20"/>
    </i>
    <i>
      <x v="9"/>
    </i>
    <i>
      <x v="17"/>
    </i>
    <i>
      <x/>
    </i>
    <i>
      <x v="7"/>
    </i>
    <i>
      <x v="14"/>
    </i>
    <i t="grand">
      <x/>
    </i>
  </rowItems>
  <colFields count="1">
    <field x="-2"/>
  </colFields>
  <colItems count="2">
    <i>
      <x/>
    </i>
    <i i="1">
      <x v="1"/>
    </i>
  </colItems>
  <dataFields count="2">
    <dataField name="Count of Case ID" fld="0" subtotal="count" baseField="0" baseItem="0"/>
    <dataField name="Count of Case ID2" fld="0" subtotal="count" baseField="41" baseItem="0" numFmtId="10">
      <extLst>
        <ext xmlns:x14="http://schemas.microsoft.com/office/spreadsheetml/2009/9/main" uri="{E15A36E0-9728-4e99-A89B-3F7291B0FE68}">
          <x14:dataField pivotShowAs="percentOfRunningTotal"/>
        </ext>
      </extLst>
    </dataField>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0A0DD44-A2A6-4C35-90CE-26CD7DBC24FD}"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C10" firstHeaderRow="0" firstDataRow="1" firstDataCol="1"/>
  <pivotFields count="62">
    <pivotField dataField="1" showAll="0"/>
    <pivotField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8">
        <item x="0"/>
        <item x="2"/>
        <item x="5"/>
        <item x="1"/>
        <item x="3"/>
        <item x="4"/>
        <item m="1" x="6"/>
        <item t="default"/>
      </items>
      <autoSortScope>
        <pivotArea dataOnly="0" outline="0" fieldPosition="0">
          <references count="1">
            <reference field="4294967294" count="1" selected="0">
              <x v="0"/>
            </reference>
          </references>
        </pivotArea>
      </autoSortScope>
    </pivotField>
    <pivotField showAll="0"/>
    <pivotField showAll="0"/>
    <pivotField numFmtId="14" showAll="0"/>
    <pivotField showAll="0"/>
    <pivotField showAll="0">
      <items count="4">
        <item x="1"/>
        <item x="2"/>
        <item x="0"/>
        <item t="default"/>
      </items>
    </pivotField>
    <pivotField showAll="0"/>
    <pivotField showAll="0"/>
    <pivotField showAll="0"/>
    <pivotField showAll="0"/>
    <pivotField showAll="0"/>
    <pivotField numFmtId="14" showAll="0"/>
    <pivotField showAll="0"/>
    <pivotField showAll="0"/>
    <pivotField showAll="0">
      <items count="6">
        <item x="2"/>
        <item x="4"/>
        <item x="3"/>
        <item x="0"/>
        <item x="1"/>
        <item t="default"/>
      </items>
    </pivotField>
    <pivotField showAll="0"/>
    <pivotField showAll="0">
      <items count="34">
        <item m="1" x="32"/>
        <item x="29"/>
        <item x="23"/>
        <item x="0"/>
        <item x="30"/>
        <item x="2"/>
        <item x="31"/>
        <item x="12"/>
        <item x="6"/>
        <item x="24"/>
        <item x="19"/>
        <item x="17"/>
        <item x="3"/>
        <item x="26"/>
        <item x="7"/>
        <item x="20"/>
        <item x="21"/>
        <item x="27"/>
        <item x="28"/>
        <item x="11"/>
        <item x="9"/>
        <item x="16"/>
        <item x="22"/>
        <item x="4"/>
        <item x="10"/>
        <item x="15"/>
        <item x="8"/>
        <item x="1"/>
        <item x="5"/>
        <item x="14"/>
        <item x="13"/>
        <item x="25"/>
        <item x="18"/>
        <item t="default"/>
      </items>
    </pivotField>
    <pivotField showAll="0"/>
    <pivotField showAll="0"/>
    <pivotField showAll="0"/>
    <pivotField showAll="0"/>
    <pivotField showAll="0"/>
  </pivotFields>
  <rowFields count="1">
    <field x="40"/>
  </rowFields>
  <rowItems count="7">
    <i>
      <x v="5"/>
    </i>
    <i>
      <x v="3"/>
    </i>
    <i>
      <x v="1"/>
    </i>
    <i>
      <x v="4"/>
    </i>
    <i>
      <x v="2"/>
    </i>
    <i>
      <x/>
    </i>
    <i t="grand">
      <x/>
    </i>
  </rowItems>
  <colFields count="1">
    <field x="-2"/>
  </colFields>
  <colItems count="2">
    <i>
      <x/>
    </i>
    <i i="1">
      <x v="1"/>
    </i>
  </colItems>
  <dataFields count="2">
    <dataField name="# of NCR" fld="0" subtotal="count" baseField="40" baseItem="5"/>
    <dataField name="Pareto" fld="0" subtotal="count" baseField="40" baseItem="0" numFmtId="10">
      <extLst>
        <ext xmlns:x14="http://schemas.microsoft.com/office/spreadsheetml/2009/9/main" uri="{E15A36E0-9728-4e99-A89B-3F7291B0FE68}">
          <x14:dataField pivotShowAs="percentOfRunningTotal"/>
        </ext>
      </extLst>
    </dataField>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4E94251-66C9-4CD3-8093-391816071743}"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C10" firstHeaderRow="0" firstDataRow="1" firstDataCol="1"/>
  <pivotFields count="62">
    <pivotField showAll="0"/>
    <pivotField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8" showAll="0"/>
    <pivotField showAll="0"/>
    <pivotField showAll="0"/>
    <pivotField showAll="0"/>
    <pivotField showAll="0"/>
    <pivotField axis="axisRow" showAll="0" sortType="descending">
      <items count="8">
        <item x="0"/>
        <item x="2"/>
        <item x="5"/>
        <item x="1"/>
        <item x="3"/>
        <item x="4"/>
        <item m="1" x="6"/>
        <item t="default"/>
      </items>
      <autoSortScope>
        <pivotArea dataOnly="0" outline="0" fieldPosition="0">
          <references count="1">
            <reference field="4294967294" count="1" selected="0">
              <x v="1"/>
            </reference>
          </references>
        </pivotArea>
      </autoSortScope>
    </pivotField>
    <pivotField showAll="0"/>
    <pivotField showAll="0"/>
    <pivotField numFmtId="14" showAll="0"/>
    <pivotField showAll="0"/>
    <pivotField showAll="0">
      <items count="4">
        <item x="1"/>
        <item x="2"/>
        <item x="0"/>
        <item t="default"/>
      </items>
    </pivotField>
    <pivotField showAll="0"/>
    <pivotField showAll="0"/>
    <pivotField showAll="0"/>
    <pivotField showAll="0"/>
    <pivotField showAll="0"/>
    <pivotField numFmtId="14" showAll="0"/>
    <pivotField showAll="0"/>
    <pivotField showAll="0"/>
    <pivotField showAll="0">
      <items count="6">
        <item x="2"/>
        <item x="4"/>
        <item x="3"/>
        <item x="0"/>
        <item x="1"/>
        <item t="default"/>
      </items>
    </pivotField>
    <pivotField showAll="0"/>
    <pivotField showAll="0">
      <items count="34">
        <item m="1" x="32"/>
        <item x="29"/>
        <item x="23"/>
        <item x="0"/>
        <item x="30"/>
        <item x="2"/>
        <item x="31"/>
        <item x="12"/>
        <item x="6"/>
        <item x="24"/>
        <item x="19"/>
        <item x="17"/>
        <item x="3"/>
        <item x="26"/>
        <item x="7"/>
        <item x="20"/>
        <item x="21"/>
        <item x="27"/>
        <item x="28"/>
        <item x="11"/>
        <item x="9"/>
        <item x="16"/>
        <item x="22"/>
        <item x="4"/>
        <item x="10"/>
        <item x="15"/>
        <item x="8"/>
        <item x="1"/>
        <item x="5"/>
        <item x="14"/>
        <item x="13"/>
        <item x="25"/>
        <item x="18"/>
        <item t="default"/>
      </items>
    </pivotField>
    <pivotField showAll="0"/>
    <pivotField showAll="0"/>
    <pivotField showAll="0"/>
    <pivotField showAll="0"/>
    <pivotField showAll="0"/>
  </pivotFields>
  <rowFields count="1">
    <field x="40"/>
  </rowFields>
  <rowItems count="7">
    <i>
      <x v="5"/>
    </i>
    <i>
      <x v="3"/>
    </i>
    <i>
      <x v="1"/>
    </i>
    <i>
      <x v="4"/>
    </i>
    <i>
      <x v="2"/>
    </i>
    <i>
      <x/>
    </i>
    <i t="grand">
      <x/>
    </i>
  </rowItems>
  <colFields count="1">
    <field x="-2"/>
  </colFields>
  <colItems count="2">
    <i>
      <x/>
    </i>
    <i i="1">
      <x v="1"/>
    </i>
  </colItems>
  <dataFields count="2">
    <dataField name="COPQ Amount ($)" fld="35" baseField="40" baseItem="5"/>
    <dataField name="Sum of Cost of Poor Quality (COPQ) USD – Internal to GE2" fld="35" baseField="40" baseItem="0" numFmtId="10">
      <extLst>
        <ext xmlns:x14="http://schemas.microsoft.com/office/spreadsheetml/2009/9/main" uri="{E15A36E0-9728-4e99-A89B-3F7291B0FE68}">
          <x14:dataField pivotShowAs="percentOfRunningTotal"/>
        </ext>
      </extLst>
    </dataField>
  </dataFields>
  <formats count="1">
    <format dxfId="180">
      <pivotArea collapsedLevelsAreSubtotals="1" fieldPosition="0">
        <references count="2">
          <reference field="4294967294" count="1" selected="0">
            <x v="0"/>
          </reference>
          <reference field="40" count="0"/>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83C274B-0575-4564-B170-ECFF23358062}"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A3:B12" firstHeaderRow="1" firstDataRow="1" firstDataCol="1"/>
  <pivotFields count="62">
    <pivotField dataField="1" showAll="0"/>
    <pivotField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showAll="0"/>
    <pivotField showAll="0"/>
    <pivotField showAll="0"/>
    <pivotField showAll="0"/>
    <pivotField showAll="0">
      <items count="8">
        <item x="0"/>
        <item x="2"/>
        <item x="5"/>
        <item x="1"/>
        <item x="3"/>
        <item x="4"/>
        <item m="1" x="6"/>
        <item t="default"/>
      </items>
    </pivotField>
    <pivotField showAll="0"/>
    <pivotField showAll="0"/>
    <pivotField numFmtId="14" showAll="0"/>
    <pivotField showAll="0"/>
    <pivotField showAll="0">
      <items count="4">
        <item x="1"/>
        <item x="2"/>
        <item x="0"/>
        <item t="default"/>
      </items>
    </pivotField>
    <pivotField showAll="0"/>
    <pivotField showAll="0"/>
    <pivotField showAll="0"/>
    <pivotField showAll="0"/>
    <pivotField showAll="0"/>
    <pivotField numFmtId="14" showAll="0"/>
    <pivotField showAll="0"/>
    <pivotField showAll="0"/>
    <pivotField showAll="0">
      <items count="6">
        <item x="2"/>
        <item x="4"/>
        <item x="3"/>
        <item x="0"/>
        <item x="1"/>
        <item t="default"/>
      </items>
    </pivotField>
    <pivotField showAll="0"/>
    <pivotField showAll="0">
      <items count="34">
        <item m="1" x="32"/>
        <item x="29"/>
        <item x="23"/>
        <item x="0"/>
        <item x="30"/>
        <item x="2"/>
        <item x="31"/>
        <item x="12"/>
        <item x="6"/>
        <item x="24"/>
        <item x="19"/>
        <item x="17"/>
        <item x="3"/>
        <item x="26"/>
        <item x="7"/>
        <item x="20"/>
        <item x="21"/>
        <item x="27"/>
        <item x="28"/>
        <item x="11"/>
        <item x="9"/>
        <item x="16"/>
        <item x="22"/>
        <item x="4"/>
        <item x="10"/>
        <item x="15"/>
        <item x="8"/>
        <item x="1"/>
        <item x="5"/>
        <item x="14"/>
        <item x="13"/>
        <item x="25"/>
        <item x="18"/>
        <item t="default"/>
      </items>
    </pivotField>
    <pivotField showAll="0"/>
    <pivotField showAll="0"/>
    <pivotField showAll="0"/>
    <pivotField showAll="0"/>
    <pivotField axis="axisRow" showAll="0">
      <items count="9">
        <item x="0"/>
        <item x="1"/>
        <item x="2"/>
        <item x="3"/>
        <item x="4"/>
        <item x="5"/>
        <item x="6"/>
        <item x="7"/>
        <item t="default"/>
      </items>
    </pivotField>
  </pivotFields>
  <rowFields count="1">
    <field x="61"/>
  </rowFields>
  <rowItems count="9">
    <i>
      <x/>
    </i>
    <i>
      <x v="1"/>
    </i>
    <i>
      <x v="2"/>
    </i>
    <i>
      <x v="3"/>
    </i>
    <i>
      <x v="4"/>
    </i>
    <i>
      <x v="5"/>
    </i>
    <i>
      <x v="6"/>
    </i>
    <i>
      <x v="7"/>
    </i>
    <i t="grand">
      <x/>
    </i>
  </rowItems>
  <colItems count="1">
    <i/>
  </colItems>
  <dataFields count="1">
    <dataField name="Count of Case ID"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F34983E-C280-4CDC-A228-2BE7D0D7A33E}"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C36" firstHeaderRow="0" firstDataRow="1" firstDataCol="1"/>
  <pivotFields count="62">
    <pivotField showAll="0"/>
    <pivotField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8" showAll="0"/>
    <pivotField showAll="0"/>
    <pivotField showAll="0"/>
    <pivotField showAll="0"/>
    <pivotField showAll="0"/>
    <pivotField showAll="0">
      <items count="8">
        <item x="0"/>
        <item x="2"/>
        <item x="5"/>
        <item x="1"/>
        <item x="3"/>
        <item x="4"/>
        <item m="1" x="6"/>
        <item t="default"/>
      </items>
    </pivotField>
    <pivotField showAll="0"/>
    <pivotField showAll="0"/>
    <pivotField numFmtId="14" showAll="0"/>
    <pivotField showAll="0"/>
    <pivotField showAll="0">
      <items count="4">
        <item x="1"/>
        <item x="2"/>
        <item x="0"/>
        <item t="default"/>
      </items>
    </pivotField>
    <pivotField showAll="0"/>
    <pivotField showAll="0"/>
    <pivotField showAll="0"/>
    <pivotField showAll="0"/>
    <pivotField showAll="0"/>
    <pivotField numFmtId="14" showAll="0"/>
    <pivotField showAll="0"/>
    <pivotField showAll="0"/>
    <pivotField showAll="0">
      <items count="6">
        <item x="2"/>
        <item x="4"/>
        <item x="3"/>
        <item x="0"/>
        <item x="1"/>
        <item t="default"/>
      </items>
    </pivotField>
    <pivotField showAll="0"/>
    <pivotField axis="axisRow" showAll="0" sortType="descending">
      <items count="34">
        <item m="1" x="32"/>
        <item x="29"/>
        <item x="23"/>
        <item x="0"/>
        <item x="30"/>
        <item x="2"/>
        <item x="31"/>
        <item x="12"/>
        <item x="6"/>
        <item x="24"/>
        <item x="19"/>
        <item x="17"/>
        <item x="3"/>
        <item x="26"/>
        <item x="7"/>
        <item x="20"/>
        <item x="21"/>
        <item x="27"/>
        <item x="28"/>
        <item x="11"/>
        <item x="9"/>
        <item x="16"/>
        <item x="22"/>
        <item x="4"/>
        <item x="10"/>
        <item x="15"/>
        <item x="8"/>
        <item x="1"/>
        <item x="5"/>
        <item x="14"/>
        <item x="13"/>
        <item x="25"/>
        <item x="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s>
  <rowFields count="1">
    <field x="56"/>
  </rowFields>
  <rowItems count="33">
    <i>
      <x v="20"/>
    </i>
    <i>
      <x v="23"/>
    </i>
    <i>
      <x v="11"/>
    </i>
    <i>
      <x v="7"/>
    </i>
    <i>
      <x v="4"/>
    </i>
    <i>
      <x v="3"/>
    </i>
    <i>
      <x v="22"/>
    </i>
    <i>
      <x v="32"/>
    </i>
    <i>
      <x v="13"/>
    </i>
    <i>
      <x v="14"/>
    </i>
    <i>
      <x v="5"/>
    </i>
    <i>
      <x v="29"/>
    </i>
    <i>
      <x v="8"/>
    </i>
    <i>
      <x v="21"/>
    </i>
    <i>
      <x v="27"/>
    </i>
    <i>
      <x v="31"/>
    </i>
    <i>
      <x v="26"/>
    </i>
    <i>
      <x v="12"/>
    </i>
    <i>
      <x v="9"/>
    </i>
    <i>
      <x v="1"/>
    </i>
    <i>
      <x v="28"/>
    </i>
    <i>
      <x v="6"/>
    </i>
    <i>
      <x v="30"/>
    </i>
    <i>
      <x v="15"/>
    </i>
    <i>
      <x v="18"/>
    </i>
    <i>
      <x v="2"/>
    </i>
    <i>
      <x v="19"/>
    </i>
    <i>
      <x v="24"/>
    </i>
    <i>
      <x v="10"/>
    </i>
    <i>
      <x v="25"/>
    </i>
    <i>
      <x v="17"/>
    </i>
    <i>
      <x v="16"/>
    </i>
    <i t="grand">
      <x/>
    </i>
  </rowItems>
  <colFields count="1">
    <field x="-2"/>
  </colFields>
  <colItems count="2">
    <i>
      <x/>
    </i>
    <i i="1">
      <x v="1"/>
    </i>
  </colItems>
  <dataFields count="2">
    <dataField name="Sum of Cost of Poor Quality (COPQ) USD – Internal to GE" fld="35" baseField="0" baseItem="0"/>
    <dataField name="Sum of Cost of Poor Quality (COPQ) USD – Internal to GE2" fld="35" baseField="56" baseItem="0" numFmtId="10">
      <extLst>
        <ext xmlns:x14="http://schemas.microsoft.com/office/spreadsheetml/2009/9/main" uri="{E15A36E0-9728-4e99-A89B-3F7291B0FE68}">
          <x14:dataField pivotShowAs="percentOfRunningTotal"/>
        </ext>
      </extLst>
    </dataField>
  </dataFields>
  <formats count="1">
    <format dxfId="179">
      <pivotArea collapsedLevelsAreSubtotals="1" fieldPosition="0">
        <references count="2">
          <reference field="4294967294" count="1" selected="0">
            <x v="0"/>
          </reference>
          <reference field="56" count="0"/>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D67709A-5B6E-4A0D-8276-46CB7C55C3BF}"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A4" firstHeaderRow="1" firstDataRow="1" firstDataCol="0"/>
  <pivotFields count="62">
    <pivotField dataField="1" showAll="0"/>
    <pivotField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showAll="0"/>
    <pivotField showAll="0"/>
    <pivotField showAll="0"/>
    <pivotField showAll="0"/>
    <pivotField showAll="0">
      <items count="8">
        <item x="0"/>
        <item x="2"/>
        <item x="5"/>
        <item x="1"/>
        <item x="3"/>
        <item x="4"/>
        <item m="1" x="6"/>
        <item t="default"/>
      </items>
    </pivotField>
    <pivotField showAll="0"/>
    <pivotField showAll="0"/>
    <pivotField numFmtId="14" showAll="0"/>
    <pivotField showAll="0"/>
    <pivotField showAll="0">
      <items count="4">
        <item x="1"/>
        <item x="2"/>
        <item x="0"/>
        <item t="default"/>
      </items>
    </pivotField>
    <pivotField showAll="0"/>
    <pivotField showAll="0"/>
    <pivotField showAll="0"/>
    <pivotField showAll="0"/>
    <pivotField showAll="0"/>
    <pivotField numFmtId="14" showAll="0"/>
    <pivotField showAll="0"/>
    <pivotField showAll="0"/>
    <pivotField showAll="0">
      <items count="6">
        <item x="2"/>
        <item x="4"/>
        <item x="3"/>
        <item x="0"/>
        <item x="1"/>
        <item t="default"/>
      </items>
    </pivotField>
    <pivotField showAll="0"/>
    <pivotField showAll="0">
      <items count="34">
        <item m="1" x="32"/>
        <item x="29"/>
        <item x="23"/>
        <item x="0"/>
        <item x="30"/>
        <item x="2"/>
        <item x="31"/>
        <item x="12"/>
        <item x="6"/>
        <item x="24"/>
        <item x="19"/>
        <item x="17"/>
        <item x="3"/>
        <item x="26"/>
        <item x="7"/>
        <item x="20"/>
        <item x="21"/>
        <item x="27"/>
        <item x="28"/>
        <item x="11"/>
        <item x="9"/>
        <item x="16"/>
        <item x="22"/>
        <item x="4"/>
        <item x="10"/>
        <item x="15"/>
        <item x="8"/>
        <item x="1"/>
        <item x="5"/>
        <item x="14"/>
        <item x="13"/>
        <item x="25"/>
        <item x="18"/>
        <item t="default"/>
      </items>
    </pivotField>
    <pivotField showAll="0"/>
    <pivotField showAll="0"/>
    <pivotField showAll="0"/>
    <pivotField showAll="0"/>
    <pivotField showAll="0"/>
  </pivotFields>
  <rowItems count="1">
    <i/>
  </rowItems>
  <colItems count="1">
    <i/>
  </colItems>
  <dataFields count="1">
    <dataField name="Current # of NCR" fld="0" subtotal="count" baseField="0" baseItem="10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459BD85-50C4-4894-B43A-3C0F00E12571}"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A3:B12" firstHeaderRow="1" firstDataRow="1" firstDataCol="1"/>
  <pivotFields count="62">
    <pivotField showAll="0"/>
    <pivotField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8" showAll="0"/>
    <pivotField showAll="0"/>
    <pivotField showAll="0"/>
    <pivotField showAll="0"/>
    <pivotField showAll="0"/>
    <pivotField showAll="0">
      <items count="8">
        <item x="0"/>
        <item x="2"/>
        <item x="5"/>
        <item x="1"/>
        <item x="3"/>
        <item x="4"/>
        <item m="1" x="6"/>
        <item t="default"/>
      </items>
    </pivotField>
    <pivotField showAll="0"/>
    <pivotField showAll="0"/>
    <pivotField numFmtId="14" showAll="0"/>
    <pivotField showAll="0"/>
    <pivotField showAll="0">
      <items count="4">
        <item x="1"/>
        <item x="2"/>
        <item x="0"/>
        <item t="default"/>
      </items>
    </pivotField>
    <pivotField showAll="0"/>
    <pivotField showAll="0"/>
    <pivotField showAll="0"/>
    <pivotField showAll="0"/>
    <pivotField showAll="0"/>
    <pivotField numFmtId="14" showAll="0"/>
    <pivotField showAll="0"/>
    <pivotField showAll="0"/>
    <pivotField showAll="0">
      <items count="6">
        <item x="2"/>
        <item x="4"/>
        <item x="3"/>
        <item x="0"/>
        <item x="1"/>
        <item t="default"/>
      </items>
    </pivotField>
    <pivotField showAll="0"/>
    <pivotField showAll="0">
      <items count="34">
        <item m="1" x="32"/>
        <item x="29"/>
        <item x="23"/>
        <item x="0"/>
        <item x="30"/>
        <item x="2"/>
        <item x="31"/>
        <item x="12"/>
        <item x="6"/>
        <item x="24"/>
        <item x="19"/>
        <item x="17"/>
        <item x="3"/>
        <item x="26"/>
        <item x="7"/>
        <item x="20"/>
        <item x="21"/>
        <item x="27"/>
        <item x="28"/>
        <item x="11"/>
        <item x="9"/>
        <item x="16"/>
        <item x="22"/>
        <item x="4"/>
        <item x="10"/>
        <item x="15"/>
        <item x="8"/>
        <item x="1"/>
        <item x="5"/>
        <item x="14"/>
        <item x="13"/>
        <item x="25"/>
        <item x="18"/>
        <item t="default"/>
      </items>
    </pivotField>
    <pivotField showAll="0"/>
    <pivotField showAll="0"/>
    <pivotField showAll="0"/>
    <pivotField showAll="0"/>
    <pivotField axis="axisRow" showAll="0">
      <items count="9">
        <item x="0"/>
        <item x="1"/>
        <item x="2"/>
        <item x="3"/>
        <item x="4"/>
        <item x="5"/>
        <item x="6"/>
        <item x="7"/>
        <item t="default"/>
      </items>
    </pivotField>
  </pivotFields>
  <rowFields count="1">
    <field x="61"/>
  </rowFields>
  <rowItems count="9">
    <i>
      <x/>
    </i>
    <i>
      <x v="1"/>
    </i>
    <i>
      <x v="2"/>
    </i>
    <i>
      <x v="3"/>
    </i>
    <i>
      <x v="4"/>
    </i>
    <i>
      <x v="5"/>
    </i>
    <i>
      <x v="6"/>
    </i>
    <i>
      <x v="7"/>
    </i>
    <i t="grand">
      <x/>
    </i>
  </rowItems>
  <colItems count="1">
    <i/>
  </colItems>
  <dataFields count="1">
    <dataField name="Sum of Cost of Poor Quality (COPQ) USD – Internal to GE" fld="35" showDataAs="runTotal" baseField="61" baseItem="0"/>
  </dataFields>
  <formats count="1">
    <format dxfId="178">
      <pivotArea collapsedLevelsAreSubtotals="1" fieldPosition="0">
        <references count="1">
          <reference field="61" count="0"/>
        </references>
      </pivotArea>
    </format>
  </formats>
  <chartFormats count="2">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26A672F-B467-4112-87BE-2C8344B2CAD1}" name="PivotTable1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A3:C35" firstHeaderRow="0" firstDataRow="1" firstDataCol="1"/>
  <pivotFields count="62">
    <pivotField dataField="1" showAll="0"/>
    <pivotField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axis="axisRow" showAll="0" sortType="descending">
      <items count="32">
        <item x="8"/>
        <item x="27"/>
        <item x="6"/>
        <item x="29"/>
        <item x="24"/>
        <item x="11"/>
        <item x="26"/>
        <item x="25"/>
        <item x="18"/>
        <item x="14"/>
        <item x="30"/>
        <item x="2"/>
        <item x="1"/>
        <item x="3"/>
        <item x="22"/>
        <item x="7"/>
        <item x="16"/>
        <item x="0"/>
        <item x="12"/>
        <item x="23"/>
        <item x="17"/>
        <item x="10"/>
        <item x="4"/>
        <item x="5"/>
        <item x="28"/>
        <item x="9"/>
        <item x="21"/>
        <item x="19"/>
        <item x="15"/>
        <item x="20"/>
        <item x="1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8">
        <item x="0"/>
        <item x="2"/>
        <item x="5"/>
        <item x="1"/>
        <item x="3"/>
        <item x="4"/>
        <item m="1" x="6"/>
        <item t="default"/>
      </items>
    </pivotField>
    <pivotField showAll="0"/>
    <pivotField showAll="0"/>
    <pivotField numFmtId="14" showAll="0"/>
    <pivotField showAll="0"/>
    <pivotField showAll="0">
      <items count="4">
        <item x="1"/>
        <item x="2"/>
        <item x="0"/>
        <item t="default"/>
      </items>
    </pivotField>
    <pivotField showAll="0"/>
    <pivotField showAll="0"/>
    <pivotField showAll="0"/>
    <pivotField showAll="0"/>
    <pivotField showAll="0"/>
    <pivotField numFmtId="14" showAll="0"/>
    <pivotField showAll="0"/>
    <pivotField showAll="0"/>
    <pivotField showAll="0">
      <items count="6">
        <item x="2"/>
        <item x="4"/>
        <item x="3"/>
        <item x="0"/>
        <item x="1"/>
        <item t="default"/>
      </items>
    </pivotField>
    <pivotField showAll="0"/>
    <pivotField showAll="0">
      <items count="34">
        <item m="1" x="32"/>
        <item x="29"/>
        <item x="23"/>
        <item x="0"/>
        <item x="30"/>
        <item x="2"/>
        <item x="31"/>
        <item x="12"/>
        <item x="6"/>
        <item x="24"/>
        <item x="19"/>
        <item x="17"/>
        <item x="3"/>
        <item x="26"/>
        <item x="7"/>
        <item x="20"/>
        <item x="21"/>
        <item x="27"/>
        <item x="28"/>
        <item x="11"/>
        <item x="9"/>
        <item x="16"/>
        <item x="22"/>
        <item x="4"/>
        <item x="10"/>
        <item x="15"/>
        <item x="8"/>
        <item x="1"/>
        <item x="5"/>
        <item x="14"/>
        <item x="13"/>
        <item x="25"/>
        <item x="18"/>
        <item t="default"/>
      </items>
    </pivotField>
    <pivotField showAll="0"/>
    <pivotField showAll="0"/>
    <pivotField showAll="0"/>
    <pivotField showAll="0"/>
    <pivotField showAll="0"/>
  </pivotFields>
  <rowFields count="1">
    <field x="36"/>
  </rowFields>
  <rowItems count="32">
    <i>
      <x/>
    </i>
    <i>
      <x v="12"/>
    </i>
    <i>
      <x v="2"/>
    </i>
    <i>
      <x v="21"/>
    </i>
    <i>
      <x v="15"/>
    </i>
    <i>
      <x v="13"/>
    </i>
    <i>
      <x v="11"/>
    </i>
    <i>
      <x v="18"/>
    </i>
    <i>
      <x v="17"/>
    </i>
    <i>
      <x v="26"/>
    </i>
    <i>
      <x v="30"/>
    </i>
    <i>
      <x v="28"/>
    </i>
    <i>
      <x v="16"/>
    </i>
    <i>
      <x v="9"/>
    </i>
    <i>
      <x v="24"/>
    </i>
    <i>
      <x v="27"/>
    </i>
    <i>
      <x v="8"/>
    </i>
    <i>
      <x v="10"/>
    </i>
    <i>
      <x v="5"/>
    </i>
    <i>
      <x v="20"/>
    </i>
    <i>
      <x v="6"/>
    </i>
    <i>
      <x v="25"/>
    </i>
    <i>
      <x v="3"/>
    </i>
    <i>
      <x v="29"/>
    </i>
    <i>
      <x v="1"/>
    </i>
    <i>
      <x v="22"/>
    </i>
    <i>
      <x v="7"/>
    </i>
    <i>
      <x v="23"/>
    </i>
    <i>
      <x v="14"/>
    </i>
    <i>
      <x v="4"/>
    </i>
    <i>
      <x v="19"/>
    </i>
    <i t="grand">
      <x/>
    </i>
  </rowItems>
  <colFields count="1">
    <field x="-2"/>
  </colFields>
  <colItems count="2">
    <i>
      <x/>
    </i>
    <i i="1">
      <x v="1"/>
    </i>
  </colItems>
  <dataFields count="2">
    <dataField name="Count of Case ID" fld="0" subtotal="count" baseField="0" baseItem="0"/>
    <dataField name="Count of Case ID2" fld="0" subtotal="count" baseField="36" baseItem="0" numFmtId="10">
      <extLst>
        <ext xmlns:x14="http://schemas.microsoft.com/office/spreadsheetml/2009/9/main" uri="{E15A36E0-9728-4e99-A89B-3F7291B0FE68}">
          <x14:dataField pivotShowAs="percentOfRunningTotal"/>
        </ext>
      </extLst>
    </dataField>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2"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D4C61E0-E511-4EF6-A26E-52BE352489F2}" name="PivotTable1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A3:B8" firstHeaderRow="1" firstDataRow="1" firstDataCol="1"/>
  <pivotFields count="62">
    <pivotField dataField="1" showAll="0"/>
    <pivotField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showAll="0"/>
    <pivotField showAll="0"/>
    <pivotField showAll="0"/>
    <pivotField showAll="0"/>
    <pivotField showAll="0">
      <items count="8">
        <item x="0"/>
        <item x="2"/>
        <item x="5"/>
        <item x="1"/>
        <item x="3"/>
        <item x="4"/>
        <item m="1" x="6"/>
        <item t="default"/>
      </items>
    </pivotField>
    <pivotField showAll="0"/>
    <pivotField axis="axisRow" showAll="0">
      <items count="6">
        <item x="3"/>
        <item x="0"/>
        <item x="1"/>
        <item x="2"/>
        <item m="1" x="4"/>
        <item t="default"/>
      </items>
    </pivotField>
    <pivotField numFmtId="14" showAll="0"/>
    <pivotField showAll="0"/>
    <pivotField showAll="0">
      <items count="4">
        <item x="1"/>
        <item x="2"/>
        <item x="0"/>
        <item t="default"/>
      </items>
    </pivotField>
    <pivotField showAll="0"/>
    <pivotField showAll="0"/>
    <pivotField showAll="0"/>
    <pivotField showAll="0"/>
    <pivotField showAll="0"/>
    <pivotField numFmtId="14" showAll="0"/>
    <pivotField showAll="0"/>
    <pivotField showAll="0"/>
    <pivotField showAll="0">
      <items count="6">
        <item x="2"/>
        <item x="4"/>
        <item x="3"/>
        <item x="0"/>
        <item x="1"/>
        <item t="default"/>
      </items>
    </pivotField>
    <pivotField showAll="0"/>
    <pivotField showAll="0">
      <items count="34">
        <item m="1" x="32"/>
        <item x="29"/>
        <item x="23"/>
        <item x="0"/>
        <item x="30"/>
        <item x="2"/>
        <item x="31"/>
        <item x="12"/>
        <item x="6"/>
        <item x="24"/>
        <item x="19"/>
        <item x="17"/>
        <item x="3"/>
        <item x="26"/>
        <item x="7"/>
        <item x="20"/>
        <item x="21"/>
        <item x="27"/>
        <item x="28"/>
        <item x="11"/>
        <item x="9"/>
        <item x="16"/>
        <item x="22"/>
        <item x="4"/>
        <item x="10"/>
        <item x="15"/>
        <item x="8"/>
        <item x="1"/>
        <item x="5"/>
        <item x="14"/>
        <item x="13"/>
        <item x="25"/>
        <item x="18"/>
        <item t="default"/>
      </items>
    </pivotField>
    <pivotField showAll="0"/>
    <pivotField showAll="0"/>
    <pivotField showAll="0"/>
    <pivotField showAll="0"/>
    <pivotField showAll="0"/>
  </pivotFields>
  <rowFields count="1">
    <field x="42"/>
  </rowFields>
  <rowItems count="5">
    <i>
      <x/>
    </i>
    <i>
      <x v="1"/>
    </i>
    <i>
      <x v="2"/>
    </i>
    <i>
      <x v="3"/>
    </i>
    <i t="grand">
      <x/>
    </i>
  </rowItems>
  <colItems count="1">
    <i/>
  </colItems>
  <dataFields count="1">
    <dataField name="Count of Case ID" fld="0" subtotal="count" baseField="0" baseItem="0"/>
  </dataFields>
  <chartFormats count="16">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2" count="1" selected="0">
            <x v="2"/>
          </reference>
        </references>
      </pivotArea>
    </chartFormat>
    <chartFormat chart="0" format="2">
      <pivotArea type="data" outline="0" fieldPosition="0">
        <references count="2">
          <reference field="4294967294" count="1" selected="0">
            <x v="0"/>
          </reference>
          <reference field="42" count="1" selected="0">
            <x v="0"/>
          </reference>
        </references>
      </pivotArea>
    </chartFormat>
    <chartFormat chart="6" format="3" series="1">
      <pivotArea type="data" outline="0" fieldPosition="0">
        <references count="1">
          <reference field="4294967294" count="1" selected="0">
            <x v="0"/>
          </reference>
        </references>
      </pivotArea>
    </chartFormat>
    <chartFormat chart="6" format="4">
      <pivotArea type="data" outline="0" fieldPosition="0">
        <references count="2">
          <reference field="4294967294" count="1" selected="0">
            <x v="0"/>
          </reference>
          <reference field="42" count="1" selected="0">
            <x v="0"/>
          </reference>
        </references>
      </pivotArea>
    </chartFormat>
    <chartFormat chart="6" format="5">
      <pivotArea type="data" outline="0" fieldPosition="0">
        <references count="2">
          <reference field="4294967294" count="1" selected="0">
            <x v="0"/>
          </reference>
          <reference field="42" count="1" selected="0">
            <x v="1"/>
          </reference>
        </references>
      </pivotArea>
    </chartFormat>
    <chartFormat chart="6" format="6">
      <pivotArea type="data" outline="0" fieldPosition="0">
        <references count="2">
          <reference field="4294967294" count="1" selected="0">
            <x v="0"/>
          </reference>
          <reference field="42" count="1" selected="0">
            <x v="2"/>
          </reference>
        </references>
      </pivotArea>
    </chartFormat>
    <chartFormat chart="6" format="7">
      <pivotArea type="data" outline="0" fieldPosition="0">
        <references count="2">
          <reference field="4294967294" count="1" selected="0">
            <x v="0"/>
          </reference>
          <reference field="42" count="1" selected="0">
            <x v="3"/>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42" count="1" selected="0">
            <x v="0"/>
          </reference>
        </references>
      </pivotArea>
    </chartFormat>
    <chartFormat chart="9" format="10">
      <pivotArea type="data" outline="0" fieldPosition="0">
        <references count="2">
          <reference field="4294967294" count="1" selected="0">
            <x v="0"/>
          </reference>
          <reference field="42" count="1" selected="0">
            <x v="1"/>
          </reference>
        </references>
      </pivotArea>
    </chartFormat>
    <chartFormat chart="9" format="11">
      <pivotArea type="data" outline="0" fieldPosition="0">
        <references count="2">
          <reference field="4294967294" count="1" selected="0">
            <x v="0"/>
          </reference>
          <reference field="42" count="1" selected="0">
            <x v="2"/>
          </reference>
        </references>
      </pivotArea>
    </chartFormat>
    <chartFormat chart="9" format="12">
      <pivotArea type="data" outline="0" fieldPosition="0">
        <references count="2">
          <reference field="4294967294" count="1" selected="0">
            <x v="0"/>
          </reference>
          <reference field="42" count="1" selected="0">
            <x v="3"/>
          </reference>
        </references>
      </pivotArea>
    </chartFormat>
    <chartFormat chart="0" format="3">
      <pivotArea type="data" outline="0" fieldPosition="0">
        <references count="2">
          <reference field="4294967294" count="1" selected="0">
            <x v="0"/>
          </reference>
          <reference field="42" count="1" selected="0">
            <x v="1"/>
          </reference>
        </references>
      </pivotArea>
    </chartFormat>
    <chartFormat chart="0" format="4">
      <pivotArea type="data" outline="0" fieldPosition="0">
        <references count="2">
          <reference field="4294967294" count="1" selected="0">
            <x v="0"/>
          </reference>
          <reference field="4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9BD2EEF-8400-4D1E-8C88-80BA6FE8E1F2}" name="PivotTable1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A4" firstHeaderRow="1" firstDataRow="1" firstDataCol="0"/>
  <pivotFields count="62">
    <pivotField showAll="0"/>
    <pivotField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8" showAll="0"/>
    <pivotField showAll="0"/>
    <pivotField showAll="0"/>
    <pivotField showAll="0"/>
    <pivotField showAll="0"/>
    <pivotField showAll="0">
      <items count="8">
        <item x="0"/>
        <item x="2"/>
        <item x="5"/>
        <item x="1"/>
        <item x="3"/>
        <item x="4"/>
        <item m="1" x="6"/>
        <item t="default"/>
      </items>
    </pivotField>
    <pivotField showAll="0"/>
    <pivotField showAll="0"/>
    <pivotField numFmtId="14" showAll="0"/>
    <pivotField showAll="0"/>
    <pivotField showAll="0">
      <items count="4">
        <item x="1"/>
        <item x="2"/>
        <item x="0"/>
        <item t="default"/>
      </items>
    </pivotField>
    <pivotField showAll="0"/>
    <pivotField showAll="0"/>
    <pivotField showAll="0"/>
    <pivotField showAll="0"/>
    <pivotField showAll="0"/>
    <pivotField numFmtId="14" showAll="0"/>
    <pivotField showAll="0"/>
    <pivotField showAll="0"/>
    <pivotField showAll="0">
      <items count="6">
        <item x="2"/>
        <item x="4"/>
        <item x="3"/>
        <item x="0"/>
        <item x="1"/>
        <item t="default"/>
      </items>
    </pivotField>
    <pivotField showAll="0"/>
    <pivotField showAll="0">
      <items count="34">
        <item m="1" x="32"/>
        <item x="29"/>
        <item x="23"/>
        <item x="0"/>
        <item x="30"/>
        <item x="2"/>
        <item x="31"/>
        <item x="12"/>
        <item x="6"/>
        <item x="24"/>
        <item x="19"/>
        <item x="17"/>
        <item x="3"/>
        <item x="26"/>
        <item x="7"/>
        <item x="20"/>
        <item x="21"/>
        <item x="27"/>
        <item x="28"/>
        <item x="11"/>
        <item x="9"/>
        <item x="16"/>
        <item x="22"/>
        <item x="4"/>
        <item x="10"/>
        <item x="15"/>
        <item x="8"/>
        <item x="1"/>
        <item x="5"/>
        <item x="14"/>
        <item x="13"/>
        <item x="25"/>
        <item x="18"/>
        <item t="default"/>
      </items>
    </pivotField>
    <pivotField showAll="0"/>
    <pivotField showAll="0"/>
    <pivotField showAll="0"/>
    <pivotField showAll="0"/>
    <pivotField showAll="0"/>
  </pivotFields>
  <rowItems count="1">
    <i/>
  </rowItems>
  <colItems count="1">
    <i/>
  </colItems>
  <dataFields count="1">
    <dataField name="Sum of Cost of Poor Quality (COPQ) USD – Internal to GE" fld="3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D0429AC-8E59-4017-891B-3CDF74259D08}"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A3:B7" firstHeaderRow="1" firstDataRow="1" firstDataCol="1"/>
  <pivotFields count="62">
    <pivotField dataField="1" showAll="0"/>
    <pivotField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showAll="0"/>
    <pivotField showAll="0"/>
    <pivotField showAll="0"/>
    <pivotField showAll="0"/>
    <pivotField showAll="0">
      <items count="8">
        <item x="0"/>
        <item x="2"/>
        <item x="5"/>
        <item x="1"/>
        <item x="3"/>
        <item x="4"/>
        <item m="1" x="6"/>
        <item t="default"/>
      </items>
    </pivotField>
    <pivotField showAll="0"/>
    <pivotField showAll="0"/>
    <pivotField numFmtId="14" showAll="0"/>
    <pivotField showAll="0"/>
    <pivotField axis="axisRow" showAll="0">
      <items count="4">
        <item x="1"/>
        <item x="2"/>
        <item x="0"/>
        <item t="default"/>
      </items>
    </pivotField>
    <pivotField showAll="0"/>
    <pivotField showAll="0"/>
    <pivotField showAll="0"/>
    <pivotField showAll="0"/>
    <pivotField showAll="0"/>
    <pivotField numFmtId="14" showAll="0"/>
    <pivotField showAll="0"/>
    <pivotField showAll="0"/>
    <pivotField showAll="0">
      <items count="6">
        <item x="2"/>
        <item x="4"/>
        <item x="3"/>
        <item x="0"/>
        <item x="1"/>
        <item t="default"/>
      </items>
    </pivotField>
    <pivotField showAll="0"/>
    <pivotField showAll="0">
      <items count="34">
        <item m="1" x="32"/>
        <item x="29"/>
        <item x="23"/>
        <item x="0"/>
        <item x="30"/>
        <item x="2"/>
        <item x="31"/>
        <item x="12"/>
        <item x="6"/>
        <item x="24"/>
        <item x="19"/>
        <item x="17"/>
        <item x="3"/>
        <item x="26"/>
        <item x="7"/>
        <item x="20"/>
        <item x="21"/>
        <item x="27"/>
        <item x="28"/>
        <item x="11"/>
        <item x="9"/>
        <item x="16"/>
        <item x="22"/>
        <item x="4"/>
        <item x="10"/>
        <item x="15"/>
        <item x="8"/>
        <item x="1"/>
        <item x="5"/>
        <item x="14"/>
        <item x="13"/>
        <item x="25"/>
        <item x="18"/>
        <item t="default"/>
      </items>
    </pivotField>
    <pivotField showAll="0"/>
    <pivotField showAll="0"/>
    <pivotField showAll="0"/>
    <pivotField showAll="0"/>
    <pivotField showAll="0"/>
  </pivotFields>
  <rowFields count="1">
    <field x="45"/>
  </rowFields>
  <rowItems count="4">
    <i>
      <x/>
    </i>
    <i>
      <x v="1"/>
    </i>
    <i>
      <x v="2"/>
    </i>
    <i t="grand">
      <x/>
    </i>
  </rowItems>
  <colItems count="1">
    <i/>
  </colItems>
  <dataFields count="1">
    <dataField name="Count of Case ID"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2CB1546-54E1-4BB5-9BE1-D98CC7F6BEFA}"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B11" firstHeaderRow="1" firstDataRow="1" firstDataCol="1"/>
  <pivotFields count="62">
    <pivotField dataField="1" showAll="0"/>
    <pivotField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8">
        <item x="5"/>
        <item x="4"/>
        <item x="0"/>
        <item x="2"/>
        <item x="1"/>
        <item x="3"/>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showAll="0"/>
    <pivotField showAll="0"/>
    <pivotField showAll="0"/>
    <pivotField showAll="0"/>
    <pivotField showAll="0">
      <items count="8">
        <item x="0"/>
        <item x="2"/>
        <item x="5"/>
        <item x="1"/>
        <item x="3"/>
        <item x="4"/>
        <item m="1" x="6"/>
        <item t="default"/>
      </items>
    </pivotField>
    <pivotField showAll="0"/>
    <pivotField showAll="0"/>
    <pivotField numFmtId="14" showAll="0"/>
    <pivotField showAll="0"/>
    <pivotField showAll="0">
      <items count="4">
        <item x="1"/>
        <item x="2"/>
        <item x="0"/>
        <item t="default"/>
      </items>
    </pivotField>
    <pivotField showAll="0"/>
    <pivotField showAll="0"/>
    <pivotField showAll="0"/>
    <pivotField showAll="0"/>
    <pivotField showAll="0"/>
    <pivotField numFmtId="14" showAll="0"/>
    <pivotField showAll="0"/>
    <pivotField showAll="0"/>
    <pivotField showAll="0">
      <items count="6">
        <item x="2"/>
        <item x="4"/>
        <item x="3"/>
        <item x="0"/>
        <item x="1"/>
        <item t="default"/>
      </items>
    </pivotField>
    <pivotField showAll="0"/>
    <pivotField showAll="0">
      <items count="34">
        <item m="1" x="32"/>
        <item x="29"/>
        <item x="23"/>
        <item x="0"/>
        <item x="30"/>
        <item x="2"/>
        <item x="31"/>
        <item x="12"/>
        <item x="6"/>
        <item x="24"/>
        <item x="19"/>
        <item x="17"/>
        <item x="3"/>
        <item x="26"/>
        <item x="7"/>
        <item x="20"/>
        <item x="21"/>
        <item x="27"/>
        <item x="28"/>
        <item x="11"/>
        <item x="9"/>
        <item x="16"/>
        <item x="22"/>
        <item x="4"/>
        <item x="10"/>
        <item x="15"/>
        <item x="8"/>
        <item x="1"/>
        <item x="5"/>
        <item x="14"/>
        <item x="13"/>
        <item x="25"/>
        <item x="18"/>
        <item t="default"/>
      </items>
    </pivotField>
    <pivotField showAll="0"/>
    <pivotField showAll="0"/>
    <pivotField showAll="0"/>
    <pivotField showAll="0"/>
    <pivotField showAll="0"/>
  </pivotFields>
  <rowFields count="1">
    <field x="18"/>
  </rowFields>
  <rowItems count="8">
    <i>
      <x v="6"/>
    </i>
    <i>
      <x/>
    </i>
    <i>
      <x v="5"/>
    </i>
    <i>
      <x v="2"/>
    </i>
    <i>
      <x v="3"/>
    </i>
    <i>
      <x v="1"/>
    </i>
    <i>
      <x v="4"/>
    </i>
    <i t="grand">
      <x/>
    </i>
  </rowItems>
  <colItems count="1">
    <i/>
  </colItems>
  <dataFields count="1">
    <dataField name="Count of Case ID" fld="0" subtotal="count"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DE074CE-6FD9-4589-A2D8-372779F266DB}"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B22" firstHeaderRow="1" firstDataRow="1" firstDataCol="1" rowPageCount="1" colPageCount="1"/>
  <pivotFields count="62">
    <pivotField showAll="0"/>
    <pivotField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Page" multipleItemSelectionAllowed="1" showAll="0">
      <items count="65">
        <item x="1"/>
        <item x="0"/>
        <item x="3"/>
        <item x="2"/>
        <item x="10"/>
        <item x="12"/>
        <item x="11"/>
        <item x="13"/>
        <item x="5"/>
        <item x="20"/>
        <item x="17"/>
        <item x="30"/>
        <item x="19"/>
        <item x="23"/>
        <item x="7"/>
        <item x="16"/>
        <item x="33"/>
        <item x="4"/>
        <item x="27"/>
        <item x="26"/>
        <item x="21"/>
        <item x="38"/>
        <item x="6"/>
        <item x="43"/>
        <item x="25"/>
        <item x="44"/>
        <item x="29"/>
        <item x="39"/>
        <item x="9"/>
        <item x="15"/>
        <item x="41"/>
        <item x="37"/>
        <item x="18"/>
        <item x="36"/>
        <item x="53"/>
        <item x="48"/>
        <item x="52"/>
        <item x="40"/>
        <item x="45"/>
        <item x="34"/>
        <item x="32"/>
        <item x="42"/>
        <item x="51"/>
        <item x="24"/>
        <item x="35"/>
        <item x="28"/>
        <item x="58"/>
        <item x="50"/>
        <item x="47"/>
        <item x="31"/>
        <item x="55"/>
        <item x="14"/>
        <item x="60"/>
        <item x="56"/>
        <item x="57"/>
        <item x="46"/>
        <item x="61"/>
        <item x="54"/>
        <item x="22"/>
        <item x="49"/>
        <item x="59"/>
        <item x="63"/>
        <item x="62"/>
        <item h="1" x="8"/>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showAll="0"/>
    <pivotField showAll="0"/>
    <pivotField showAll="0"/>
    <pivotField showAll="0"/>
    <pivotField showAll="0">
      <items count="8">
        <item x="0"/>
        <item x="2"/>
        <item x="5"/>
        <item x="1"/>
        <item x="3"/>
        <item x="4"/>
        <item m="1" x="6"/>
        <item t="default"/>
      </items>
    </pivotField>
    <pivotField axis="axisRow" showAll="0">
      <items count="24">
        <item x="21"/>
        <item x="3"/>
        <item x="8"/>
        <item x="10"/>
        <item x="2"/>
        <item x="9"/>
        <item x="11"/>
        <item x="16"/>
        <item x="1"/>
        <item x="17"/>
        <item x="5"/>
        <item x="4"/>
        <item x="6"/>
        <item x="14"/>
        <item x="22"/>
        <item x="12"/>
        <item x="18"/>
        <item x="19"/>
        <item x="7"/>
        <item x="0"/>
        <item x="20"/>
        <item x="13"/>
        <item x="15"/>
        <item t="default"/>
      </items>
    </pivotField>
    <pivotField showAll="0"/>
    <pivotField numFmtId="14" showAll="0"/>
    <pivotField showAll="0"/>
    <pivotField showAll="0">
      <items count="4">
        <item x="1"/>
        <item x="2"/>
        <item x="0"/>
        <item t="default"/>
      </items>
    </pivotField>
    <pivotField showAll="0"/>
    <pivotField showAll="0"/>
    <pivotField showAll="0"/>
    <pivotField showAll="0"/>
    <pivotField showAll="0"/>
    <pivotField numFmtId="14" showAll="0"/>
    <pivotField showAll="0"/>
    <pivotField showAll="0"/>
    <pivotField showAll="0">
      <items count="6">
        <item x="2"/>
        <item x="4"/>
        <item x="3"/>
        <item x="0"/>
        <item x="1"/>
        <item t="default"/>
      </items>
    </pivotField>
    <pivotField showAll="0"/>
    <pivotField showAll="0">
      <items count="34">
        <item m="1" x="32"/>
        <item x="29"/>
        <item x="23"/>
        <item x="0"/>
        <item x="30"/>
        <item x="2"/>
        <item x="31"/>
        <item x="12"/>
        <item x="6"/>
        <item x="24"/>
        <item x="19"/>
        <item x="17"/>
        <item x="3"/>
        <item x="26"/>
        <item x="7"/>
        <item x="20"/>
        <item x="21"/>
        <item x="27"/>
        <item x="28"/>
        <item x="11"/>
        <item x="9"/>
        <item x="16"/>
        <item x="22"/>
        <item x="4"/>
        <item x="10"/>
        <item x="15"/>
        <item x="8"/>
        <item x="1"/>
        <item x="5"/>
        <item x="14"/>
        <item x="13"/>
        <item x="25"/>
        <item x="18"/>
        <item t="default"/>
      </items>
    </pivotField>
    <pivotField showAll="0"/>
    <pivotField showAll="0"/>
    <pivotField showAll="0"/>
    <pivotField showAll="0"/>
    <pivotField showAll="0"/>
  </pivotFields>
  <rowFields count="1">
    <field x="41"/>
  </rowFields>
  <rowItems count="19">
    <i>
      <x v="1"/>
    </i>
    <i>
      <x v="2"/>
    </i>
    <i>
      <x v="3"/>
    </i>
    <i>
      <x v="4"/>
    </i>
    <i>
      <x v="5"/>
    </i>
    <i>
      <x v="6"/>
    </i>
    <i>
      <x v="8"/>
    </i>
    <i>
      <x v="10"/>
    </i>
    <i>
      <x v="11"/>
    </i>
    <i>
      <x v="12"/>
    </i>
    <i>
      <x v="13"/>
    </i>
    <i>
      <x v="14"/>
    </i>
    <i>
      <x v="15"/>
    </i>
    <i>
      <x v="16"/>
    </i>
    <i>
      <x v="18"/>
    </i>
    <i>
      <x v="19"/>
    </i>
    <i>
      <x v="20"/>
    </i>
    <i>
      <x v="22"/>
    </i>
    <i t="grand">
      <x/>
    </i>
  </rowItems>
  <colItems count="1">
    <i/>
  </colItems>
  <pageFields count="1">
    <pageField fld="2" hier="-1"/>
  </pageFields>
  <dataFields count="1">
    <dataField name="Average of Aged Days" fld="3" subtotal="average" baseField="0" baseItem="3969"/>
  </dataFields>
  <formats count="2">
    <format dxfId="177">
      <pivotArea collapsedLevelsAreSubtotals="1" fieldPosition="0">
        <references count="1">
          <reference field="41" count="0"/>
        </references>
      </pivotArea>
    </format>
    <format dxfId="176">
      <pivotArea grandRow="1"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DF8E1D3-904A-43CA-9513-C6751885D123}" autoFormatId="16" applyNumberFormats="0" applyBorderFormats="0" applyFontFormats="0" applyPatternFormats="0" applyAlignmentFormats="0" applyWidthHeightFormats="0">
  <queryTableRefresh nextId="89">
    <queryTableFields count="62">
      <queryTableField id="1" name="Case ID" tableColumnId="1"/>
      <queryTableField id="2" name="Created" tableColumnId="2"/>
      <queryTableField id="34" name="Closed " tableColumnId="34"/>
      <queryTableField id="81" dataBound="0" tableColumnId="21"/>
      <queryTableField id="3" name="Business Line Type" tableColumnId="3"/>
      <queryTableField id="4" name="Case Status" tableColumnId="4"/>
      <queryTableField id="5" name="Case Title" tableColumnId="5"/>
      <queryTableField id="7" name="Equipment Name" tableColumnId="7"/>
      <queryTableField id="8" name="Equipment Code" tableColumnId="8"/>
      <queryTableField id="9" name="Plant Name" tableColumnId="9"/>
      <queryTableField id="10" name="Technology" tableColumnId="10"/>
      <queryTableField id="11" name="Serial Number" tableColumnId="11"/>
      <queryTableField id="12" name="Pole" tableColumnId="12"/>
      <queryTableField id="13" name="Original equip manufacturer" tableColumnId="13"/>
      <queryTableField id="14" name="Operator name" tableColumnId="14"/>
      <queryTableField id="15" name="Engine serial number" tableColumnId="15"/>
      <queryTableField id="16" name="Submitter" tableColumnId="16"/>
      <queryTableField id="17" name="First Assignment Group" tableColumnId="17"/>
      <queryTableField id="18" name="Assigned to " tableColumnId="18"/>
      <queryTableField id="19" name="Location where the defect was detected:" tableColumnId="19"/>
      <queryTableField id="20" name="Origin where the defect was generated" tableColumnId="20"/>
      <queryTableField id="78" name="Sales Channel" tableColumnId="22"/>
      <queryTableField id="23" name="Updated" tableColumnId="23"/>
      <queryTableField id="24" name=" Was anyone injured?" tableColumnId="24"/>
      <queryTableField id="25" name="Active" tableColumnId="25"/>
      <queryTableField id="29" name="Assignee Count" tableColumnId="29"/>
      <queryTableField id="30" name="Assignment Group Count" tableColumnId="30"/>
      <queryTableField id="31" name="CI Matrix Severity" tableColumnId="31"/>
      <queryTableField id="32" name="Case Equipment Status" tableColumnId="32"/>
      <queryTableField id="33" name="Case Notes (Comments Visible to All users)" tableColumnId="33"/>
      <queryTableField id="35" name="Closed by" tableColumnId="35"/>
      <queryTableField id="36" name="Closure Notes" tableColumnId="36"/>
      <queryTableField id="37" name="Comments and Work notes" tableColumnId="37"/>
      <queryTableField id="38" name="Correction Actions" tableColumnId="38"/>
      <queryTableField id="39" name="Correction Date" tableColumnId="39"/>
      <queryTableField id="40" name="Cost of Poor Quality (COPQ) USD – Internal to GE" tableColumnId="40"/>
      <queryTableField id="41" name="Defect" tableColumnId="41"/>
      <queryTableField id="42" name="Defect Type" tableColumnId="42"/>
      <queryTableField id="43" name="Deliverable" tableColumnId="43"/>
      <queryTableField id="44" name="Description" tableColumnId="44"/>
      <queryTableField id="45" name="Gate" tableColumnId="45"/>
      <queryTableField id="46" name="Detected During" tableColumnId="46"/>
      <queryTableField id="47" name="Escape/Defect" tableColumnId="47"/>
      <queryTableField id="48" name="Event Date" tableColumnId="48"/>
      <queryTableField id="49" name="Group" tableColumnId="49"/>
      <queryTableField id="50" name="Impact" tableColumnId="50"/>
      <queryTableField id="51" name="Impact To Customer" tableColumnId="51"/>
      <queryTableField id="52" name="Is this NCR related to an Outage" tableColumnId="52"/>
      <queryTableField id="53" name="NCR Category" tableColumnId="53"/>
      <queryTableField id="54" name="NCR RMA/Warranty Action Case" tableColumnId="54"/>
      <queryTableField id="55" name="NCR Type" tableColumnId="55"/>
      <queryTableField id="56" name="Opened" tableColumnId="56"/>
      <queryTableField id="57" name="Opened by" tableColumnId="57"/>
      <queryTableField id="58" name="Potential RMA/Warranty Claim" tableColumnId="58"/>
      <queryTableField id="59" name="Priority" tableColumnId="59"/>
      <queryTableField id="60" name="Responsible Function" tableColumnId="60"/>
      <queryTableField id="61" name="Section" tableColumnId="61"/>
      <queryTableField id="62" name="Supplier Name" tableColumnId="62"/>
      <queryTableField id="72" name="URL_old" tableColumnId="71"/>
      <queryTableField id="64" name="Updates" tableColumnId="64"/>
      <queryTableField id="65" name="Urgency" tableColumnId="65"/>
      <queryTableField id="66" name="Month Created." tableColumnId="66"/>
    </queryTableFields>
    <queryTableDeletedFields count="7">
      <deletedField name="Approval history"/>
      <deletedField name="Approval set"/>
      <deletedField name="URL_old"/>
      <deletedField name="Sales Channel"/>
      <deletedField name="Aged Days"/>
      <deletedField name="Aged Days"/>
      <deletedField name="Aged Days"/>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te" xr10:uid="{6D080B99-C32F-46FA-91AB-D3CE8F38CF35}" sourceName="Gate">
  <pivotTables>
    <pivotTable tabId="18" name="PivotTable4"/>
    <pivotTable tabId="21" name="PivotTable8"/>
    <pivotTable tabId="20" name="PivotTable7"/>
    <pivotTable tabId="22" name="PivotTable9"/>
    <pivotTable tabId="23" name="PivotTable10"/>
    <pivotTable tabId="25" name="PivotTable1"/>
    <pivotTable tabId="26" name="PivotTable12"/>
    <pivotTable tabId="27" name="PivotTable13"/>
    <pivotTable tabId="29" name="PivotTable14"/>
    <pivotTable tabId="30" name="PivotTable15"/>
    <pivotTable tabId="34" name="PivotTable3"/>
    <pivotTable tabId="37" name="PivotTable6"/>
    <pivotTable tabId="35" name="PivotTable4"/>
  </pivotTables>
  <data>
    <tabular pivotCacheId="828380161">
      <items count="7">
        <i x="0" s="1"/>
        <i x="2" s="1"/>
        <i x="5" s="1"/>
        <i x="1" s="1"/>
        <i x="3" s="1"/>
        <i x="4" s="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 xr10:uid="{EAC20B38-39A0-4F2F-92F0-482BC682B9FF}" sourceName="Section">
  <pivotTables>
    <pivotTable tabId="18" name="PivotTable4"/>
    <pivotTable tabId="21" name="PivotTable8"/>
    <pivotTable tabId="23" name="PivotTable10"/>
    <pivotTable tabId="20" name="PivotTable7"/>
    <pivotTable tabId="22" name="PivotTable9"/>
    <pivotTable tabId="25" name="PivotTable1"/>
    <pivotTable tabId="26" name="PivotTable12"/>
    <pivotTable tabId="27" name="PivotTable13"/>
    <pivotTable tabId="30" name="PivotTable15"/>
    <pivotTable tabId="29" name="PivotTable14"/>
    <pivotTable tabId="34" name="PivotTable3"/>
    <pivotTable tabId="37" name="PivotTable6"/>
    <pivotTable tabId="35" name="PivotTable4"/>
  </pivotTables>
  <data>
    <tabular pivotCacheId="828380161">
      <items count="33">
        <i x="29" s="1"/>
        <i x="23" s="1"/>
        <i x="0" s="1"/>
        <i x="30" s="1"/>
        <i x="2" s="1"/>
        <i x="31" s="1"/>
        <i x="12" s="1"/>
        <i x="6" s="1"/>
        <i x="24" s="1"/>
        <i x="19" s="1"/>
        <i x="17" s="1"/>
        <i x="3" s="1"/>
        <i x="26" s="1"/>
        <i x="7" s="1"/>
        <i x="20" s="1"/>
        <i x="21" s="1"/>
        <i x="27" s="1"/>
        <i x="28" s="1"/>
        <i x="11" s="1"/>
        <i x="9" s="1"/>
        <i x="16" s="1"/>
        <i x="22" s="1"/>
        <i x="4" s="1"/>
        <i x="10" s="1"/>
        <i x="15" s="1"/>
        <i x="8" s="1"/>
        <i x="1" s="1"/>
        <i x="5" s="1"/>
        <i x="14" s="1"/>
        <i x="13" s="1"/>
        <i x="25" s="1"/>
        <i x="18" s="1"/>
        <i x="3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act" xr10:uid="{15D00965-BB2D-4F06-A2A6-790BDB09477D}" sourceName="Impact">
  <pivotTables>
    <pivotTable tabId="23" name="PivotTable10"/>
    <pivotTable tabId="25" name="PivotTable1"/>
    <pivotTable tabId="21" name="PivotTable8"/>
    <pivotTable tabId="26" name="PivotTable12"/>
    <pivotTable tabId="27" name="PivotTable13"/>
    <pivotTable tabId="20" name="PivotTable7"/>
    <pivotTable tabId="22" name="PivotTable9"/>
    <pivotTable tabId="18" name="PivotTable4"/>
    <pivotTable tabId="29" name="PivotTable14"/>
    <pivotTable tabId="30" name="PivotTable15"/>
    <pivotTable tabId="34" name="PivotTable3"/>
    <pivotTable tabId="37" name="PivotTable6"/>
    <pivotTable tabId="35" name="PivotTable4"/>
  </pivotTables>
  <data>
    <tabular pivotCacheId="828380161">
      <items count="3">
        <i x="1" s="1"/>
        <i x="2"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6F3246C-3B71-42FC-A9AE-C49628575031}" sourceName="Priority">
  <pivotTables>
    <pivotTable tabId="23" name="PivotTable10"/>
    <pivotTable tabId="25" name="PivotTable1"/>
    <pivotTable tabId="21" name="PivotTable8"/>
    <pivotTable tabId="26" name="PivotTable12"/>
    <pivotTable tabId="27" name="PivotTable13"/>
    <pivotTable tabId="20" name="PivotTable7"/>
    <pivotTable tabId="22" name="PivotTable9"/>
    <pivotTable tabId="18" name="PivotTable4"/>
    <pivotTable tabId="29" name="PivotTable14"/>
    <pivotTable tabId="30" name="PivotTable15"/>
    <pivotTable tabId="34" name="PivotTable3"/>
    <pivotTable tabId="37" name="PivotTable6"/>
    <pivotTable tabId="35" name="PivotTable4"/>
  </pivotTables>
  <data>
    <tabular pivotCacheId="828380161">
      <items count="5">
        <i x="2" s="1"/>
        <i x="4"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ate" xr10:uid="{3F95CD20-32EA-4C02-B231-F19E6F0766DA}" cache="Slicer_Gate" caption="Gate" rowHeight="241300"/>
  <slicer name="Section" xr10:uid="{594655B0-7778-4FDF-9861-05BFEE0FA680}" cache="Slicer_Section" caption="Section" startItem="25" rowHeight="241300"/>
  <slicer name="Impact" xr10:uid="{DA685295-FFF9-4B8F-A975-38F7AB628117}" cache="Slicer_Impact" caption="Impact" rowHeight="241300"/>
  <slicer name="Priority" xr10:uid="{03700E3B-5CE0-417B-B3A1-4E5641D99B1B}" cache="Slicer_Priority" caption="Priority"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A22561-995C-4EC8-9AF6-FDE3C5D9E148}" name="NCR_DATA_NEW" displayName="NCR_DATA_NEW" ref="A1:BJ238" tableType="queryTable" totalsRowShown="0" headerRowDxfId="175" dataDxfId="174">
  <autoFilter ref="A1:BJ238" xr:uid="{29A22561-995C-4EC8-9AF6-FDE3C5D9E148}">
    <filterColumn colId="2">
      <customFilters>
        <customFilter operator="notEqual" val=" "/>
      </customFilters>
    </filterColumn>
  </autoFilter>
  <tableColumns count="62">
    <tableColumn id="1" xr3:uid="{14D3B7A0-C3F1-4061-9783-B23E6ED2BAF9}" uniqueName="1" name="Case ID" queryTableFieldId="1" dataDxfId="173"/>
    <tableColumn id="2" xr3:uid="{C7D11D05-FA58-4D69-A702-04FA5F983E59}" uniqueName="2" name="Created" queryTableFieldId="2" dataDxfId="172"/>
    <tableColumn id="34" xr3:uid="{D2AA433F-5F4E-4BB1-ABCA-8B5B07FD1771}" uniqueName="34" name="Closed " queryTableFieldId="34" dataDxfId="171"/>
    <tableColumn id="21" xr3:uid="{AE84EE29-8280-4B5D-943A-5A96828F6383}" uniqueName="21" name="Aged Days" queryTableFieldId="81" dataDxfId="170">
      <calculatedColumnFormula>IF(ISBLANK(NCR_DATA_NEW[[#This Row],[Closed ]]), TODAY()-NCR_DATA_NEW[[#This Row],[Created]], C2-B2)</calculatedColumnFormula>
    </tableColumn>
    <tableColumn id="3" xr3:uid="{4FEDB843-408C-49F6-A433-1F744A445C5C}" uniqueName="3" name="Business Line Type" queryTableFieldId="3" dataDxfId="169"/>
    <tableColumn id="4" xr3:uid="{26518B33-420C-4E10-A9AE-ED3721862F1C}" uniqueName="4" name="Case Status" queryTableFieldId="4" dataDxfId="168"/>
    <tableColumn id="5" xr3:uid="{4D915D66-61BB-4F7B-81C5-D16749DC6523}" uniqueName="5" name="Case Title" queryTableFieldId="5" dataDxfId="167"/>
    <tableColumn id="7" xr3:uid="{8B17880E-CF75-415B-A647-B37F90E0E4AD}" uniqueName="7" name="Equipment Name" queryTableFieldId="7" dataDxfId="166"/>
    <tableColumn id="8" xr3:uid="{23099A79-D120-4DF2-BF16-F4709F8EEF57}" uniqueName="8" name="Equipment Code" queryTableFieldId="8" dataDxfId="165"/>
    <tableColumn id="9" xr3:uid="{FB77441F-BB1D-4DFB-B264-3208A87E9E93}" uniqueName="9" name="Plant Name" queryTableFieldId="9" dataDxfId="164"/>
    <tableColumn id="10" xr3:uid="{4C6B85CB-FA5F-45EB-B02F-A87FF617249E}" uniqueName="10" name="Technology" queryTableFieldId="10" dataDxfId="163"/>
    <tableColumn id="11" xr3:uid="{E1E519AB-82EB-4B0C-8688-EE17DFBA4BA5}" uniqueName="11" name="Serial Number" queryTableFieldId="11" dataDxfId="162"/>
    <tableColumn id="12" xr3:uid="{735157CF-4162-4F4F-A8CA-88E8C76C8BCB}" uniqueName="12" name="Pole" queryTableFieldId="12" dataDxfId="161"/>
    <tableColumn id="13" xr3:uid="{FE1C84D5-9D10-48A0-8F55-D75C6AE122C5}" uniqueName="13" name="Original equip manufacturer" queryTableFieldId="13" dataDxfId="160"/>
    <tableColumn id="14" xr3:uid="{F4129569-B458-4C27-B1B4-62230258348F}" uniqueName="14" name="Operator name" queryTableFieldId="14" dataDxfId="159"/>
    <tableColumn id="15" xr3:uid="{70318F95-E6D0-485E-82C3-865F9514C659}" uniqueName="15" name="Engine serial number" queryTableFieldId="15" dataDxfId="158"/>
    <tableColumn id="16" xr3:uid="{06D19880-1BCA-461C-9A59-7580A2C101F2}" uniqueName="16" name="Submitter" queryTableFieldId="16" dataDxfId="157"/>
    <tableColumn id="17" xr3:uid="{241D575B-20E5-46FB-BE4E-65E851CECAE2}" uniqueName="17" name="First Assignment Group" queryTableFieldId="17" dataDxfId="156"/>
    <tableColumn id="18" xr3:uid="{321657F3-FD7A-490D-93D7-CB13EAD06D0C}" uniqueName="18" name="Assigned to " queryTableFieldId="18" dataDxfId="155"/>
    <tableColumn id="19" xr3:uid="{FC79E9A4-324A-40E2-893C-C72A3FD98512}" uniqueName="19" name="Location where the defect was detected:" queryTableFieldId="19" dataDxfId="154"/>
    <tableColumn id="20" xr3:uid="{37077C36-E79E-41C7-9629-C9BBE073F574}" uniqueName="20" name="Origin where the defect was generated" queryTableFieldId="20" dataDxfId="153"/>
    <tableColumn id="22" xr3:uid="{AD4AA570-2D1E-4E29-BDBC-AE57F8995D06}" uniqueName="22" name="Sales Channel" queryTableFieldId="78" dataDxfId="152"/>
    <tableColumn id="23" xr3:uid="{BE1FC978-9DDE-40EF-B3DC-68B74FD43C8D}" uniqueName="23" name="Updated" queryTableFieldId="23" dataDxfId="151"/>
    <tableColumn id="24" xr3:uid="{055B060F-0579-417B-817D-641632795B41}" uniqueName="24" name=" Was anyone injured?" queryTableFieldId="24" dataDxfId="150"/>
    <tableColumn id="25" xr3:uid="{AF760210-4DA1-4648-9F96-8B555AB2B752}" uniqueName="25" name="Active" queryTableFieldId="25" dataDxfId="149"/>
    <tableColumn id="29" xr3:uid="{D22D6F72-9EE9-4636-9917-7511FB61B770}" uniqueName="29" name="Assignee Count" queryTableFieldId="29" dataDxfId="148"/>
    <tableColumn id="30" xr3:uid="{8F37BA0C-A504-41B7-B48F-C88C0D22726B}" uniqueName="30" name="Assignment Group Count" queryTableFieldId="30" dataDxfId="147"/>
    <tableColumn id="31" xr3:uid="{07FAC421-7984-4970-9173-ECDCF5EFABEF}" uniqueName="31" name="CI Matrix Severity" queryTableFieldId="31" dataDxfId="146"/>
    <tableColumn id="32" xr3:uid="{01E19502-6BC4-4CEE-AEB6-DAAC7A006DB4}" uniqueName="32" name="Case Equipment Status" queryTableFieldId="32" dataDxfId="145"/>
    <tableColumn id="33" xr3:uid="{38811DE0-54AE-4C84-A169-362FB52CF917}" uniqueName="33" name="Case Notes (Comments Visible to All users)" queryTableFieldId="33" dataDxfId="144"/>
    <tableColumn id="35" xr3:uid="{FF4DA865-DBFC-4E7D-A427-CCA14F515D55}" uniqueName="35" name="Closed by" queryTableFieldId="35" dataDxfId="143"/>
    <tableColumn id="36" xr3:uid="{E7B3E17A-9D81-412B-9E07-45BD49F83225}" uniqueName="36" name="Closure Notes" queryTableFieldId="36" dataDxfId="142"/>
    <tableColumn id="37" xr3:uid="{8B1764CC-57D8-411D-B2F8-F7AE7551D329}" uniqueName="37" name="Comments and Work notes" queryTableFieldId="37" dataDxfId="141"/>
    <tableColumn id="38" xr3:uid="{2AB1005D-503C-4AA0-9A1B-65A859E81573}" uniqueName="38" name="Correction Actions" queryTableFieldId="38" dataDxfId="140"/>
    <tableColumn id="39" xr3:uid="{DF8326EC-FB8F-434A-B46C-F9E1F7C85FD7}" uniqueName="39" name="Correction Date" queryTableFieldId="39" dataDxfId="139"/>
    <tableColumn id="40" xr3:uid="{1C5DE4C2-B53F-4220-ABEC-E8706D0AC87E}" uniqueName="40" name="Cost of Poor Quality (COPQ) USD – Internal to GE" queryTableFieldId="40" dataDxfId="138"/>
    <tableColumn id="41" xr3:uid="{6F8353D4-6526-4C61-9D4D-50CA3880B6D1}" uniqueName="41" name="Defect" queryTableFieldId="41" dataDxfId="137"/>
    <tableColumn id="42" xr3:uid="{C1703846-0001-4AD7-B37F-4257B5CD8361}" uniqueName="42" name="Defect Type" queryTableFieldId="42" dataDxfId="136"/>
    <tableColumn id="43" xr3:uid="{9905BAF2-5DCD-48C9-8772-7E6DCC3FF5A4}" uniqueName="43" name="Deliverable" queryTableFieldId="43" dataDxfId="135"/>
    <tableColumn id="44" xr3:uid="{0BD5C075-FA47-47F3-8114-8E5D39C8802A}" uniqueName="44" name="Description" queryTableFieldId="44" dataDxfId="134"/>
    <tableColumn id="45" xr3:uid="{16EDD229-74E5-427F-821F-CCF95AEB54B1}" uniqueName="45" name="Gate" queryTableFieldId="45" dataDxfId="133"/>
    <tableColumn id="46" xr3:uid="{8E3ADC12-1F9D-4EFF-912F-AF1EDBA2F214}" uniqueName="46" name="Detected During" queryTableFieldId="46" dataDxfId="132"/>
    <tableColumn id="47" xr3:uid="{6445D18B-86EC-423A-8C89-2253ADB09DF7}" uniqueName="47" name="Escape/Defect" queryTableFieldId="47" dataDxfId="131"/>
    <tableColumn id="48" xr3:uid="{9C1235C5-34FD-403F-9185-E3F9D6CB4A9E}" uniqueName="48" name="Event Date" queryTableFieldId="48" dataDxfId="130"/>
    <tableColumn id="49" xr3:uid="{0897CCD8-EA32-4DBB-BDE2-BB8C9591E770}" uniqueName="49" name="Group" queryTableFieldId="49" dataDxfId="129"/>
    <tableColumn id="50" xr3:uid="{00965207-C833-47E2-80C1-3213CF98E7B1}" uniqueName="50" name="Impact" queryTableFieldId="50" dataDxfId="128"/>
    <tableColumn id="51" xr3:uid="{BCC6E38F-C2A4-4FA0-B716-A7DC03C9720A}" uniqueName="51" name="Impact To Customer" queryTableFieldId="51" dataDxfId="127"/>
    <tableColumn id="52" xr3:uid="{3824DBBA-C415-4527-A232-D9BC5233145D}" uniqueName="52" name="Is this NCR related to an Outage" queryTableFieldId="52" dataDxfId="126"/>
    <tableColumn id="53" xr3:uid="{0F335182-E041-4832-9D12-79747A71BDB9}" uniqueName="53" name="NCR Category" queryTableFieldId="53" dataDxfId="125"/>
    <tableColumn id="54" xr3:uid="{6AA425D2-90CA-46BA-9379-AD19FD8D1478}" uniqueName="54" name="NCR RMA/Warranty Action Case" queryTableFieldId="54" dataDxfId="124"/>
    <tableColumn id="55" xr3:uid="{C81304A0-B6EE-4638-9579-37B658609261}" uniqueName="55" name="NCR Type" queryTableFieldId="55" dataDxfId="123"/>
    <tableColumn id="56" xr3:uid="{EEA76C02-79ED-4C2E-932A-9A1D78FCD081}" uniqueName="56" name="Opened" queryTableFieldId="56" dataDxfId="122"/>
    <tableColumn id="57" xr3:uid="{0B1344CD-95A3-498B-A4BD-D1905ECEA3DF}" uniqueName="57" name="Opened by" queryTableFieldId="57" dataDxfId="121"/>
    <tableColumn id="58" xr3:uid="{C1290F32-83C2-4B9D-903D-D39522F46C39}" uniqueName="58" name="Potential RMA/Warranty Claim" queryTableFieldId="58" dataDxfId="120"/>
    <tableColumn id="59" xr3:uid="{5F420686-D7F3-41D4-A250-D9D940210124}" uniqueName="59" name="Priority" queryTableFieldId="59" dataDxfId="119"/>
    <tableColumn id="60" xr3:uid="{48127A9E-834E-4B5A-97EB-392D61541199}" uniqueName="60" name="Responsible Function" queryTableFieldId="60" dataDxfId="118"/>
    <tableColumn id="61" xr3:uid="{67D68704-283A-4C7E-9D28-759C26DD062A}" uniqueName="61" name="Section" queryTableFieldId="61" dataDxfId="117"/>
    <tableColumn id="62" xr3:uid="{5226E053-8EED-4B76-88DC-CDD9CDAB6A43}" uniqueName="62" name="Supplier Name" queryTableFieldId="62" dataDxfId="116"/>
    <tableColumn id="71" xr3:uid="{F8B44299-0BFE-4C27-9DE8-40B09A438A1B}" uniqueName="71" name="URL_old" queryTableFieldId="72" dataDxfId="115"/>
    <tableColumn id="64" xr3:uid="{CE4468C5-04DE-4781-8FDD-E862E521727D}" uniqueName="64" name="Updates" queryTableFieldId="64" dataDxfId="114"/>
    <tableColumn id="65" xr3:uid="{97117409-5A9C-4B0D-852F-2F661838A808}" uniqueName="65" name="Urgency" queryTableFieldId="65" dataDxfId="113"/>
    <tableColumn id="66" xr3:uid="{5B039DDD-E177-4960-9674-E4776704807E}" uniqueName="66" name="Month Created." queryTableFieldId="66" dataDxfId="1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EFB0D02-5FCD-4FCD-A311-43494A47EBE0}" name="Table4" displayName="Table4" ref="A1:CV238" totalsRowShown="0" headerRowDxfId="111" dataDxfId="110" headerRowCellStyle="Normal 2" dataCellStyle="Normal 2">
  <autoFilter ref="A1:CV238" xr:uid="{CEFB0D02-5FCD-4FCD-A311-43494A47EBE0}"/>
  <tableColumns count="100">
    <tableColumn id="1" xr3:uid="{B38BADEC-4574-4994-9942-AD57C8EF5B04}" name="Case ID" dataDxfId="109" dataCellStyle="Normal 2"/>
    <tableColumn id="109" xr3:uid="{2E21CDFD-2913-44F3-B241-06B8BB176909}" name="Month" dataDxfId="108" dataCellStyle="Normal 2">
      <calculatedColumnFormula>INT(C2)</calculatedColumnFormula>
    </tableColumn>
    <tableColumn id="2" xr3:uid="{2BCF3658-7CE3-4D13-BDAB-275551C492D5}" name="Created" dataDxfId="107" dataCellStyle="Normal 2"/>
    <tableColumn id="3" xr3:uid="{AFC75DF7-F9ED-4C05-B5AC-E78D3FB1AC56}" name="Business Line Type" dataDxfId="106" dataCellStyle="Normal 2"/>
    <tableColumn id="5" xr3:uid="{763A49B0-845E-44DF-81B0-B7947DEF0450}" name="Case Title" dataDxfId="105" dataCellStyle="Normal 2"/>
    <tableColumn id="6" xr3:uid="{8D71A5A7-0768-4431-A0D1-C8AAE197109F}" name="Aged Days" dataDxfId="104" dataCellStyle="Normal 2">
      <calculatedColumnFormula>IF(ISBLANK(AZ2), TODAY()-C2, AZ2-C2)</calculatedColumnFormula>
    </tableColumn>
    <tableColumn id="8" xr3:uid="{F3C5D2E2-3CF5-4EF9-80F2-AAACBD0B57AB}" name="Equipment Name" dataDxfId="103" dataCellStyle="Normal 2"/>
    <tableColumn id="9" xr3:uid="{CF2D7629-0054-4BD1-966A-F4388082D768}" name="Equipment Code" dataDxfId="102" dataCellStyle="Normal 2"/>
    <tableColumn id="10" xr3:uid="{E8538017-572A-4684-9B0E-36EAA0EDD350}" name="Plant Name" dataDxfId="101" dataCellStyle="Normal 2"/>
    <tableColumn id="12" xr3:uid="{D78DDB25-AB69-49E1-9CB2-8590319F3AEF}" name="Serial Number" dataDxfId="100" dataCellStyle="Normal 2"/>
    <tableColumn id="13" xr3:uid="{7ADED9A6-A991-4E0B-B6AF-1B080CA348D0}" name="Pole" dataDxfId="99" dataCellStyle="Normal 2"/>
    <tableColumn id="14" xr3:uid="{575C891D-F557-431F-8D3C-D73C5FF8A10E}" name="Region" dataDxfId="98" dataCellStyle="Normal 2"/>
    <tableColumn id="15" xr3:uid="{766C5643-A8B8-4D85-AA42-E04EA05C97E1}" name="SubRegion" dataDxfId="97" dataCellStyle="Normal 2"/>
    <tableColumn id="16" xr3:uid="{9DC797A6-DAB0-42B4-BC87-154EA8308FD2}" name="Original equip manufacturer" dataDxfId="96" dataCellStyle="Normal 2"/>
    <tableColumn id="17" xr3:uid="{22A45362-2C3B-448A-A3ED-66473B7E44E8}" name="Oem nameplate number" dataDxfId="95" dataCellStyle="Normal 2"/>
    <tableColumn id="18" xr3:uid="{F6835BCE-F10B-42B6-8C9E-E5D63AB16AB3}" name="Operator name" dataDxfId="94" dataCellStyle="Normal 2"/>
    <tableColumn id="19" xr3:uid="{FD9764DE-BA95-450B-A23C-3AF01D288727}" name="Engine serial number" dataDxfId="93" dataCellStyle="Normal 2"/>
    <tableColumn id="20" xr3:uid="{A71BB978-6E80-403D-85B6-3D7FAA31B85F}" name="Hyperion region" dataDxfId="92" dataCellStyle="Normal 2"/>
    <tableColumn id="21" xr3:uid="{546F1923-6835-485B-8018-F14D45B34F15}" name="Submitter" dataDxfId="91" dataCellStyle="Normal 2"/>
    <tableColumn id="22" xr3:uid="{A1F2E4F0-93D5-4BBF-A1BC-DE2C0163667A}" name="First Assignment Group" dataDxfId="90" dataCellStyle="Normal 2"/>
    <tableColumn id="23" xr3:uid="{7FEED54C-D78C-4055-9163-14C4B2540628}" name="Assignment group" dataDxfId="89" dataCellStyle="Normal 2"/>
    <tableColumn id="24" xr3:uid="{DAEBA6B6-73E2-4301-91D9-70DD2A3C28FF}" name="Assigned to " dataDxfId="88" dataCellStyle="Normal 2"/>
    <tableColumn id="25" xr3:uid="{C47775C9-9FC0-4D86-8B23-F15A83C5F94D}" name="Location where the defect was detected:" dataDxfId="87" dataCellStyle="Normal 2"/>
    <tableColumn id="26" xr3:uid="{4515BDED-2448-431C-B4F0-AD9DB5563519}" name="Origin where the defect was generated" dataDxfId="86" dataCellStyle="Normal 2"/>
    <tableColumn id="27" xr3:uid="{3D4FDC84-6196-4788-B244-8697418DFDB7}" name="Sales Channel" dataDxfId="85" dataCellStyle="Normal 2"/>
    <tableColumn id="28" xr3:uid="{7BFE96C4-DC88-429E-A066-7F4453581B74}" name="Reporting Categories" dataDxfId="84" dataCellStyle="Normal 2"/>
    <tableColumn id="29" xr3:uid="{4FC2A7A1-7D68-4888-B338-423E828476C6}" name="Updated" dataDxfId="83" dataCellStyle="Normal 2"/>
    <tableColumn id="30" xr3:uid="{C10AA46E-F8E6-4F80-AA3A-111A971D3B5B}" name="Updated by" dataDxfId="82" dataCellStyle="Normal 2"/>
    <tableColumn id="31" xr3:uid="{A8465372-0736-4A50-9D7C-DC916E91E3FC}" name="Status" dataDxfId="81" dataCellStyle="Normal 2"/>
    <tableColumn id="32" xr3:uid="{D7073068-B29C-4FF5-943B-F5FBF92839F1}" name=" BOT Status" dataDxfId="80" dataCellStyle="Normal 2"/>
    <tableColumn id="33" xr3:uid="{AF868510-2ADB-45E8-A305-4C7433A38309}" name=" Problem Solving Methodology Selected By Group  " dataDxfId="79" dataCellStyle="Normal 2"/>
    <tableColumn id="34" xr3:uid="{652E3CD5-C3B7-45E0-BF3A-AF5F2938AE5E}" name=" Was anyone injured?" dataDxfId="78" dataCellStyle="Normal 2"/>
    <tableColumn id="35" xr3:uid="{7906B997-7D9E-4420-AAFB-8EAA53B07281}" name="AUL Count" dataDxfId="77" dataCellStyle="Normal 2"/>
    <tableColumn id="36" xr3:uid="{44F77465-E91F-403F-9C65-87791807D11C}" name="Active" dataDxfId="76" dataCellStyle="Normal 2"/>
    <tableColumn id="37" xr3:uid="{C0A074C3-7444-4AF6-8C9E-EEB07F25B4FD}" name="Activity due" dataDxfId="75" dataCellStyle="Normal 2"/>
    <tableColumn id="38" xr3:uid="{7556B71A-7152-43C9-89FA-E67B605A34C6}" name="Additional Equipment ID(s)" dataDxfId="74" dataCellStyle="Normal 2"/>
    <tableColumn id="39" xr3:uid="{6B532A10-8ADC-4D9B-B239-0223C6A6F116}" name="Additional assignee list" dataDxfId="73" dataCellStyle="Normal 2"/>
    <tableColumn id="40" xr3:uid="{FA1BDBCD-1325-493D-AA9F-E0266ACAF1B0}" name="Aero AEEV" dataDxfId="72" dataCellStyle="Normal 2"/>
    <tableColumn id="41" xr3:uid="{D530BE63-E14F-4329-B7A6-C9B79022F504}" name="Aero Related NCR" dataDxfId="71" dataCellStyle="Normal 2"/>
    <tableColumn id="42" xr3:uid="{640AAE89-8105-4D81-A8F5-A98711BAF82A}" name="Apparent Cause - Level 1" dataDxfId="70" dataCellStyle="Normal 2"/>
    <tableColumn id="43" xr3:uid="{A1E85D1C-A877-4EE7-B514-0008763624DF}" name="Apparent Cause - Level 2" dataDxfId="69" dataCellStyle="Normal 2"/>
    <tableColumn id="44" xr3:uid="{59AEB865-482D-43E0-9AFF-5A5BA2066730}" name="Approval" dataDxfId="68" dataCellStyle="Normal 2"/>
    <tableColumn id="45" xr3:uid="{F5BF0B4D-3F5D-46F3-8289-17C30B53D3A5}" name="Approval history" dataDxfId="67" dataCellStyle="Normal 2"/>
    <tableColumn id="46" xr3:uid="{4D974CC6-3BE3-404D-B47A-1056C6CA36F9}" name="Approval set" dataDxfId="66" dataCellStyle="Normal 2"/>
    <tableColumn id="47" xr3:uid="{159B1AF7-ED38-4063-9D48-B32A7E24EC37}" name="Assignee Count" dataDxfId="65" dataCellStyle="Normal 2"/>
    <tableColumn id="48" xr3:uid="{E38F21FB-3FEC-4582-9928-81220B726062}" name="Assignment Group Count" dataDxfId="64" dataCellStyle="Normal 2"/>
    <tableColumn id="49" xr3:uid="{9D9D89D4-B614-4A95-B6B7-38C669D21BB8}" name="Awaiting User Info" dataDxfId="63" dataCellStyle="Normal 2"/>
    <tableColumn id="50" xr3:uid="{CFFFCEFA-EABA-4ADC-B126-07186A5C72FD}" name="CI Matrix Severity" dataDxfId="62" dataCellStyle="Normal 2"/>
    <tableColumn id="51" xr3:uid="{E7ED66B3-063D-4AD6-885F-DCFE0A5AF7D9}" name="CX Survey Feedback?" dataDxfId="61" dataCellStyle="Normal 2"/>
    <tableColumn id="52" xr3:uid="{F8CFFD13-D151-4F15-ACEA-BE132A505F4B}" name="Case Equipment Status" dataDxfId="60" dataCellStyle="Normal 2"/>
    <tableColumn id="53" xr3:uid="{63E6FF7E-589C-46A8-93E6-CC2314776019}" name="Case Notes (Comments Visible to All users)" dataDxfId="59" dataCellStyle="Normal 2"/>
    <tableColumn id="54" xr3:uid="{5FB344AA-3CA1-48E0-9EF5-A6397B6CB824}" name="Closed " dataDxfId="58" dataCellStyle="Normal 2"/>
    <tableColumn id="55" xr3:uid="{8052988A-F3E2-49E1-AD26-DB50C7D2BF80}" name="Closed by" dataDxfId="57" dataCellStyle="Normal 2"/>
    <tableColumn id="56" xr3:uid="{E441B4D8-F48A-4BE4-AC14-0BAB75120D38}" name="Closure Date" dataDxfId="56" dataCellStyle="Normal 2"/>
    <tableColumn id="57" xr3:uid="{CCA3E268-0B1C-4F95-95B9-B3432B4EB735}" name="Closure Notes" dataDxfId="55" dataCellStyle="Normal 2"/>
    <tableColumn id="58" xr3:uid="{2A203CC1-D29B-4C47-B299-8648C80046E6}" name="Comments and Work notes" dataDxfId="54" dataCellStyle="Normal 2"/>
    <tableColumn id="59" xr3:uid="{A783F12D-0092-4FEB-9483-780949EED6A9}" name="Component Failure" dataDxfId="53" dataCellStyle="Normal 2"/>
    <tableColumn id="60" xr3:uid="{3CE8980E-43C3-4D61-99E6-FE91AE27C9BA}" name="Corrected By" dataDxfId="52" dataCellStyle="Normal 2"/>
    <tableColumn id="61" xr3:uid="{61DE88DF-49FF-45E8-9630-4085E1837E09}" name="Corrected By Group" dataDxfId="51" dataCellStyle="Normal 2"/>
    <tableColumn id="62" xr3:uid="{3E3A1D34-0BD4-4A15-B69F-FFCFF270B7E1}" name="Correction Actions" dataDxfId="50" dataCellStyle="Normal 2"/>
    <tableColumn id="63" xr3:uid="{E81CA498-AF38-4A71-AD34-E509AACA3666}" name="Correction Date" dataDxfId="49" dataCellStyle="Normal 2"/>
    <tableColumn id="64" xr3:uid="{F109B4C7-AD11-4DCB-8FF2-9856194F3F40}" name="Cost of Poor Quality (COPQ) USD – Internal to GE" dataDxfId="48" dataCellStyle="Normal 2"/>
    <tableColumn id="65" xr3:uid="{6BDCDB40-253B-4C8B-A5E5-EB97ED827BC6}" name="Created by" dataDxfId="47" dataCellStyle="Normal 2"/>
    <tableColumn id="66" xr3:uid="{9A804DDA-F998-441B-A77C-F4BAFA8C5D18}" name="Customer Identified Issue" dataDxfId="46" dataCellStyle="Normal 2"/>
    <tableColumn id="67" xr3:uid="{BE55B6D8-7F4C-40C3-B54C-88F87F36038A}" name="Defect" dataDxfId="45" dataCellStyle="Normal 2"/>
    <tableColumn id="68" xr3:uid="{85C22841-52AB-4A30-A8A8-8B9833F569D9}" name="Defect Type" dataDxfId="44" dataCellStyle="Normal 2"/>
    <tableColumn id="69" xr3:uid="{9EFB56EB-DB29-4031-8CDA-24A4961B30D6}" name="Defect Type2" dataDxfId="43" dataCellStyle="Normal 2"/>
    <tableColumn id="70" xr3:uid="{BFC4FCE2-8F18-4DEF-906D-FB8732ED5CC1}" name="Deliverable" dataDxfId="42" dataCellStyle="Normal 2"/>
    <tableColumn id="71" xr3:uid="{EB2F0D35-989C-4BB3-A3AB-62782F79A58B}" name="Description" dataDxfId="41" dataCellStyle="Normal 2"/>
    <tableColumn id="72" xr3:uid="{340C85B4-7593-4DD6-A79D-34F16477BECE}" name="Gate" dataDxfId="40" dataCellStyle="Normal 2"/>
    <tableColumn id="73" xr3:uid="{95C1C947-CF93-4A8D-AA99-A6D19A813969}" name="Detected During" dataDxfId="39" dataCellStyle="Normal 2"/>
    <tableColumn id="74" xr3:uid="{DC40AE98-CBC5-4DE5-8DB9-4550A34829BF}" name="Documentation Only" dataDxfId="38" dataCellStyle="Normal 2"/>
    <tableColumn id="75" xr3:uid="{9B93CE51-BB18-480E-90B6-CCF4A50808F6}" name="Escape/Defect" dataDxfId="37" dataCellStyle="Normal 2"/>
    <tableColumn id="76" xr3:uid="{1E36EF92-47EA-4CEC-8874-BCE17E9D1905}" name="Event Date" dataDxfId="36" dataCellStyle="Normal 2"/>
    <tableColumn id="77" xr3:uid="{C2D440E3-29B8-42A6-AB66-C09F1BEC92ED}" name="External Services" dataDxfId="35" dataCellStyle="Normal 2"/>
    <tableColumn id="78" xr3:uid="{04A79BEF-05EE-43ED-8BB7-DC398BE1CADC}" name="Failure Mode L1" dataDxfId="34" dataCellStyle="Normal 2"/>
    <tableColumn id="79" xr3:uid="{9A50F677-2E9D-4DDE-9D0F-620114EBAB62}" name="Failure Mode L2" dataDxfId="33" dataCellStyle="Normal 2"/>
    <tableColumn id="80" xr3:uid="{F0660072-4376-468B-BF22-4A213D346154}" name="Group" dataDxfId="32" dataCellStyle="Normal 2"/>
    <tableColumn id="81" xr3:uid="{E90D1502-EE60-4278-8F92-7ED809827508}" name="Group Reporting Categories" dataDxfId="31" dataCellStyle="Normal 2"/>
    <tableColumn id="82" xr3:uid="{8003DE85-E7EB-41F8-9105-174CBD813830}" name="Has Attachment" dataDxfId="30" dataCellStyle="Normal 2"/>
    <tableColumn id="83" xr3:uid="{4C15DF52-D8C4-4FFA-8D2D-C066F59B7948}" name="Impact" dataDxfId="29" dataCellStyle="Normal 2"/>
    <tableColumn id="84" xr3:uid="{F426A353-25A1-41C8-B2A7-B84191AC2A12}" name="Impact To Customer" dataDxfId="28" dataCellStyle="Normal 2"/>
    <tableColumn id="85" xr3:uid="{72FB647D-CF0F-40F3-AD58-9DB43F708EA9}" name="Is this NCR related to an Outage" dataDxfId="27" dataCellStyle="Normal 2"/>
    <tableColumn id="86" xr3:uid="{4F9FE104-F2DF-4A26-A1C2-EDB9D31E044A}" name="NCR Category" dataDxfId="26" dataCellStyle="Normal 2"/>
    <tableColumn id="87" xr3:uid="{C613FE27-0531-427A-9E64-C701F0BD4799}" name="NCR Classification" dataDxfId="25" dataCellStyle="Normal 2"/>
    <tableColumn id="88" xr3:uid="{3C76380B-CDEB-4A70-A058-B4AE8572C25B}" name="NCR RMA/Warranty Action Case" dataDxfId="24" dataCellStyle="Normal 2"/>
    <tableColumn id="89" xr3:uid="{91A65E83-F522-49C0-B8D5-E30AC23C8272}" name="NCR Type" dataDxfId="23" dataCellStyle="Normal 2"/>
    <tableColumn id="90" xr3:uid="{4215B9D1-6C43-428B-8F46-DBDFB5D1E5D3}" name="No Containment Reason" dataDxfId="22" dataCellStyle="Normal 2"/>
    <tableColumn id="91" xr3:uid="{216A24C6-BE04-4B58-B47F-07F74F9DD771}" name="Opened" dataDxfId="21" dataCellStyle="Normal 2"/>
    <tableColumn id="92" xr3:uid="{3737C2A1-BEB0-4655-A369-E41E73C213F9}" name="Opened by" dataDxfId="20" dataCellStyle="Normal 2"/>
    <tableColumn id="93" xr3:uid="{C22D533B-1B60-4FD8-B4F6-3C637FA010EE}" name="Other Impact to Customer" dataDxfId="19" dataCellStyle="Normal 2"/>
    <tableColumn id="94" xr3:uid="{C7851F0E-1561-4CEF-B53B-DC0853AF1D5F}" name="Part Number (As Ordered)" dataDxfId="18" dataCellStyle="Normal 2"/>
    <tableColumn id="96" xr3:uid="{A3CD14B5-F2F7-47A2-982B-1EDD3079BDCC}" name="Potential RMA/Warranty Claim" dataDxfId="17" dataCellStyle="Normal 2"/>
    <tableColumn id="97" xr3:uid="{9C482ECF-07BF-4253-A78B-D9CDA024BD77}" name="Priority" dataDxfId="16" dataCellStyle="Normal 2"/>
    <tableColumn id="99" xr3:uid="{A77752E9-24BB-4AA0-9041-EAEC36C560E7}" name="Responsible Function" dataDxfId="15" dataCellStyle="Normal 2"/>
    <tableColumn id="100" xr3:uid="{39A0A4A2-1B71-4A33-816A-9BE40BA3B4D9}" name="Section" dataDxfId="14" dataCellStyle="Normal 2"/>
    <tableColumn id="102" xr3:uid="{43633C7D-6BA0-476E-AAE9-9C2DE81A6CAE}" name="Supplier Name" dataDxfId="13" dataCellStyle="Normal 2"/>
    <tableColumn id="103" xr3:uid="{51E54C1B-181B-466F-B3C7-7A62C3247FF0}" name="URL_old" dataDxfId="12" dataCellStyle="Normal 2"/>
    <tableColumn id="104" xr3:uid="{FBBCAD83-86C1-47C0-A99A-F5C3734D19DA}" name="Updates" dataDxfId="11" dataCellStyle="Normal 2"/>
    <tableColumn id="105" xr3:uid="{C418DDF3-94B9-4323-BDA6-FE31B11D9992}" name="Urgency" dataDxfId="10" dataCellStyle="Normal 2"/>
  </tableColumns>
  <tableStyleInfo name="TableStyleLight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B1" dT="2021-02-10T15:40:04.40" personId="{00000000-0000-0000-0000-000000000000}" id="{19A4DA59-6712-47F7-AF85-EBFB6451966B}">
    <text>se NCR su TDI = OK
se NCR su MOH = problema</text>
  </threadedComment>
</ThreadedComments>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Created" xr10:uid="{15DEA566-47E9-4B7F-B6B2-86A0550E917D}" sourceName="Created">
  <pivotTables>
    <pivotTable tabId="21" name="PivotTable8"/>
    <pivotTable tabId="20" name="PivotTable7"/>
    <pivotTable tabId="22" name="PivotTable9"/>
    <pivotTable tabId="18" name="PivotTable4"/>
    <pivotTable tabId="23" name="PivotTable10"/>
    <pivotTable tabId="25" name="PivotTable1"/>
    <pivotTable tabId="26" name="PivotTable12"/>
    <pivotTable tabId="27" name="PivotTable13"/>
    <pivotTable tabId="29" name="PivotTable14"/>
    <pivotTable tabId="30" name="PivotTable15"/>
    <pivotTable tabId="34" name="PivotTable3"/>
    <pivotTable tabId="37" name="PivotTable6"/>
    <pivotTable tabId="35" name="PivotTable4"/>
  </pivotTables>
  <state minimalRefreshVersion="6" lastRefreshVersion="6" pivotCacheId="828380161" filterType="unknown">
    <bounds startDate="2023-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Created" xr10:uid="{9038D17A-F3C5-428F-A9B3-1378CE2799FB}" cache="NativeTimeline_Created" caption="Created" level="2" selectionLevel="2" scrollPosition="2023-01-01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2.bin"/><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2.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3.bin"/><Relationship Id="rId1"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microsoft.com/office/2011/relationships/timeline" Target="../timelines/timeline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031FE-4A21-4F3E-97B7-A2864B9ABF0A}">
  <dimension ref="A3:C27"/>
  <sheetViews>
    <sheetView workbookViewId="0">
      <selection activeCell="A34" sqref="A34"/>
    </sheetView>
  </sheetViews>
  <sheetFormatPr baseColWidth="10" defaultColWidth="8.83203125" defaultRowHeight="15"/>
  <cols>
    <col min="1" max="1" width="21.83203125" bestFit="1" customWidth="1"/>
    <col min="2" max="2" width="13.5" bestFit="1" customWidth="1"/>
    <col min="3" max="3" width="14.5" bestFit="1" customWidth="1"/>
  </cols>
  <sheetData>
    <row r="3" spans="1:3">
      <c r="A3" s="17" t="s">
        <v>3038</v>
      </c>
      <c r="B3" t="s">
        <v>3040</v>
      </c>
      <c r="C3" t="s">
        <v>3044</v>
      </c>
    </row>
    <row r="4" spans="1:3">
      <c r="A4" s="7" t="s">
        <v>361</v>
      </c>
      <c r="B4" s="49">
        <v>76</v>
      </c>
      <c r="C4" s="18">
        <v>0.32067510548523209</v>
      </c>
    </row>
    <row r="5" spans="1:3">
      <c r="A5" s="7" t="s">
        <v>585</v>
      </c>
      <c r="B5" s="49">
        <v>33</v>
      </c>
      <c r="C5" s="18">
        <v>0.45991561181434598</v>
      </c>
    </row>
    <row r="6" spans="1:3">
      <c r="A6" s="7" t="s">
        <v>433</v>
      </c>
      <c r="B6" s="49">
        <v>17</v>
      </c>
      <c r="C6" s="18">
        <v>0.53164556962025311</v>
      </c>
    </row>
    <row r="7" spans="1:3">
      <c r="A7" s="7" t="s">
        <v>501</v>
      </c>
      <c r="B7" s="49">
        <v>16</v>
      </c>
      <c r="C7" s="18">
        <v>0.59915611814345993</v>
      </c>
    </row>
    <row r="8" spans="1:3">
      <c r="A8" s="7" t="s">
        <v>610</v>
      </c>
      <c r="B8" s="49">
        <v>14</v>
      </c>
      <c r="C8" s="18">
        <v>0.65822784810126578</v>
      </c>
    </row>
    <row r="9" spans="1:3">
      <c r="A9" s="7" t="s">
        <v>397</v>
      </c>
      <c r="B9" s="49">
        <v>12</v>
      </c>
      <c r="C9" s="18">
        <v>0.70886075949367089</v>
      </c>
    </row>
    <row r="10" spans="1:3">
      <c r="A10" s="7" t="s">
        <v>652</v>
      </c>
      <c r="B10" s="49">
        <v>9</v>
      </c>
      <c r="C10" s="18">
        <v>0.74683544303797467</v>
      </c>
    </row>
    <row r="11" spans="1:3">
      <c r="A11" s="7" t="s">
        <v>1241</v>
      </c>
      <c r="B11" s="49">
        <v>8</v>
      </c>
      <c r="C11" s="18">
        <v>0.78059071729957807</v>
      </c>
    </row>
    <row r="12" spans="1:3">
      <c r="A12" s="7" t="s">
        <v>1009</v>
      </c>
      <c r="B12" s="49">
        <v>7</v>
      </c>
      <c r="C12" s="18">
        <v>0.810126582278481</v>
      </c>
    </row>
    <row r="13" spans="1:3">
      <c r="A13" s="7" t="s">
        <v>1629</v>
      </c>
      <c r="B13" s="49">
        <v>6</v>
      </c>
      <c r="C13" s="18">
        <v>0.83544303797468356</v>
      </c>
    </row>
    <row r="14" spans="1:3">
      <c r="A14" s="7" t="s">
        <v>326</v>
      </c>
      <c r="B14" s="49">
        <v>6</v>
      </c>
      <c r="C14" s="18">
        <v>0.86075949367088611</v>
      </c>
    </row>
    <row r="15" spans="1:3">
      <c r="A15" s="7" t="s">
        <v>767</v>
      </c>
      <c r="B15" s="49">
        <v>6</v>
      </c>
      <c r="C15" s="18">
        <v>0.88607594936708856</v>
      </c>
    </row>
    <row r="16" spans="1:3">
      <c r="A16" s="7" t="s">
        <v>323</v>
      </c>
      <c r="B16" s="49">
        <v>6</v>
      </c>
      <c r="C16" s="18">
        <v>0.91139240506329111</v>
      </c>
    </row>
    <row r="17" spans="1:3">
      <c r="A17" s="7" t="s">
        <v>1560</v>
      </c>
      <c r="B17" s="49">
        <v>4</v>
      </c>
      <c r="C17" s="18">
        <v>0.92827004219409281</v>
      </c>
    </row>
    <row r="18" spans="1:3">
      <c r="A18" s="7" t="s">
        <v>1122</v>
      </c>
      <c r="B18" s="49">
        <v>4</v>
      </c>
      <c r="C18" s="18">
        <v>0.94514767932489452</v>
      </c>
    </row>
    <row r="19" spans="1:3">
      <c r="A19" s="7" t="s">
        <v>557</v>
      </c>
      <c r="B19" s="49">
        <v>3</v>
      </c>
      <c r="C19" s="18">
        <v>0.95780590717299574</v>
      </c>
    </row>
    <row r="20" spans="1:3">
      <c r="A20" s="7" t="s">
        <v>1842</v>
      </c>
      <c r="B20" s="49">
        <v>3</v>
      </c>
      <c r="C20" s="18">
        <v>0.97046413502109707</v>
      </c>
    </row>
    <row r="21" spans="1:3">
      <c r="A21" s="7" t="s">
        <v>414</v>
      </c>
      <c r="B21" s="49">
        <v>2</v>
      </c>
      <c r="C21" s="18">
        <v>0.97890295358649793</v>
      </c>
    </row>
    <row r="22" spans="1:3">
      <c r="A22" s="7" t="s">
        <v>2089</v>
      </c>
      <c r="B22" s="49">
        <v>1</v>
      </c>
      <c r="C22" s="18">
        <v>0.9831223628691983</v>
      </c>
    </row>
    <row r="23" spans="1:3">
      <c r="A23" s="7" t="s">
        <v>1269</v>
      </c>
      <c r="B23" s="49">
        <v>1</v>
      </c>
      <c r="C23" s="18">
        <v>0.98734177215189878</v>
      </c>
    </row>
    <row r="24" spans="1:3">
      <c r="A24" s="7" t="s">
        <v>1168</v>
      </c>
      <c r="B24" s="49">
        <v>1</v>
      </c>
      <c r="C24" s="18">
        <v>0.99156118143459915</v>
      </c>
    </row>
    <row r="25" spans="1:3">
      <c r="A25" s="7" t="s">
        <v>2305</v>
      </c>
      <c r="B25" s="49">
        <v>1</v>
      </c>
      <c r="C25" s="18">
        <v>0.99578059071729963</v>
      </c>
    </row>
    <row r="26" spans="1:3">
      <c r="A26" s="7" t="s">
        <v>1106</v>
      </c>
      <c r="B26" s="49">
        <v>1</v>
      </c>
      <c r="C26" s="18">
        <v>1</v>
      </c>
    </row>
    <row r="27" spans="1:3">
      <c r="A27" s="7" t="s">
        <v>3037</v>
      </c>
      <c r="B27" s="49">
        <v>237</v>
      </c>
      <c r="C27" s="18"/>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4460B-088B-4921-A989-AFB02E77A923}">
  <dimension ref="A3:C10"/>
  <sheetViews>
    <sheetView workbookViewId="0">
      <selection activeCell="C3" sqref="C3"/>
    </sheetView>
  </sheetViews>
  <sheetFormatPr baseColWidth="10" defaultColWidth="8.83203125" defaultRowHeight="15"/>
  <cols>
    <col min="1" max="1" width="12.1640625" bestFit="1" customWidth="1"/>
    <col min="2" max="2" width="7.33203125" bestFit="1" customWidth="1"/>
    <col min="3" max="3" width="8" bestFit="1" customWidth="1"/>
  </cols>
  <sheetData>
    <row r="3" spans="1:3">
      <c r="A3" s="17" t="s">
        <v>3038</v>
      </c>
      <c r="B3" t="s">
        <v>3071</v>
      </c>
      <c r="C3" t="s">
        <v>3072</v>
      </c>
    </row>
    <row r="4" spans="1:3">
      <c r="A4" s="7" t="s">
        <v>397</v>
      </c>
      <c r="B4" s="49">
        <v>96</v>
      </c>
      <c r="C4" s="18">
        <v>0.4050632911392405</v>
      </c>
    </row>
    <row r="5" spans="1:3">
      <c r="A5" s="7" t="s">
        <v>89</v>
      </c>
      <c r="B5" s="49">
        <v>76</v>
      </c>
      <c r="C5" s="18">
        <v>0.72573839662447259</v>
      </c>
    </row>
    <row r="6" spans="1:3">
      <c r="A6" s="7" t="s">
        <v>74</v>
      </c>
      <c r="B6" s="49">
        <v>32</v>
      </c>
      <c r="C6" s="18">
        <v>0.86075949367088611</v>
      </c>
    </row>
    <row r="7" spans="1:3">
      <c r="A7" s="7" t="s">
        <v>310</v>
      </c>
      <c r="B7" s="49">
        <v>20</v>
      </c>
      <c r="C7" s="18">
        <v>0.94514767932489452</v>
      </c>
    </row>
    <row r="8" spans="1:3">
      <c r="A8" s="7" t="s">
        <v>81</v>
      </c>
      <c r="B8" s="49">
        <v>7</v>
      </c>
      <c r="C8" s="18">
        <v>0.97468354430379744</v>
      </c>
    </row>
    <row r="9" spans="1:3">
      <c r="A9" s="7" t="s">
        <v>67</v>
      </c>
      <c r="B9" s="49">
        <v>6</v>
      </c>
      <c r="C9" s="18">
        <v>1</v>
      </c>
    </row>
    <row r="10" spans="1:3">
      <c r="A10" s="7" t="s">
        <v>3037</v>
      </c>
      <c r="B10" s="49">
        <v>237</v>
      </c>
      <c r="C10" s="18"/>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DA633-FDC2-4C77-8F55-48BE066C497F}">
  <dimension ref="A3:C10"/>
  <sheetViews>
    <sheetView topLeftCell="B1" workbookViewId="0">
      <selection activeCell="C6" sqref="C6"/>
    </sheetView>
  </sheetViews>
  <sheetFormatPr baseColWidth="10" defaultColWidth="8.83203125" defaultRowHeight="15"/>
  <cols>
    <col min="1" max="1" width="12.1640625" bestFit="1" customWidth="1"/>
    <col min="2" max="2" width="14.6640625" bestFit="1" customWidth="1"/>
    <col min="3" max="3" width="46" bestFit="1" customWidth="1"/>
  </cols>
  <sheetData>
    <row r="3" spans="1:3">
      <c r="A3" s="17" t="s">
        <v>3038</v>
      </c>
      <c r="B3" t="s">
        <v>3073</v>
      </c>
      <c r="C3" t="s">
        <v>3062</v>
      </c>
    </row>
    <row r="4" spans="1:3">
      <c r="A4" s="7" t="s">
        <v>397</v>
      </c>
      <c r="B4" s="19">
        <v>4464487.1500000004</v>
      </c>
      <c r="C4" s="18">
        <v>0.65490666692050326</v>
      </c>
    </row>
    <row r="5" spans="1:3">
      <c r="A5" s="7" t="s">
        <v>89</v>
      </c>
      <c r="B5" s="19">
        <v>1231753.0900000001</v>
      </c>
      <c r="C5" s="18">
        <v>0.83559557553141295</v>
      </c>
    </row>
    <row r="6" spans="1:3">
      <c r="A6" s="7" t="s">
        <v>74</v>
      </c>
      <c r="B6" s="19">
        <v>737320.05</v>
      </c>
      <c r="C6" s="18">
        <v>0.94375487808403846</v>
      </c>
    </row>
    <row r="7" spans="1:3">
      <c r="A7" s="7" t="s">
        <v>310</v>
      </c>
      <c r="B7" s="19">
        <v>355055</v>
      </c>
      <c r="C7" s="18">
        <v>0.9958387745789492</v>
      </c>
    </row>
    <row r="8" spans="1:3">
      <c r="A8" s="7" t="s">
        <v>81</v>
      </c>
      <c r="B8" s="19">
        <v>28366</v>
      </c>
      <c r="C8" s="18">
        <v>0.9999998533075255</v>
      </c>
    </row>
    <row r="9" spans="1:3">
      <c r="A9" s="7" t="s">
        <v>67</v>
      </c>
      <c r="B9" s="19">
        <v>1</v>
      </c>
      <c r="C9" s="18">
        <v>0.99999999999999989</v>
      </c>
    </row>
    <row r="10" spans="1:3">
      <c r="A10" s="7" t="s">
        <v>3037</v>
      </c>
      <c r="B10" s="49">
        <v>6816982.290000001</v>
      </c>
      <c r="C10" s="18"/>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946FD-89FD-4527-B026-2FDA425B1E36}">
  <dimension ref="A3:B12"/>
  <sheetViews>
    <sheetView workbookViewId="0">
      <selection activeCell="A3" sqref="A3"/>
    </sheetView>
  </sheetViews>
  <sheetFormatPr baseColWidth="10" defaultColWidth="8.83203125" defaultRowHeight="15"/>
  <cols>
    <col min="1" max="1" width="12.1640625" bestFit="1" customWidth="1"/>
    <col min="2" max="2" width="13.5" bestFit="1" customWidth="1"/>
  </cols>
  <sheetData>
    <row r="3" spans="1:2">
      <c r="A3" s="17" t="s">
        <v>3038</v>
      </c>
      <c r="B3" t="s">
        <v>3040</v>
      </c>
    </row>
    <row r="4" spans="1:2">
      <c r="A4" s="7" t="s">
        <v>3048</v>
      </c>
      <c r="B4" s="49">
        <v>29</v>
      </c>
    </row>
    <row r="5" spans="1:2">
      <c r="A5" s="7" t="s">
        <v>3049</v>
      </c>
      <c r="B5" s="49">
        <v>23</v>
      </c>
    </row>
    <row r="6" spans="1:2">
      <c r="A6" s="7" t="s">
        <v>3050</v>
      </c>
      <c r="B6" s="49">
        <v>30</v>
      </c>
    </row>
    <row r="7" spans="1:2">
      <c r="A7" s="7" t="s">
        <v>3051</v>
      </c>
      <c r="B7" s="49">
        <v>24</v>
      </c>
    </row>
    <row r="8" spans="1:2">
      <c r="A8" s="7" t="s">
        <v>3042</v>
      </c>
      <c r="B8" s="49">
        <v>32</v>
      </c>
    </row>
    <row r="9" spans="1:2">
      <c r="A9" s="7" t="s">
        <v>3052</v>
      </c>
      <c r="B9" s="49">
        <v>28</v>
      </c>
    </row>
    <row r="10" spans="1:2">
      <c r="A10" s="7" t="s">
        <v>3053</v>
      </c>
      <c r="B10" s="49">
        <v>45</v>
      </c>
    </row>
    <row r="11" spans="1:2">
      <c r="A11" s="7" t="s">
        <v>3054</v>
      </c>
      <c r="B11" s="49">
        <v>26</v>
      </c>
    </row>
    <row r="12" spans="1:2">
      <c r="A12" s="7" t="s">
        <v>3037</v>
      </c>
      <c r="B12" s="49">
        <v>237</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F3E33-D2CD-417B-BDA6-B8345D65AEF6}">
  <dimension ref="A3:C36"/>
  <sheetViews>
    <sheetView workbookViewId="0">
      <selection activeCell="C13" sqref="C13"/>
    </sheetView>
  </sheetViews>
  <sheetFormatPr baseColWidth="10" defaultColWidth="8.83203125" defaultRowHeight="15"/>
  <cols>
    <col min="1" max="1" width="23.1640625" bestFit="1" customWidth="1"/>
    <col min="2" max="2" width="45.1640625" bestFit="1" customWidth="1"/>
    <col min="3" max="3" width="46" bestFit="1" customWidth="1"/>
  </cols>
  <sheetData>
    <row r="3" spans="1:3">
      <c r="A3" s="17" t="s">
        <v>3038</v>
      </c>
      <c r="B3" t="s">
        <v>3039</v>
      </c>
      <c r="C3" t="s">
        <v>3062</v>
      </c>
    </row>
    <row r="4" spans="1:3">
      <c r="A4" s="7" t="s">
        <v>1324</v>
      </c>
      <c r="B4" s="19">
        <v>2528451</v>
      </c>
      <c r="C4" s="18">
        <v>0.37090473356650017</v>
      </c>
    </row>
    <row r="5" spans="1:3">
      <c r="A5" s="7" t="s">
        <v>364</v>
      </c>
      <c r="B5" s="19">
        <v>1095258.3500000001</v>
      </c>
      <c r="C5" s="18">
        <v>0.53157089102544819</v>
      </c>
    </row>
    <row r="6" spans="1:3">
      <c r="A6" s="7" t="s">
        <v>185</v>
      </c>
      <c r="B6" s="19">
        <v>697186</v>
      </c>
      <c r="C6" s="18">
        <v>0.63384283047624002</v>
      </c>
    </row>
    <row r="7" spans="1:3">
      <c r="A7" s="7" t="s">
        <v>351</v>
      </c>
      <c r="B7" s="19">
        <v>650000</v>
      </c>
      <c r="C7" s="18">
        <v>0.72919293883041614</v>
      </c>
    </row>
    <row r="8" spans="1:3">
      <c r="A8" s="7" t="s">
        <v>3060</v>
      </c>
      <c r="B8" s="19">
        <v>577785</v>
      </c>
      <c r="C8" s="18">
        <v>0.81394965014644338</v>
      </c>
    </row>
    <row r="9" spans="1:3">
      <c r="A9" s="7" t="s">
        <v>3055</v>
      </c>
      <c r="B9" s="19">
        <v>400001</v>
      </c>
      <c r="C9" s="18">
        <v>0.87262678659533388</v>
      </c>
    </row>
    <row r="10" spans="1:3">
      <c r="A10" s="7" t="s">
        <v>3056</v>
      </c>
      <c r="B10" s="19">
        <v>304560.84999999998</v>
      </c>
      <c r="C10" s="18">
        <v>0.91730357128447226</v>
      </c>
    </row>
    <row r="11" spans="1:3">
      <c r="A11" s="7" t="s">
        <v>950</v>
      </c>
      <c r="B11" s="19">
        <v>152000</v>
      </c>
      <c r="C11" s="18">
        <v>0.93960082739191042</v>
      </c>
    </row>
    <row r="12" spans="1:3">
      <c r="A12" s="7" t="s">
        <v>1236</v>
      </c>
      <c r="B12" s="19">
        <v>150000</v>
      </c>
      <c r="C12" s="18">
        <v>0.96160469855056641</v>
      </c>
    </row>
    <row r="13" spans="1:3">
      <c r="A13" s="7" t="s">
        <v>642</v>
      </c>
      <c r="B13" s="19">
        <v>114973.20999999999</v>
      </c>
      <c r="C13" s="18">
        <v>0.97847040321414713</v>
      </c>
    </row>
    <row r="14" spans="1:3">
      <c r="A14" s="7" t="s">
        <v>138</v>
      </c>
      <c r="B14" s="19">
        <v>55930</v>
      </c>
      <c r="C14" s="18">
        <v>0.98667491330683799</v>
      </c>
    </row>
    <row r="15" spans="1:3">
      <c r="A15" s="7" t="s">
        <v>234</v>
      </c>
      <c r="B15" s="19">
        <v>29700</v>
      </c>
      <c r="C15" s="18">
        <v>0.99103167979625195</v>
      </c>
    </row>
    <row r="16" spans="1:3">
      <c r="A16" s="7" t="s">
        <v>388</v>
      </c>
      <c r="B16" s="19">
        <v>20000</v>
      </c>
      <c r="C16" s="18">
        <v>0.99396552928407267</v>
      </c>
    </row>
    <row r="17" spans="1:3">
      <c r="A17" s="7" t="s">
        <v>976</v>
      </c>
      <c r="B17" s="19">
        <v>16959.879999999997</v>
      </c>
      <c r="C17" s="18">
        <v>0.99645341604664783</v>
      </c>
    </row>
    <row r="18" spans="1:3">
      <c r="A18" s="7" t="s">
        <v>1017</v>
      </c>
      <c r="B18" s="19">
        <v>11300</v>
      </c>
      <c r="C18" s="18">
        <v>0.99811104100726655</v>
      </c>
    </row>
    <row r="19" spans="1:3">
      <c r="A19" s="7" t="s">
        <v>3058</v>
      </c>
      <c r="B19" s="19">
        <v>10000</v>
      </c>
      <c r="C19" s="18">
        <v>0.99957796575117697</v>
      </c>
    </row>
    <row r="20" spans="1:3">
      <c r="A20" s="7" t="s">
        <v>869</v>
      </c>
      <c r="B20" s="19">
        <v>2700</v>
      </c>
      <c r="C20" s="18">
        <v>0.99997403543203278</v>
      </c>
    </row>
    <row r="21" spans="1:3">
      <c r="A21" s="7" t="s">
        <v>458</v>
      </c>
      <c r="B21" s="19">
        <v>100</v>
      </c>
      <c r="C21" s="18">
        <v>0.99998870467947187</v>
      </c>
    </row>
    <row r="22" spans="1:3">
      <c r="A22" s="7" t="s">
        <v>3057</v>
      </c>
      <c r="B22" s="19">
        <v>62</v>
      </c>
      <c r="C22" s="18">
        <v>0.99999779961288415</v>
      </c>
    </row>
    <row r="23" spans="1:3">
      <c r="A23" s="7" t="s">
        <v>3059</v>
      </c>
      <c r="B23" s="19">
        <v>15</v>
      </c>
      <c r="C23" s="18">
        <v>1</v>
      </c>
    </row>
    <row r="24" spans="1:3">
      <c r="A24" s="7" t="s">
        <v>449</v>
      </c>
      <c r="B24" s="19">
        <v>0</v>
      </c>
      <c r="C24" s="18">
        <v>1</v>
      </c>
    </row>
    <row r="25" spans="1:3">
      <c r="A25" s="7" t="s">
        <v>3061</v>
      </c>
      <c r="B25" s="19">
        <v>0</v>
      </c>
      <c r="C25" s="18">
        <v>1</v>
      </c>
    </row>
    <row r="26" spans="1:3">
      <c r="A26" s="7" t="s">
        <v>779</v>
      </c>
      <c r="B26" s="19">
        <v>0</v>
      </c>
      <c r="C26" s="18">
        <v>1</v>
      </c>
    </row>
    <row r="27" spans="1:3">
      <c r="A27" s="7" t="s">
        <v>834</v>
      </c>
      <c r="B27" s="19">
        <v>0</v>
      </c>
      <c r="C27" s="18">
        <v>1</v>
      </c>
    </row>
    <row r="28" spans="1:3">
      <c r="A28" s="7" t="s">
        <v>1491</v>
      </c>
      <c r="B28" s="19">
        <v>0</v>
      </c>
      <c r="C28" s="18">
        <v>1</v>
      </c>
    </row>
    <row r="29" spans="1:3">
      <c r="A29" s="7" t="s">
        <v>101</v>
      </c>
      <c r="B29" s="19">
        <v>0</v>
      </c>
      <c r="C29" s="18">
        <v>1</v>
      </c>
    </row>
    <row r="30" spans="1:3">
      <c r="A30" s="7" t="s">
        <v>756</v>
      </c>
      <c r="B30" s="19">
        <v>0</v>
      </c>
      <c r="C30" s="18">
        <v>1</v>
      </c>
    </row>
    <row r="31" spans="1:3">
      <c r="A31" s="7" t="s">
        <v>1292</v>
      </c>
      <c r="B31" s="19">
        <v>0</v>
      </c>
      <c r="C31" s="18">
        <v>1</v>
      </c>
    </row>
    <row r="32" spans="1:3">
      <c r="A32" s="7" t="s">
        <v>1306</v>
      </c>
      <c r="B32" s="19">
        <v>0</v>
      </c>
      <c r="C32" s="18">
        <v>1</v>
      </c>
    </row>
    <row r="33" spans="1:3">
      <c r="A33" s="7" t="s">
        <v>514</v>
      </c>
      <c r="B33" s="19">
        <v>0</v>
      </c>
      <c r="C33" s="18">
        <v>1</v>
      </c>
    </row>
    <row r="34" spans="1:3">
      <c r="A34" s="7" t="s">
        <v>470</v>
      </c>
      <c r="B34" s="19">
        <v>0</v>
      </c>
      <c r="C34" s="18">
        <v>1</v>
      </c>
    </row>
    <row r="35" spans="1:3">
      <c r="A35" s="7" t="s">
        <v>2343</v>
      </c>
      <c r="B35" s="19">
        <v>0</v>
      </c>
      <c r="C35" s="18">
        <v>1</v>
      </c>
    </row>
    <row r="36" spans="1:3">
      <c r="A36" s="7" t="s">
        <v>3037</v>
      </c>
      <c r="B36" s="49">
        <v>6816982.2899999991</v>
      </c>
      <c r="C36" s="18"/>
    </row>
  </sheetData>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2A851-8B0F-448D-8A9E-A6C4D54C0B7C}">
  <dimension ref="A3:A4"/>
  <sheetViews>
    <sheetView workbookViewId="0">
      <selection activeCell="O43" sqref="O43"/>
    </sheetView>
  </sheetViews>
  <sheetFormatPr baseColWidth="10" defaultColWidth="8.83203125" defaultRowHeight="15"/>
  <cols>
    <col min="1" max="1" width="13.6640625" bestFit="1" customWidth="1"/>
  </cols>
  <sheetData>
    <row r="3" spans="1:1">
      <c r="A3" t="s">
        <v>3063</v>
      </c>
    </row>
    <row r="4" spans="1:1">
      <c r="A4" s="49">
        <v>237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C92B6-6FD8-4686-98C2-57F1D55D2C9B}">
  <dimension ref="A3:B12"/>
  <sheetViews>
    <sheetView workbookViewId="0">
      <selection activeCell="B4" sqref="B4:B11"/>
    </sheetView>
  </sheetViews>
  <sheetFormatPr baseColWidth="10" defaultColWidth="8.83203125" defaultRowHeight="15"/>
  <cols>
    <col min="1" max="1" width="12.1640625" bestFit="1" customWidth="1"/>
    <col min="2" max="2" width="45.1640625" bestFit="1" customWidth="1"/>
  </cols>
  <sheetData>
    <row r="3" spans="1:2">
      <c r="A3" s="17" t="s">
        <v>3038</v>
      </c>
      <c r="B3" t="s">
        <v>3039</v>
      </c>
    </row>
    <row r="4" spans="1:2">
      <c r="A4" s="7" t="s">
        <v>3048</v>
      </c>
      <c r="B4" s="19">
        <v>1217718.26</v>
      </c>
    </row>
    <row r="5" spans="1:2">
      <c r="A5" s="7" t="s">
        <v>3049</v>
      </c>
      <c r="B5" s="19">
        <v>1267818.26</v>
      </c>
    </row>
    <row r="6" spans="1:2">
      <c r="A6" s="7" t="s">
        <v>3050</v>
      </c>
      <c r="B6" s="19">
        <v>2508855.56</v>
      </c>
    </row>
    <row r="7" spans="1:2">
      <c r="A7" s="7" t="s">
        <v>3051</v>
      </c>
      <c r="B7" s="19">
        <v>3955845.44</v>
      </c>
    </row>
    <row r="8" spans="1:2">
      <c r="A8" s="7" t="s">
        <v>3042</v>
      </c>
      <c r="B8" s="19">
        <v>4615450.4399999995</v>
      </c>
    </row>
    <row r="9" spans="1:2">
      <c r="A9" s="7" t="s">
        <v>3052</v>
      </c>
      <c r="B9" s="19">
        <v>4840011.2899999991</v>
      </c>
    </row>
    <row r="10" spans="1:2">
      <c r="A10" s="7" t="s">
        <v>3053</v>
      </c>
      <c r="B10" s="19">
        <v>6516982.2899999991</v>
      </c>
    </row>
    <row r="11" spans="1:2">
      <c r="A11" s="7" t="s">
        <v>3054</v>
      </c>
      <c r="B11" s="19">
        <v>6816982.2899999991</v>
      </c>
    </row>
    <row r="12" spans="1:2">
      <c r="A12" s="7" t="s">
        <v>3037</v>
      </c>
      <c r="B12" s="49"/>
    </row>
  </sheetData>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0C0A8-A72A-429E-87D3-31591C7C6EFB}">
  <dimension ref="A3:C35"/>
  <sheetViews>
    <sheetView workbookViewId="0">
      <selection activeCell="C24" sqref="C24"/>
    </sheetView>
  </sheetViews>
  <sheetFormatPr baseColWidth="10" defaultColWidth="8.83203125" defaultRowHeight="15"/>
  <cols>
    <col min="1" max="1" width="33.6640625" bestFit="1" customWidth="1"/>
    <col min="2" max="2" width="13.5" bestFit="1" customWidth="1"/>
    <col min="3" max="3" width="14.5" bestFit="1" customWidth="1"/>
  </cols>
  <sheetData>
    <row r="3" spans="1:3">
      <c r="A3" s="17" t="s">
        <v>3038</v>
      </c>
      <c r="B3" t="s">
        <v>3040</v>
      </c>
      <c r="C3" t="s">
        <v>3044</v>
      </c>
    </row>
    <row r="4" spans="1:3">
      <c r="A4" s="7"/>
      <c r="B4" s="49">
        <v>87</v>
      </c>
      <c r="C4" s="18">
        <v>0.36708860759493672</v>
      </c>
    </row>
    <row r="5" spans="1:3">
      <c r="A5" s="7" t="s">
        <v>365</v>
      </c>
      <c r="B5" s="49">
        <v>18</v>
      </c>
      <c r="C5" s="18">
        <v>0.44303797468354428</v>
      </c>
    </row>
    <row r="6" spans="1:3">
      <c r="A6" s="7" t="s">
        <v>748</v>
      </c>
      <c r="B6" s="49">
        <v>17</v>
      </c>
      <c r="C6" s="18">
        <v>0.51476793248945152</v>
      </c>
    </row>
    <row r="7" spans="1:3">
      <c r="A7" s="7" t="s">
        <v>540</v>
      </c>
      <c r="B7" s="49">
        <v>15</v>
      </c>
      <c r="C7" s="18">
        <v>0.57805907172995785</v>
      </c>
    </row>
    <row r="8" spans="1:3">
      <c r="A8" s="7" t="s">
        <v>1353</v>
      </c>
      <c r="B8" s="49">
        <v>15</v>
      </c>
      <c r="C8" s="18">
        <v>0.64135021097046419</v>
      </c>
    </row>
    <row r="9" spans="1:3">
      <c r="A9" s="7" t="s">
        <v>955</v>
      </c>
      <c r="B9" s="49">
        <v>13</v>
      </c>
      <c r="C9" s="18">
        <v>0.69620253164556967</v>
      </c>
    </row>
    <row r="10" spans="1:3">
      <c r="A10" s="7" t="s">
        <v>1211</v>
      </c>
      <c r="B10" s="49">
        <v>11</v>
      </c>
      <c r="C10" s="18">
        <v>0.7426160337552743</v>
      </c>
    </row>
    <row r="11" spans="1:3">
      <c r="A11" s="7" t="s">
        <v>1062</v>
      </c>
      <c r="B11" s="49">
        <v>10</v>
      </c>
      <c r="C11" s="18">
        <v>0.78481012658227844</v>
      </c>
    </row>
    <row r="12" spans="1:3">
      <c r="A12" s="7" t="s">
        <v>1412</v>
      </c>
      <c r="B12" s="49">
        <v>7</v>
      </c>
      <c r="C12" s="18">
        <v>0.81434599156118148</v>
      </c>
    </row>
    <row r="13" spans="1:3">
      <c r="A13" s="7" t="s">
        <v>1156</v>
      </c>
      <c r="B13" s="49">
        <v>4</v>
      </c>
      <c r="C13" s="18">
        <v>0.83122362869198307</v>
      </c>
    </row>
    <row r="14" spans="1:3">
      <c r="A14" s="7" t="s">
        <v>1295</v>
      </c>
      <c r="B14" s="49">
        <v>4</v>
      </c>
      <c r="C14" s="18">
        <v>0.84810126582278478</v>
      </c>
    </row>
    <row r="15" spans="1:3">
      <c r="A15" s="7" t="s">
        <v>1227</v>
      </c>
      <c r="B15" s="49">
        <v>4</v>
      </c>
      <c r="C15" s="18">
        <v>0.86497890295358648</v>
      </c>
    </row>
    <row r="16" spans="1:3">
      <c r="A16" s="7" t="s">
        <v>1139</v>
      </c>
      <c r="B16" s="49">
        <v>4</v>
      </c>
      <c r="C16" s="18">
        <v>0.88185654008438819</v>
      </c>
    </row>
    <row r="17" spans="1:3">
      <c r="A17" s="7" t="s">
        <v>690</v>
      </c>
      <c r="B17" s="49">
        <v>4</v>
      </c>
      <c r="C17" s="18">
        <v>0.89873417721518989</v>
      </c>
    </row>
    <row r="18" spans="1:3">
      <c r="A18" s="7" t="s">
        <v>999</v>
      </c>
      <c r="B18" s="49">
        <v>3</v>
      </c>
      <c r="C18" s="18">
        <v>0.91139240506329111</v>
      </c>
    </row>
    <row r="19" spans="1:3">
      <c r="A19" s="7" t="s">
        <v>1880</v>
      </c>
      <c r="B19" s="49">
        <v>2</v>
      </c>
      <c r="C19" s="18">
        <v>0.91983122362869196</v>
      </c>
    </row>
    <row r="20" spans="1:3">
      <c r="A20" s="7" t="s">
        <v>2224</v>
      </c>
      <c r="B20" s="49">
        <v>2</v>
      </c>
      <c r="C20" s="18">
        <v>0.92827004219409281</v>
      </c>
    </row>
    <row r="21" spans="1:3">
      <c r="A21" s="7" t="s">
        <v>982</v>
      </c>
      <c r="B21" s="49">
        <v>2</v>
      </c>
      <c r="C21" s="18">
        <v>0.93670886075949367</v>
      </c>
    </row>
    <row r="22" spans="1:3">
      <c r="A22" s="7" t="s">
        <v>256</v>
      </c>
      <c r="B22" s="49">
        <v>2</v>
      </c>
      <c r="C22" s="18">
        <v>0.94514767932489452</v>
      </c>
    </row>
    <row r="23" spans="1:3">
      <c r="A23" s="7" t="s">
        <v>1519</v>
      </c>
      <c r="B23" s="49">
        <v>2</v>
      </c>
      <c r="C23" s="18">
        <v>0.95358649789029537</v>
      </c>
    </row>
    <row r="24" spans="1:3">
      <c r="A24" s="7" t="s">
        <v>1690</v>
      </c>
      <c r="B24" s="49">
        <v>1</v>
      </c>
      <c r="C24" s="18">
        <v>0.95780590717299574</v>
      </c>
    </row>
    <row r="25" spans="1:3">
      <c r="A25" s="7" t="s">
        <v>2828</v>
      </c>
      <c r="B25" s="49">
        <v>1</v>
      </c>
      <c r="C25" s="18">
        <v>0.96202531645569622</v>
      </c>
    </row>
    <row r="26" spans="1:3">
      <c r="A26" s="7" t="s">
        <v>1040</v>
      </c>
      <c r="B26" s="49">
        <v>1</v>
      </c>
      <c r="C26" s="18">
        <v>0.96624472573839659</v>
      </c>
    </row>
    <row r="27" spans="1:3">
      <c r="A27" s="7" t="s">
        <v>2333</v>
      </c>
      <c r="B27" s="49">
        <v>1</v>
      </c>
      <c r="C27" s="18">
        <v>0.97046413502109707</v>
      </c>
    </row>
    <row r="28" spans="1:3">
      <c r="A28" s="7" t="s">
        <v>1604</v>
      </c>
      <c r="B28" s="49">
        <v>1</v>
      </c>
      <c r="C28" s="18">
        <v>0.97468354430379744</v>
      </c>
    </row>
    <row r="29" spans="1:3">
      <c r="A29" s="7" t="s">
        <v>2900</v>
      </c>
      <c r="B29" s="49">
        <v>1</v>
      </c>
      <c r="C29" s="18">
        <v>0.97890295358649793</v>
      </c>
    </row>
    <row r="30" spans="1:3">
      <c r="A30" s="7" t="s">
        <v>1804</v>
      </c>
      <c r="B30" s="49">
        <v>1</v>
      </c>
      <c r="C30" s="18">
        <v>0.9831223628691983</v>
      </c>
    </row>
    <row r="31" spans="1:3">
      <c r="A31" s="7" t="s">
        <v>2890</v>
      </c>
      <c r="B31" s="49">
        <v>1</v>
      </c>
      <c r="C31" s="18">
        <v>0.98734177215189878</v>
      </c>
    </row>
    <row r="32" spans="1:3">
      <c r="A32" s="7" t="s">
        <v>2215</v>
      </c>
      <c r="B32" s="49">
        <v>1</v>
      </c>
      <c r="C32" s="18">
        <v>0.99156118143459915</v>
      </c>
    </row>
    <row r="33" spans="1:3">
      <c r="A33" s="7" t="s">
        <v>1892</v>
      </c>
      <c r="B33" s="49">
        <v>1</v>
      </c>
      <c r="C33" s="18">
        <v>0.99578059071729963</v>
      </c>
    </row>
    <row r="34" spans="1:3">
      <c r="A34" s="7" t="s">
        <v>1903</v>
      </c>
      <c r="B34" s="49">
        <v>1</v>
      </c>
      <c r="C34" s="18">
        <v>1</v>
      </c>
    </row>
    <row r="35" spans="1:3">
      <c r="A35" s="7" t="s">
        <v>3037</v>
      </c>
      <c r="B35" s="49">
        <v>237</v>
      </c>
      <c r="C35" s="18"/>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D535E-C986-48BD-BF1D-8B8E7292EAF8}">
  <dimension ref="A3:B8"/>
  <sheetViews>
    <sheetView workbookViewId="0">
      <selection activeCell="Q14" sqref="Q14"/>
    </sheetView>
  </sheetViews>
  <sheetFormatPr baseColWidth="10" defaultColWidth="8.83203125" defaultRowHeight="15"/>
  <cols>
    <col min="1" max="1" width="13.33203125" bestFit="1" customWidth="1"/>
    <col min="2" max="2" width="13.5" bestFit="1" customWidth="1"/>
  </cols>
  <sheetData>
    <row r="3" spans="1:2">
      <c r="A3" s="17" t="s">
        <v>3038</v>
      </c>
      <c r="B3" t="s">
        <v>3040</v>
      </c>
    </row>
    <row r="4" spans="1:2">
      <c r="A4" s="7"/>
      <c r="B4" s="49">
        <v>26</v>
      </c>
    </row>
    <row r="5" spans="1:2">
      <c r="A5" s="7" t="s">
        <v>461</v>
      </c>
      <c r="B5" s="49">
        <v>35</v>
      </c>
    </row>
    <row r="6" spans="1:2">
      <c r="A6" s="7" t="s">
        <v>482</v>
      </c>
      <c r="B6" s="49">
        <v>134</v>
      </c>
    </row>
    <row r="7" spans="1:2">
      <c r="A7" s="7" t="s">
        <v>357</v>
      </c>
      <c r="B7" s="49">
        <v>42</v>
      </c>
    </row>
    <row r="8" spans="1:2">
      <c r="A8" s="7" t="s">
        <v>3037</v>
      </c>
      <c r="B8" s="49">
        <v>237</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DA46E-2AF5-44CE-AB65-002BD40F63A6}">
  <dimension ref="A3:A4"/>
  <sheetViews>
    <sheetView workbookViewId="0">
      <selection activeCell="A3" sqref="A3"/>
    </sheetView>
  </sheetViews>
  <sheetFormatPr baseColWidth="10" defaultColWidth="8.83203125" defaultRowHeight="15"/>
  <cols>
    <col min="1" max="1" width="45.1640625" bestFit="1" customWidth="1"/>
  </cols>
  <sheetData>
    <row r="3" spans="1:1">
      <c r="A3" t="s">
        <v>3039</v>
      </c>
    </row>
    <row r="4" spans="1:1">
      <c r="A4" s="49">
        <v>6816982.2899999991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B3133-9012-43F5-9706-C175162400BD}">
  <dimension ref="A3:B7"/>
  <sheetViews>
    <sheetView workbookViewId="0">
      <selection activeCell="B5" sqref="B5"/>
    </sheetView>
  </sheetViews>
  <sheetFormatPr baseColWidth="10" defaultColWidth="8.83203125" defaultRowHeight="15"/>
  <cols>
    <col min="1" max="1" width="12.1640625" bestFit="1" customWidth="1"/>
    <col min="2" max="2" width="13.5" bestFit="1" customWidth="1"/>
  </cols>
  <sheetData>
    <row r="3" spans="1:2">
      <c r="A3" s="17" t="s">
        <v>3038</v>
      </c>
      <c r="B3" t="s">
        <v>3040</v>
      </c>
    </row>
    <row r="4" spans="1:2">
      <c r="A4" s="7" t="s">
        <v>385</v>
      </c>
      <c r="B4" s="49">
        <v>20</v>
      </c>
    </row>
    <row r="5" spans="1:2">
      <c r="A5" s="7" t="s">
        <v>396</v>
      </c>
      <c r="B5" s="49">
        <v>59</v>
      </c>
    </row>
    <row r="6" spans="1:2">
      <c r="A6" s="7" t="s">
        <v>311</v>
      </c>
      <c r="B6" s="49">
        <v>158</v>
      </c>
    </row>
    <row r="7" spans="1:2">
      <c r="A7" s="7" t="s">
        <v>3037</v>
      </c>
      <c r="B7" s="49">
        <v>237</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B4B96-8345-46C7-863A-00FDA5D1CE98}">
  <dimension ref="A3:B11"/>
  <sheetViews>
    <sheetView workbookViewId="0">
      <selection activeCell="R13" sqref="R13"/>
    </sheetView>
  </sheetViews>
  <sheetFormatPr baseColWidth="10" defaultColWidth="8.83203125" defaultRowHeight="15"/>
  <cols>
    <col min="1" max="1" width="28.5" bestFit="1" customWidth="1"/>
    <col min="2" max="2" width="13.5" bestFit="1" customWidth="1"/>
  </cols>
  <sheetData>
    <row r="3" spans="1:2">
      <c r="A3" s="17" t="s">
        <v>3038</v>
      </c>
      <c r="B3" t="s">
        <v>3040</v>
      </c>
    </row>
    <row r="4" spans="1:2">
      <c r="A4" s="7" t="s">
        <v>332</v>
      </c>
      <c r="B4" s="49">
        <v>9</v>
      </c>
    </row>
    <row r="5" spans="1:2">
      <c r="A5" s="7" t="s">
        <v>1506</v>
      </c>
      <c r="B5" s="49">
        <v>9</v>
      </c>
    </row>
    <row r="6" spans="1:2">
      <c r="A6" s="7" t="s">
        <v>553</v>
      </c>
      <c r="B6" s="49">
        <v>14</v>
      </c>
    </row>
    <row r="7" spans="1:2">
      <c r="A7" s="7" t="s">
        <v>430</v>
      </c>
      <c r="B7" s="49">
        <v>27</v>
      </c>
    </row>
    <row r="8" spans="1:2">
      <c r="A8" s="7" t="s">
        <v>438</v>
      </c>
      <c r="B8" s="49">
        <v>38</v>
      </c>
    </row>
    <row r="9" spans="1:2">
      <c r="A9" s="7" t="s">
        <v>669</v>
      </c>
      <c r="B9" s="49">
        <v>42</v>
      </c>
    </row>
    <row r="10" spans="1:2">
      <c r="A10" s="7" t="s">
        <v>3046</v>
      </c>
      <c r="B10" s="49">
        <v>98</v>
      </c>
    </row>
    <row r="11" spans="1:2">
      <c r="A11" s="7" t="s">
        <v>3037</v>
      </c>
      <c r="B11" s="49">
        <v>237</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D4D87-01BE-47C2-B4B4-A95EF6622F82}">
  <dimension ref="A1:B22"/>
  <sheetViews>
    <sheetView workbookViewId="0">
      <selection activeCell="B22" sqref="B22"/>
    </sheetView>
  </sheetViews>
  <sheetFormatPr baseColWidth="10" defaultColWidth="8.83203125" defaultRowHeight="15"/>
  <cols>
    <col min="1" max="1" width="21.83203125" bestFit="1" customWidth="1"/>
    <col min="2" max="2" width="17.6640625" bestFit="1" customWidth="1"/>
  </cols>
  <sheetData>
    <row r="1" spans="1:2">
      <c r="A1" s="17" t="s">
        <v>2987</v>
      </c>
      <c r="B1" t="s">
        <v>3069</v>
      </c>
    </row>
    <row r="3" spans="1:2">
      <c r="A3" s="17" t="s">
        <v>3038</v>
      </c>
      <c r="B3" t="s">
        <v>3068</v>
      </c>
    </row>
    <row r="4" spans="1:2">
      <c r="A4" s="7" t="s">
        <v>323</v>
      </c>
      <c r="B4" s="30">
        <v>59</v>
      </c>
    </row>
    <row r="5" spans="1:2">
      <c r="A5" s="7" t="s">
        <v>501</v>
      </c>
      <c r="B5" s="30">
        <v>34.9</v>
      </c>
    </row>
    <row r="6" spans="1:2">
      <c r="A6" s="7" t="s">
        <v>1560</v>
      </c>
      <c r="B6" s="30">
        <v>17.5</v>
      </c>
    </row>
    <row r="7" spans="1:2">
      <c r="A7" s="7" t="s">
        <v>767</v>
      </c>
      <c r="B7" s="30">
        <v>14.8</v>
      </c>
    </row>
    <row r="8" spans="1:2">
      <c r="A8" s="7" t="s">
        <v>433</v>
      </c>
      <c r="B8" s="30">
        <v>85</v>
      </c>
    </row>
    <row r="9" spans="1:2">
      <c r="A9" s="7" t="s">
        <v>585</v>
      </c>
      <c r="B9" s="30">
        <v>51.454545454545453</v>
      </c>
    </row>
    <row r="10" spans="1:2">
      <c r="A10" s="7" t="s">
        <v>361</v>
      </c>
      <c r="B10" s="30">
        <v>45.294117647058826</v>
      </c>
    </row>
    <row r="11" spans="1:2">
      <c r="A11" s="7" t="s">
        <v>1009</v>
      </c>
      <c r="B11" s="30">
        <v>40</v>
      </c>
    </row>
    <row r="12" spans="1:2">
      <c r="A12" s="7" t="s">
        <v>652</v>
      </c>
      <c r="B12" s="30">
        <v>38.857142857142854</v>
      </c>
    </row>
    <row r="13" spans="1:2">
      <c r="A13" s="7" t="s">
        <v>1241</v>
      </c>
      <c r="B13" s="30">
        <v>45.333333333333336</v>
      </c>
    </row>
    <row r="14" spans="1:2">
      <c r="A14" s="7" t="s">
        <v>610</v>
      </c>
      <c r="B14" s="30">
        <v>84.4</v>
      </c>
    </row>
    <row r="15" spans="1:2">
      <c r="A15" s="7" t="s">
        <v>1106</v>
      </c>
      <c r="B15" s="30">
        <v>16</v>
      </c>
    </row>
    <row r="16" spans="1:2">
      <c r="A16" s="7" t="s">
        <v>1122</v>
      </c>
      <c r="B16" s="30">
        <v>77.333333333333329</v>
      </c>
    </row>
    <row r="17" spans="1:2">
      <c r="A17" s="7" t="s">
        <v>1842</v>
      </c>
      <c r="B17" s="30">
        <v>4</v>
      </c>
    </row>
    <row r="18" spans="1:2">
      <c r="A18" s="7" t="s">
        <v>397</v>
      </c>
      <c r="B18" s="30">
        <v>48.5</v>
      </c>
    </row>
    <row r="19" spans="1:2">
      <c r="A19" s="7" t="s">
        <v>1629</v>
      </c>
      <c r="B19" s="30">
        <v>57.6</v>
      </c>
    </row>
    <row r="20" spans="1:2">
      <c r="A20" s="7" t="s">
        <v>414</v>
      </c>
      <c r="B20" s="30">
        <v>46</v>
      </c>
    </row>
    <row r="21" spans="1:2">
      <c r="A21" s="7" t="s">
        <v>326</v>
      </c>
      <c r="B21" s="30">
        <v>23.666666666666668</v>
      </c>
    </row>
    <row r="22" spans="1:2">
      <c r="A22" s="7" t="s">
        <v>3037</v>
      </c>
      <c r="B22" s="30">
        <v>46.523809523809526</v>
      </c>
    </row>
  </sheetData>
  <pageMargins left="0.7" right="0.7" top="0.75" bottom="0.75" header="0.3" footer="0.3"/>
  <pageSetup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6E5F1-DB0B-4A76-9FAF-CA5EA8344A2F}">
  <sheetPr>
    <tabColor rgb="FFFF33CC"/>
  </sheetPr>
  <dimension ref="A1:BJ243"/>
  <sheetViews>
    <sheetView topLeftCell="A40" workbookViewId="0">
      <selection activeCell="B1" sqref="B1:B1048576"/>
    </sheetView>
  </sheetViews>
  <sheetFormatPr baseColWidth="10" defaultColWidth="8.6640625" defaultRowHeight="15" customHeight="1"/>
  <cols>
    <col min="1" max="1" width="18.5" style="31" bestFit="1" customWidth="1"/>
    <col min="2" max="2" width="10.33203125" style="31" bestFit="1" customWidth="1"/>
    <col min="3" max="3" width="9.6640625" style="31" bestFit="1" customWidth="1"/>
    <col min="4" max="4" width="12.5" style="31" bestFit="1" customWidth="1"/>
    <col min="5" max="5" width="20.1640625" style="31" bestFit="1" customWidth="1"/>
    <col min="6" max="6" width="19.5" style="31" bestFit="1" customWidth="1"/>
    <col min="7" max="7" width="81.1640625" style="31" bestFit="1" customWidth="1"/>
    <col min="8" max="8" width="62.1640625" style="31" bestFit="1" customWidth="1"/>
    <col min="9" max="9" width="18.1640625" style="31" bestFit="1" customWidth="1"/>
    <col min="10" max="10" width="46.6640625" style="31" bestFit="1" customWidth="1"/>
    <col min="11" max="11" width="15.83203125" style="31" bestFit="1" customWidth="1"/>
    <col min="12" max="12" width="16.1640625" style="31" bestFit="1" customWidth="1"/>
    <col min="13" max="13" width="9.1640625" style="31" bestFit="1" customWidth="1"/>
    <col min="14" max="14" width="28.83203125" style="31" bestFit="1" customWidth="1"/>
    <col min="15" max="15" width="59.33203125" style="31" bestFit="1" customWidth="1"/>
    <col min="16" max="16" width="22.33203125" style="31" bestFit="1" customWidth="1"/>
    <col min="17" max="17" width="42.83203125" style="31" bestFit="1" customWidth="1"/>
    <col min="18" max="18" width="42.6640625" style="31" bestFit="1" customWidth="1"/>
    <col min="19" max="19" width="31.6640625" style="31" bestFit="1" customWidth="1"/>
    <col min="20" max="20" width="40.33203125" style="31" bestFit="1" customWidth="1"/>
    <col min="21" max="21" width="40.5" style="31" bestFit="1" customWidth="1"/>
    <col min="22" max="22" width="19.6640625" style="31" bestFit="1" customWidth="1"/>
    <col min="23" max="23" width="11" style="31" bestFit="1" customWidth="1"/>
    <col min="24" max="24" width="22.6640625" style="31" bestFit="1" customWidth="1"/>
    <col min="25" max="25" width="8.83203125" style="31" bestFit="1" customWidth="1"/>
    <col min="26" max="26" width="17.1640625" style="31" bestFit="1" customWidth="1"/>
    <col min="27" max="27" width="25.83203125" style="31" bestFit="1" customWidth="1"/>
    <col min="28" max="28" width="19.1640625" style="31" bestFit="1" customWidth="1"/>
    <col min="29" max="29" width="23.83203125" style="31" bestFit="1" customWidth="1"/>
    <col min="30" max="30" width="81.1640625" style="31" bestFit="1" customWidth="1"/>
    <col min="31" max="31" width="31.6640625" style="31" bestFit="1" customWidth="1"/>
    <col min="32" max="32" width="81.1640625" style="31" bestFit="1" customWidth="1"/>
    <col min="33" max="33" width="81.1640625" style="32" bestFit="1" customWidth="1"/>
    <col min="34" max="34" width="81.1640625" style="31" bestFit="1" customWidth="1"/>
    <col min="35" max="35" width="17.33203125" style="31" bestFit="1" customWidth="1"/>
    <col min="36" max="36" width="47.1640625" style="31" bestFit="1" customWidth="1"/>
    <col min="37" max="37" width="39.83203125" style="31" bestFit="1" customWidth="1"/>
    <col min="38" max="38" width="15" style="31" bestFit="1" customWidth="1"/>
    <col min="39" max="40" width="81.1640625" style="31" bestFit="1" customWidth="1"/>
    <col min="41" max="41" width="10" style="31" bestFit="1" customWidth="1"/>
    <col min="42" max="42" width="25" style="31" bestFit="1" customWidth="1"/>
    <col min="43" max="43" width="16.1640625" style="31" bestFit="1" customWidth="1"/>
    <col min="44" max="44" width="12.83203125" style="31" bestFit="1" customWidth="1"/>
    <col min="45" max="45" width="22.1640625" style="31" bestFit="1" customWidth="1"/>
    <col min="46" max="46" width="11" style="31" bestFit="1" customWidth="1"/>
    <col min="47" max="47" width="29.1640625" style="31" bestFit="1" customWidth="1"/>
    <col min="48" max="48" width="31.6640625" style="31" bestFit="1" customWidth="1"/>
    <col min="49" max="49" width="26.6640625" style="31" bestFit="1" customWidth="1"/>
    <col min="50" max="50" width="32.33203125" style="31" bestFit="1" customWidth="1"/>
    <col min="51" max="51" width="17.83203125" style="31" bestFit="1" customWidth="1"/>
    <col min="52" max="52" width="10.5" style="31" bestFit="1" customWidth="1"/>
    <col min="53" max="53" width="42.83203125" style="31" bestFit="1" customWidth="1"/>
    <col min="54" max="54" width="31.33203125" style="31" bestFit="1" customWidth="1"/>
    <col min="55" max="55" width="10.1640625" style="31" bestFit="1" customWidth="1"/>
    <col min="56" max="56" width="22.5" style="31" bestFit="1" customWidth="1"/>
    <col min="57" max="57" width="27.33203125" style="31" bestFit="1" customWidth="1"/>
    <col min="58" max="58" width="39.83203125" style="31" bestFit="1" customWidth="1"/>
    <col min="59" max="59" width="81.1640625" style="31" bestFit="1" customWidth="1"/>
    <col min="60" max="60" width="10.6640625" style="31" bestFit="1" customWidth="1"/>
    <col min="61" max="61" width="11" style="31" bestFit="1" customWidth="1"/>
    <col min="62" max="62" width="17.5" style="31" bestFit="1" customWidth="1"/>
    <col min="63" max="63" width="13.5" style="31" bestFit="1" customWidth="1"/>
    <col min="64" max="64" width="16.5" style="31" customWidth="1"/>
    <col min="65" max="65" width="80.6640625" style="31" bestFit="1" customWidth="1"/>
    <col min="66" max="66" width="10.1640625" style="31" bestFit="1" customWidth="1"/>
    <col min="67" max="67" width="10.5" style="31" bestFit="1" customWidth="1"/>
    <col min="68" max="68" width="16.5" style="31" customWidth="1"/>
    <col min="69" max="16384" width="8.6640625" style="31"/>
  </cols>
  <sheetData>
    <row r="1" spans="1:62">
      <c r="A1" s="31" t="s">
        <v>3036</v>
      </c>
      <c r="B1" s="31" t="s">
        <v>3035</v>
      </c>
      <c r="C1" s="31" t="s">
        <v>2987</v>
      </c>
      <c r="D1" s="31" t="s">
        <v>3031</v>
      </c>
      <c r="E1" s="31" t="s">
        <v>3034</v>
      </c>
      <c r="F1" s="31" t="s">
        <v>3033</v>
      </c>
      <c r="G1" s="31" t="s">
        <v>3032</v>
      </c>
      <c r="H1" s="31" t="s">
        <v>3030</v>
      </c>
      <c r="I1" s="31" t="s">
        <v>3029</v>
      </c>
      <c r="J1" s="31" t="s">
        <v>2951</v>
      </c>
      <c r="K1" s="31" t="s">
        <v>3028</v>
      </c>
      <c r="L1" s="31" t="s">
        <v>2946</v>
      </c>
      <c r="M1" s="31" t="s">
        <v>3027</v>
      </c>
      <c r="N1" s="31" t="s">
        <v>3025</v>
      </c>
      <c r="O1" s="31" t="s">
        <v>3023</v>
      </c>
      <c r="P1" s="31" t="s">
        <v>3022</v>
      </c>
      <c r="Q1" s="31" t="s">
        <v>3020</v>
      </c>
      <c r="R1" s="31" t="s">
        <v>3019</v>
      </c>
      <c r="S1" s="31" t="s">
        <v>3017</v>
      </c>
      <c r="T1" s="31" t="s">
        <v>3016</v>
      </c>
      <c r="U1" s="31" t="s">
        <v>3015</v>
      </c>
      <c r="V1" s="31" t="s">
        <v>3014</v>
      </c>
      <c r="W1" s="31" t="s">
        <v>3012</v>
      </c>
      <c r="X1" s="31" t="s">
        <v>3007</v>
      </c>
      <c r="Y1" s="31" t="s">
        <v>3005</v>
      </c>
      <c r="Z1" s="31" t="s">
        <v>2994</v>
      </c>
      <c r="AA1" s="31" t="s">
        <v>2993</v>
      </c>
      <c r="AB1" s="31" t="s">
        <v>2991</v>
      </c>
      <c r="AC1" s="31" t="s">
        <v>2989</v>
      </c>
      <c r="AD1" s="31" t="s">
        <v>2988</v>
      </c>
      <c r="AE1" s="31" t="s">
        <v>2986</v>
      </c>
      <c r="AF1" s="31" t="s">
        <v>2984</v>
      </c>
      <c r="AG1" s="31" t="s">
        <v>2983</v>
      </c>
      <c r="AH1" s="31" t="s">
        <v>2979</v>
      </c>
      <c r="AI1" s="31" t="s">
        <v>2978</v>
      </c>
      <c r="AJ1" s="32" t="s">
        <v>2977</v>
      </c>
      <c r="AK1" s="31" t="s">
        <v>2975</v>
      </c>
      <c r="AL1" s="31" t="s">
        <v>2</v>
      </c>
      <c r="AM1" s="31" t="s">
        <v>2974</v>
      </c>
      <c r="AN1" s="31" t="s">
        <v>3</v>
      </c>
      <c r="AO1" s="31" t="s">
        <v>3041</v>
      </c>
      <c r="AP1" s="31" t="s">
        <v>2973</v>
      </c>
      <c r="AQ1" s="31" t="s">
        <v>2971</v>
      </c>
      <c r="AR1" s="31" t="s">
        <v>2970</v>
      </c>
      <c r="AS1" s="31" t="s">
        <v>2966</v>
      </c>
      <c r="AT1" s="31" t="s">
        <v>2963</v>
      </c>
      <c r="AU1" s="31" t="s">
        <v>2962</v>
      </c>
      <c r="AV1" s="31" t="s">
        <v>2961</v>
      </c>
      <c r="AW1" s="31" t="s">
        <v>2960</v>
      </c>
      <c r="AX1" s="31" t="s">
        <v>2958</v>
      </c>
      <c r="AY1" s="31" t="s">
        <v>2957</v>
      </c>
      <c r="AZ1" s="31" t="s">
        <v>2955</v>
      </c>
      <c r="BA1" s="31" t="s">
        <v>2954</v>
      </c>
      <c r="BB1" s="31" t="s">
        <v>2950</v>
      </c>
      <c r="BC1" s="31" t="s">
        <v>2949</v>
      </c>
      <c r="BD1" s="31" t="s">
        <v>2948</v>
      </c>
      <c r="BE1" s="31" t="s">
        <v>2947</v>
      </c>
      <c r="BF1" s="31" t="s">
        <v>2945</v>
      </c>
      <c r="BG1" s="31" t="s">
        <v>2944</v>
      </c>
      <c r="BH1" s="31" t="s">
        <v>2943</v>
      </c>
      <c r="BI1" s="31" t="s">
        <v>2942</v>
      </c>
      <c r="BJ1" s="31" t="s">
        <v>3047</v>
      </c>
    </row>
    <row r="2" spans="1:62">
      <c r="A2" s="31" t="s">
        <v>2941</v>
      </c>
      <c r="B2" s="33">
        <v>44929</v>
      </c>
      <c r="C2" s="33">
        <v>44931</v>
      </c>
      <c r="D2" s="31">
        <f ca="1">IF(ISBLANK(NCR_DATA_NEW[[#This Row],[Closed ]]), TODAY()-NCR_DATA_NEW[[#This Row],[Created]], C2-B2)</f>
        <v>2</v>
      </c>
      <c r="E2" s="31" t="s">
        <v>346</v>
      </c>
      <c r="F2" s="31" t="s">
        <v>548</v>
      </c>
      <c r="G2" s="31" t="s">
        <v>2940</v>
      </c>
      <c r="H2" s="31" t="s">
        <v>2939</v>
      </c>
      <c r="I2" s="31" t="s">
        <v>275</v>
      </c>
      <c r="J2" s="31" t="s">
        <v>422</v>
      </c>
      <c r="K2" s="31" t="s">
        <v>341</v>
      </c>
      <c r="L2" s="31" t="s">
        <v>2931</v>
      </c>
      <c r="M2" s="31" t="s">
        <v>418</v>
      </c>
      <c r="N2" s="31" t="s">
        <v>338</v>
      </c>
      <c r="O2" s="31" t="s">
        <v>419</v>
      </c>
      <c r="P2" s="31">
        <v>481702</v>
      </c>
      <c r="Q2" s="31" t="s">
        <v>413</v>
      </c>
      <c r="R2" s="31" t="s">
        <v>333</v>
      </c>
      <c r="S2" s="31" t="s">
        <v>430</v>
      </c>
      <c r="T2" s="31" t="s">
        <v>283</v>
      </c>
      <c r="U2" s="31" t="s">
        <v>283</v>
      </c>
      <c r="V2" s="31" t="s">
        <v>331</v>
      </c>
      <c r="W2" s="33">
        <v>45065</v>
      </c>
      <c r="X2" s="31" t="b">
        <v>0</v>
      </c>
      <c r="Y2" s="31" t="b">
        <v>0</v>
      </c>
      <c r="Z2" s="31">
        <v>1</v>
      </c>
      <c r="AA2" s="31">
        <v>0</v>
      </c>
      <c r="AB2" s="31" t="s">
        <v>1465</v>
      </c>
      <c r="AC2" s="31" t="s">
        <v>328</v>
      </c>
      <c r="AD2" s="31" t="s">
        <v>2936</v>
      </c>
      <c r="AE2" s="31" t="s">
        <v>430</v>
      </c>
      <c r="AF2" s="31" t="s">
        <v>2937</v>
      </c>
      <c r="AG2" s="31" t="s">
        <v>2936</v>
      </c>
      <c r="AH2" s="31" t="s">
        <v>2935</v>
      </c>
      <c r="AI2" s="33">
        <v>44931</v>
      </c>
      <c r="AJ2" s="32">
        <v>1</v>
      </c>
      <c r="AK2" s="31" t="s">
        <v>1412</v>
      </c>
      <c r="AL2" s="31" t="s">
        <v>326</v>
      </c>
      <c r="AM2" s="31" t="s">
        <v>2934</v>
      </c>
      <c r="AN2" s="31" t="s">
        <v>2933</v>
      </c>
      <c r="AO2" s="31" t="s">
        <v>67</v>
      </c>
      <c r="AP2" s="31" t="s">
        <v>1629</v>
      </c>
      <c r="AQ2" s="31" t="s">
        <v>461</v>
      </c>
      <c r="AR2" s="33">
        <v>44929</v>
      </c>
      <c r="AS2" s="31" t="s">
        <v>701</v>
      </c>
      <c r="AT2" s="31" t="s">
        <v>311</v>
      </c>
      <c r="AU2" s="31" t="s">
        <v>432</v>
      </c>
      <c r="AV2" s="31" t="s">
        <v>320</v>
      </c>
      <c r="AW2" s="31" t="s">
        <v>1923</v>
      </c>
      <c r="AX2" s="31" t="s">
        <v>2932</v>
      </c>
      <c r="AY2" s="31" t="s">
        <v>391</v>
      </c>
      <c r="AZ2" s="33">
        <v>44929</v>
      </c>
      <c r="BA2" s="31" t="s">
        <v>413</v>
      </c>
      <c r="BB2" s="31" t="b">
        <v>1</v>
      </c>
      <c r="BC2" s="31" t="s">
        <v>314</v>
      </c>
      <c r="BD2" s="31" t="s">
        <v>352</v>
      </c>
      <c r="BE2" s="31" t="s">
        <v>3055</v>
      </c>
      <c r="BF2" s="31" t="s">
        <v>280</v>
      </c>
      <c r="BG2" s="31" t="s">
        <v>2930</v>
      </c>
      <c r="BH2" s="31">
        <v>8</v>
      </c>
      <c r="BI2" s="31" t="s">
        <v>311</v>
      </c>
      <c r="BJ2" s="48" t="s">
        <v>3048</v>
      </c>
    </row>
    <row r="3" spans="1:62">
      <c r="A3" s="31" t="s">
        <v>2929</v>
      </c>
      <c r="B3" s="33">
        <v>44929</v>
      </c>
      <c r="C3" s="33">
        <v>44930</v>
      </c>
      <c r="D3" s="31">
        <f ca="1">IF(ISBLANK(NCR_DATA_NEW[[#This Row],[Closed ]]), TODAY()-NCR_DATA_NEW[[#This Row],[Created]], C3-B3)</f>
        <v>1</v>
      </c>
      <c r="E3" s="31" t="s">
        <v>346</v>
      </c>
      <c r="F3" s="31" t="s">
        <v>548</v>
      </c>
      <c r="G3" s="31" t="s">
        <v>2928</v>
      </c>
      <c r="H3" s="31" t="s">
        <v>672</v>
      </c>
      <c r="I3" s="31" t="s">
        <v>273</v>
      </c>
      <c r="J3" s="31" t="s">
        <v>671</v>
      </c>
      <c r="K3" s="31" t="s">
        <v>341</v>
      </c>
      <c r="L3" s="31" t="s">
        <v>302</v>
      </c>
      <c r="M3" s="31" t="s">
        <v>340</v>
      </c>
      <c r="N3" s="31" t="s">
        <v>338</v>
      </c>
      <c r="O3" s="31" t="s">
        <v>670</v>
      </c>
      <c r="P3" s="31">
        <v>192428</v>
      </c>
      <c r="Q3" s="31" t="s">
        <v>471</v>
      </c>
      <c r="R3" s="31" t="s">
        <v>333</v>
      </c>
      <c r="S3" s="31" t="s">
        <v>3046</v>
      </c>
      <c r="T3" s="31" t="s">
        <v>282</v>
      </c>
      <c r="U3" s="31" t="s">
        <v>282</v>
      </c>
      <c r="V3" s="31" t="s">
        <v>331</v>
      </c>
      <c r="W3" s="33">
        <v>44930</v>
      </c>
      <c r="X3" s="31" t="b">
        <v>0</v>
      </c>
      <c r="Y3" s="31" t="b">
        <v>0</v>
      </c>
      <c r="Z3" s="31">
        <v>1</v>
      </c>
      <c r="AA3" s="31">
        <v>0</v>
      </c>
      <c r="AB3" s="31" t="s">
        <v>1465</v>
      </c>
      <c r="AC3" s="31" t="s">
        <v>370</v>
      </c>
      <c r="AD3" s="31" t="s">
        <v>2927</v>
      </c>
      <c r="AE3" s="31" t="s">
        <v>371</v>
      </c>
      <c r="AF3" s="31" t="s">
        <v>750</v>
      </c>
      <c r="AG3" s="31" t="s">
        <v>2927</v>
      </c>
      <c r="AH3" s="31" t="s">
        <v>2926</v>
      </c>
      <c r="AI3" s="33">
        <v>44930</v>
      </c>
      <c r="AJ3" s="32">
        <v>0</v>
      </c>
      <c r="AK3" s="31" t="s">
        <v>365</v>
      </c>
      <c r="AL3" s="31" t="s">
        <v>326</v>
      </c>
      <c r="AM3" s="31" t="s">
        <v>2925</v>
      </c>
      <c r="AN3" s="31" t="s">
        <v>2924</v>
      </c>
      <c r="AO3" s="31" t="s">
        <v>89</v>
      </c>
      <c r="AP3" s="31" t="s">
        <v>361</v>
      </c>
      <c r="AQ3" s="31" t="s">
        <v>482</v>
      </c>
      <c r="AR3" s="33">
        <v>44929</v>
      </c>
      <c r="AS3" s="31" t="s">
        <v>322</v>
      </c>
      <c r="AT3" s="31" t="s">
        <v>311</v>
      </c>
      <c r="AU3" s="31" t="s">
        <v>321</v>
      </c>
      <c r="AV3" s="31" t="s">
        <v>320</v>
      </c>
      <c r="AW3" s="31" t="s">
        <v>1923</v>
      </c>
      <c r="AX3" s="31" t="s">
        <v>280</v>
      </c>
      <c r="AY3" s="31" t="s">
        <v>391</v>
      </c>
      <c r="AZ3" s="33">
        <v>44929</v>
      </c>
      <c r="BA3" s="31" t="s">
        <v>471</v>
      </c>
      <c r="BB3" s="31" t="b">
        <v>0</v>
      </c>
      <c r="BC3" s="31" t="s">
        <v>314</v>
      </c>
      <c r="BD3" s="31" t="s">
        <v>352</v>
      </c>
      <c r="BE3" s="31" t="s">
        <v>1017</v>
      </c>
      <c r="BF3" s="31" t="s">
        <v>280</v>
      </c>
      <c r="BG3" s="31" t="s">
        <v>2923</v>
      </c>
      <c r="BH3" s="31">
        <v>4</v>
      </c>
      <c r="BI3" s="31" t="s">
        <v>311</v>
      </c>
      <c r="BJ3" s="48" t="s">
        <v>3048</v>
      </c>
    </row>
    <row r="4" spans="1:62">
      <c r="A4" s="31" t="s">
        <v>2922</v>
      </c>
      <c r="B4" s="33">
        <v>44929</v>
      </c>
      <c r="C4" s="33">
        <v>44945</v>
      </c>
      <c r="D4" s="31">
        <f ca="1">IF(ISBLANK(NCR_DATA_NEW[[#This Row],[Closed ]]), TODAY()-NCR_DATA_NEW[[#This Row],[Created]], C4-B4)</f>
        <v>16</v>
      </c>
      <c r="E4" s="31" t="s">
        <v>346</v>
      </c>
      <c r="F4" s="31" t="s">
        <v>548</v>
      </c>
      <c r="G4" s="31" t="s">
        <v>2921</v>
      </c>
      <c r="H4" s="31" t="s">
        <v>280</v>
      </c>
      <c r="I4" s="31" t="s">
        <v>280</v>
      </c>
      <c r="J4" s="31" t="s">
        <v>280</v>
      </c>
      <c r="K4" s="31" t="s">
        <v>341</v>
      </c>
      <c r="L4" s="31" t="s">
        <v>379</v>
      </c>
      <c r="M4" s="31" t="s">
        <v>280</v>
      </c>
      <c r="N4" s="31" t="s">
        <v>280</v>
      </c>
      <c r="O4" s="31" t="s">
        <v>280</v>
      </c>
      <c r="Q4" s="31" t="s">
        <v>515</v>
      </c>
      <c r="R4" s="31" t="s">
        <v>333</v>
      </c>
      <c r="S4" s="31" t="s">
        <v>438</v>
      </c>
      <c r="T4" s="31" t="s">
        <v>282</v>
      </c>
      <c r="U4" s="31" t="s">
        <v>282</v>
      </c>
      <c r="V4" s="31" t="s">
        <v>280</v>
      </c>
      <c r="W4" s="33">
        <v>44945</v>
      </c>
      <c r="X4" s="31" t="b">
        <v>0</v>
      </c>
      <c r="Y4" s="31" t="b">
        <v>0</v>
      </c>
      <c r="Z4" s="31">
        <v>3</v>
      </c>
      <c r="AA4" s="31">
        <v>0</v>
      </c>
      <c r="AB4" s="31" t="s">
        <v>1465</v>
      </c>
      <c r="AC4" s="31" t="s">
        <v>280</v>
      </c>
      <c r="AD4" s="31" t="s">
        <v>2920</v>
      </c>
      <c r="AE4" s="31" t="s">
        <v>438</v>
      </c>
      <c r="AF4" s="31" t="s">
        <v>18</v>
      </c>
      <c r="AG4" s="31" t="s">
        <v>2920</v>
      </c>
      <c r="AH4" s="31" t="s">
        <v>2919</v>
      </c>
      <c r="AI4" s="33">
        <v>44930</v>
      </c>
      <c r="AJ4" s="32">
        <v>0</v>
      </c>
      <c r="AK4" s="31" t="s">
        <v>1211</v>
      </c>
      <c r="AL4" s="31" t="s">
        <v>326</v>
      </c>
      <c r="AM4" s="31" t="s">
        <v>2918</v>
      </c>
      <c r="AN4" s="31" t="s">
        <v>2917</v>
      </c>
      <c r="AO4" s="31" t="s">
        <v>89</v>
      </c>
      <c r="AP4" s="31" t="s">
        <v>361</v>
      </c>
      <c r="AQ4" s="31" t="s">
        <v>482</v>
      </c>
      <c r="AR4" s="33">
        <v>44929</v>
      </c>
      <c r="AS4" s="31" t="s">
        <v>322</v>
      </c>
      <c r="AT4" s="31" t="s">
        <v>311</v>
      </c>
      <c r="AU4" s="31" t="s">
        <v>321</v>
      </c>
      <c r="AV4" s="31" t="s">
        <v>320</v>
      </c>
      <c r="AW4" s="31" t="s">
        <v>2784</v>
      </c>
      <c r="AX4" s="31" t="s">
        <v>280</v>
      </c>
      <c r="AY4" s="31" t="s">
        <v>391</v>
      </c>
      <c r="AZ4" s="33">
        <v>44929</v>
      </c>
      <c r="BA4" s="31" t="s">
        <v>515</v>
      </c>
      <c r="BB4" s="31" t="b">
        <v>0</v>
      </c>
      <c r="BC4" s="31" t="s">
        <v>314</v>
      </c>
      <c r="BD4" s="31" t="s">
        <v>352</v>
      </c>
      <c r="BE4" s="31" t="s">
        <v>138</v>
      </c>
      <c r="BF4" s="31" t="s">
        <v>280</v>
      </c>
      <c r="BG4" s="31" t="s">
        <v>2916</v>
      </c>
      <c r="BH4" s="31">
        <v>8</v>
      </c>
      <c r="BI4" s="31" t="s">
        <v>311</v>
      </c>
      <c r="BJ4" s="48" t="s">
        <v>3048</v>
      </c>
    </row>
    <row r="5" spans="1:62">
      <c r="A5" s="31" t="s">
        <v>2915</v>
      </c>
      <c r="B5" s="33">
        <v>44935</v>
      </c>
      <c r="C5" s="33">
        <v>44937</v>
      </c>
      <c r="D5" s="31">
        <f ca="1">IF(ISBLANK(NCR_DATA_NEW[[#This Row],[Closed ]]), TODAY()-NCR_DATA_NEW[[#This Row],[Created]], C5-B5)</f>
        <v>2</v>
      </c>
      <c r="E5" s="31" t="s">
        <v>346</v>
      </c>
      <c r="F5" s="31" t="s">
        <v>548</v>
      </c>
      <c r="G5" s="31" t="s">
        <v>2914</v>
      </c>
      <c r="H5" s="31" t="s">
        <v>2913</v>
      </c>
      <c r="I5" s="31" t="s">
        <v>276</v>
      </c>
      <c r="J5" s="31" t="s">
        <v>494</v>
      </c>
      <c r="K5" s="31" t="s">
        <v>341</v>
      </c>
      <c r="L5" s="31" t="s">
        <v>2907</v>
      </c>
      <c r="M5" s="31" t="s">
        <v>340</v>
      </c>
      <c r="N5" s="31" t="s">
        <v>338</v>
      </c>
      <c r="O5" s="31" t="s">
        <v>492</v>
      </c>
      <c r="P5" s="31">
        <v>677134</v>
      </c>
      <c r="Q5" s="31" t="s">
        <v>2707</v>
      </c>
      <c r="R5" s="31" t="s">
        <v>333</v>
      </c>
      <c r="S5" s="31" t="s">
        <v>438</v>
      </c>
      <c r="T5" s="31" t="s">
        <v>282</v>
      </c>
      <c r="U5" s="31" t="s">
        <v>282</v>
      </c>
      <c r="V5" s="31" t="s">
        <v>490</v>
      </c>
      <c r="W5" s="33">
        <v>44937</v>
      </c>
      <c r="X5" s="31" t="b">
        <v>0</v>
      </c>
      <c r="Y5" s="31" t="b">
        <v>0</v>
      </c>
      <c r="Z5" s="31">
        <v>1</v>
      </c>
      <c r="AA5" s="31">
        <v>0</v>
      </c>
      <c r="AB5" s="31" t="s">
        <v>1465</v>
      </c>
      <c r="AC5" s="31" t="s">
        <v>328</v>
      </c>
      <c r="AD5" s="31" t="s">
        <v>2911</v>
      </c>
      <c r="AE5" s="31" t="s">
        <v>438</v>
      </c>
      <c r="AF5" s="31" t="s">
        <v>18</v>
      </c>
      <c r="AG5" s="31" t="s">
        <v>2911</v>
      </c>
      <c r="AH5" s="31" t="s">
        <v>2910</v>
      </c>
      <c r="AI5" s="33">
        <v>44937</v>
      </c>
      <c r="AJ5" s="32">
        <v>0</v>
      </c>
      <c r="AK5" s="31" t="s">
        <v>955</v>
      </c>
      <c r="AL5" s="31" t="s">
        <v>326</v>
      </c>
      <c r="AM5" s="31" t="s">
        <v>2909</v>
      </c>
      <c r="AN5" s="31" t="s">
        <v>2908</v>
      </c>
      <c r="AO5" s="31" t="s">
        <v>74</v>
      </c>
      <c r="AP5" s="31" t="s">
        <v>767</v>
      </c>
      <c r="AQ5" s="31" t="s">
        <v>482</v>
      </c>
      <c r="AR5" s="33">
        <v>44935</v>
      </c>
      <c r="AS5" s="31" t="s">
        <v>322</v>
      </c>
      <c r="AT5" s="31" t="s">
        <v>311</v>
      </c>
      <c r="AU5" s="31" t="s">
        <v>321</v>
      </c>
      <c r="AV5" s="31" t="s">
        <v>320</v>
      </c>
      <c r="AW5" s="31" t="s">
        <v>46</v>
      </c>
      <c r="AX5" s="31" t="s">
        <v>280</v>
      </c>
      <c r="AY5" s="31" t="s">
        <v>357</v>
      </c>
      <c r="AZ5" s="33">
        <v>44935</v>
      </c>
      <c r="BA5" s="31" t="s">
        <v>2707</v>
      </c>
      <c r="BB5" s="31" t="b">
        <v>0</v>
      </c>
      <c r="BC5" s="31" t="s">
        <v>353</v>
      </c>
      <c r="BD5" s="31" t="s">
        <v>352</v>
      </c>
      <c r="BE5" s="31" t="s">
        <v>458</v>
      </c>
      <c r="BF5" s="31" t="s">
        <v>280</v>
      </c>
      <c r="BG5" s="31" t="s">
        <v>2906</v>
      </c>
      <c r="BH5" s="31">
        <v>6</v>
      </c>
      <c r="BI5" s="31" t="s">
        <v>311</v>
      </c>
      <c r="BJ5" s="48" t="s">
        <v>3048</v>
      </c>
    </row>
    <row r="6" spans="1:62">
      <c r="A6" s="31" t="s">
        <v>2905</v>
      </c>
      <c r="B6" s="33">
        <v>44935</v>
      </c>
      <c r="C6" s="33">
        <v>45016</v>
      </c>
      <c r="D6" s="31">
        <f ca="1">IF(ISBLANK(NCR_DATA_NEW[[#This Row],[Closed ]]), TODAY()-NCR_DATA_NEW[[#This Row],[Created]], C6-B6)</f>
        <v>81</v>
      </c>
      <c r="E6" s="31" t="s">
        <v>346</v>
      </c>
      <c r="F6" s="31" t="s">
        <v>548</v>
      </c>
      <c r="G6" s="31" t="s">
        <v>2904</v>
      </c>
      <c r="H6" s="31" t="s">
        <v>742</v>
      </c>
      <c r="I6" s="31" t="s">
        <v>277</v>
      </c>
      <c r="J6" s="31" t="s">
        <v>741</v>
      </c>
      <c r="K6" s="31" t="s">
        <v>341</v>
      </c>
      <c r="L6" s="31" t="s">
        <v>732</v>
      </c>
      <c r="M6" s="31" t="s">
        <v>340</v>
      </c>
      <c r="N6" s="31" t="s">
        <v>338</v>
      </c>
      <c r="O6" s="31" t="s">
        <v>739</v>
      </c>
      <c r="P6" s="31">
        <v>878174</v>
      </c>
      <c r="Q6" s="31" t="s">
        <v>733</v>
      </c>
      <c r="R6" s="31" t="s">
        <v>2293</v>
      </c>
      <c r="S6" s="31" t="s">
        <v>430</v>
      </c>
      <c r="T6" s="31" t="s">
        <v>282</v>
      </c>
      <c r="U6" s="31" t="s">
        <v>283</v>
      </c>
      <c r="V6" s="31" t="s">
        <v>331</v>
      </c>
      <c r="W6" s="33">
        <v>45148</v>
      </c>
      <c r="X6" s="31" t="b">
        <v>0</v>
      </c>
      <c r="Y6" s="31" t="b">
        <v>0</v>
      </c>
      <c r="Z6" s="31">
        <v>2</v>
      </c>
      <c r="AA6" s="31">
        <v>1</v>
      </c>
      <c r="AB6" s="31" t="s">
        <v>1465</v>
      </c>
      <c r="AC6" s="31" t="s">
        <v>328</v>
      </c>
      <c r="AD6" s="31" t="s">
        <v>2902</v>
      </c>
      <c r="AE6" s="31" t="s">
        <v>430</v>
      </c>
      <c r="AF6" s="31" t="s">
        <v>2903</v>
      </c>
      <c r="AG6" s="31" t="s">
        <v>2902</v>
      </c>
      <c r="AH6" s="31" t="s">
        <v>2901</v>
      </c>
      <c r="AI6" s="33">
        <v>45016</v>
      </c>
      <c r="AJ6" s="32">
        <v>0</v>
      </c>
      <c r="AK6" s="31" t="s">
        <v>2900</v>
      </c>
      <c r="AL6" s="31" t="s">
        <v>364</v>
      </c>
      <c r="AM6" s="31" t="s">
        <v>2899</v>
      </c>
      <c r="AN6" s="31" t="s">
        <v>2898</v>
      </c>
      <c r="AO6" s="31" t="s">
        <v>74</v>
      </c>
      <c r="AP6" s="31" t="s">
        <v>323</v>
      </c>
      <c r="AQ6" s="31" t="s">
        <v>482</v>
      </c>
      <c r="AR6" s="33">
        <v>44897</v>
      </c>
      <c r="AS6" s="31" t="s">
        <v>280</v>
      </c>
      <c r="AT6" s="31" t="s">
        <v>385</v>
      </c>
      <c r="AU6" s="31" t="s">
        <v>395</v>
      </c>
      <c r="AV6" s="31" t="s">
        <v>394</v>
      </c>
      <c r="AW6" s="31" t="s">
        <v>570</v>
      </c>
      <c r="AX6" s="31" t="s">
        <v>280</v>
      </c>
      <c r="AY6" s="31" t="s">
        <v>391</v>
      </c>
      <c r="AZ6" s="33">
        <v>44935</v>
      </c>
      <c r="BA6" s="31" t="s">
        <v>733</v>
      </c>
      <c r="BB6" s="31" t="b">
        <v>0</v>
      </c>
      <c r="BC6" s="31" t="s">
        <v>459</v>
      </c>
      <c r="BD6" s="31" t="s">
        <v>2895</v>
      </c>
      <c r="BE6" s="31" t="s">
        <v>364</v>
      </c>
      <c r="BF6" s="31" t="s">
        <v>280</v>
      </c>
      <c r="BG6" s="31" t="s">
        <v>2894</v>
      </c>
      <c r="BH6" s="31">
        <v>20</v>
      </c>
      <c r="BI6" s="31" t="s">
        <v>385</v>
      </c>
      <c r="BJ6" s="48" t="s">
        <v>3048</v>
      </c>
    </row>
    <row r="7" spans="1:62">
      <c r="A7" s="31" t="s">
        <v>239</v>
      </c>
      <c r="B7" s="33">
        <v>44936</v>
      </c>
      <c r="C7" s="33">
        <v>44945</v>
      </c>
      <c r="D7" s="31">
        <f ca="1">IF(ISBLANK(NCR_DATA_NEW[[#This Row],[Closed ]]), TODAY()-NCR_DATA_NEW[[#This Row],[Created]], C7-B7)</f>
        <v>9</v>
      </c>
      <c r="E7" s="31" t="s">
        <v>346</v>
      </c>
      <c r="F7" s="31" t="s">
        <v>548</v>
      </c>
      <c r="G7" s="31" t="s">
        <v>257</v>
      </c>
      <c r="H7" s="31" t="s">
        <v>1069</v>
      </c>
      <c r="I7" s="31" t="s">
        <v>273</v>
      </c>
      <c r="J7" s="31" t="s">
        <v>1068</v>
      </c>
      <c r="K7" s="31" t="s">
        <v>341</v>
      </c>
      <c r="L7" s="31" t="s">
        <v>300</v>
      </c>
      <c r="M7" s="31" t="s">
        <v>340</v>
      </c>
      <c r="N7" s="31" t="s">
        <v>338</v>
      </c>
      <c r="O7" s="31" t="s">
        <v>1067</v>
      </c>
      <c r="P7" s="31">
        <v>192245</v>
      </c>
      <c r="Q7" s="31" t="s">
        <v>316</v>
      </c>
      <c r="R7" s="31" t="s">
        <v>333</v>
      </c>
      <c r="S7" s="31" t="s">
        <v>553</v>
      </c>
      <c r="T7" s="31" t="s">
        <v>282</v>
      </c>
      <c r="U7" s="31" t="s">
        <v>282</v>
      </c>
      <c r="V7" s="31" t="s">
        <v>331</v>
      </c>
      <c r="W7" s="33">
        <v>44945</v>
      </c>
      <c r="X7" s="31" t="b">
        <v>0</v>
      </c>
      <c r="Y7" s="31" t="b">
        <v>0</v>
      </c>
      <c r="Z7" s="31">
        <v>1</v>
      </c>
      <c r="AA7" s="31">
        <v>0</v>
      </c>
      <c r="AB7" s="31" t="s">
        <v>1465</v>
      </c>
      <c r="AC7" s="31" t="s">
        <v>370</v>
      </c>
      <c r="AD7" s="31" t="s">
        <v>2893</v>
      </c>
      <c r="AE7" s="31" t="s">
        <v>553</v>
      </c>
      <c r="AF7" s="31" t="s">
        <v>2892</v>
      </c>
      <c r="AG7" s="31" t="s">
        <v>2893</v>
      </c>
      <c r="AH7" s="31" t="s">
        <v>2891</v>
      </c>
      <c r="AI7" s="33">
        <v>44945</v>
      </c>
      <c r="AJ7" s="32">
        <v>0</v>
      </c>
      <c r="AK7" s="31" t="s">
        <v>2890</v>
      </c>
      <c r="AL7" s="31" t="s">
        <v>326</v>
      </c>
      <c r="AM7" s="31" t="s">
        <v>2889</v>
      </c>
      <c r="AN7" s="31" t="s">
        <v>2888</v>
      </c>
      <c r="AO7" s="31" t="s">
        <v>310</v>
      </c>
      <c r="AP7" s="31" t="s">
        <v>652</v>
      </c>
      <c r="AQ7" s="31" t="s">
        <v>482</v>
      </c>
      <c r="AR7" s="33">
        <v>44936</v>
      </c>
      <c r="AS7" s="31" t="s">
        <v>322</v>
      </c>
      <c r="AT7" s="31" t="s">
        <v>311</v>
      </c>
      <c r="AU7" s="31" t="s">
        <v>651</v>
      </c>
      <c r="AV7" s="31" t="s">
        <v>320</v>
      </c>
      <c r="AW7" s="31" t="s">
        <v>2823</v>
      </c>
      <c r="AX7" s="31" t="s">
        <v>280</v>
      </c>
      <c r="AY7" s="31" t="s">
        <v>317</v>
      </c>
      <c r="AZ7" s="33">
        <v>44936</v>
      </c>
      <c r="BA7" s="31" t="s">
        <v>316</v>
      </c>
      <c r="BB7" s="31" t="b">
        <v>0</v>
      </c>
      <c r="BC7" s="31" t="s">
        <v>314</v>
      </c>
      <c r="BD7" s="31" t="s">
        <v>352</v>
      </c>
      <c r="BE7" s="31" t="s">
        <v>449</v>
      </c>
      <c r="BF7" s="31" t="s">
        <v>280</v>
      </c>
      <c r="BG7" s="31" t="s">
        <v>2885</v>
      </c>
      <c r="BH7" s="31">
        <v>5</v>
      </c>
      <c r="BI7" s="31" t="s">
        <v>311</v>
      </c>
      <c r="BJ7" s="48" t="s">
        <v>3048</v>
      </c>
    </row>
    <row r="8" spans="1:62">
      <c r="A8" s="31" t="s">
        <v>2884</v>
      </c>
      <c r="B8" s="33">
        <v>44936</v>
      </c>
      <c r="C8" s="33">
        <v>44978</v>
      </c>
      <c r="D8" s="31">
        <f ca="1">IF(ISBLANK(NCR_DATA_NEW[[#This Row],[Closed ]]), TODAY()-NCR_DATA_NEW[[#This Row],[Created]], C8-B8)</f>
        <v>42</v>
      </c>
      <c r="E8" s="31" t="s">
        <v>346</v>
      </c>
      <c r="F8" s="31" t="s">
        <v>548</v>
      </c>
      <c r="G8" s="31" t="s">
        <v>2883</v>
      </c>
      <c r="H8" s="31" t="s">
        <v>374</v>
      </c>
      <c r="I8" s="31" t="s">
        <v>278</v>
      </c>
      <c r="J8" s="31" t="s">
        <v>372</v>
      </c>
      <c r="K8" s="31" t="s">
        <v>341</v>
      </c>
      <c r="L8" s="31" t="s">
        <v>2877</v>
      </c>
      <c r="M8" s="31" t="s">
        <v>340</v>
      </c>
      <c r="N8" s="31" t="s">
        <v>338</v>
      </c>
      <c r="O8" s="31" t="s">
        <v>372</v>
      </c>
      <c r="P8" s="31">
        <v>641321</v>
      </c>
      <c r="Q8" s="31" t="s">
        <v>355</v>
      </c>
      <c r="R8" s="31" t="s">
        <v>333</v>
      </c>
      <c r="S8" s="31" t="s">
        <v>3046</v>
      </c>
      <c r="T8" s="31" t="s">
        <v>282</v>
      </c>
      <c r="U8" s="31" t="s">
        <v>282</v>
      </c>
      <c r="V8" s="31" t="s">
        <v>331</v>
      </c>
      <c r="W8" s="33">
        <v>44978</v>
      </c>
      <c r="X8" s="31" t="b">
        <v>0</v>
      </c>
      <c r="Y8" s="31" t="b">
        <v>0</v>
      </c>
      <c r="Z8" s="31">
        <v>1</v>
      </c>
      <c r="AA8" s="31">
        <v>0</v>
      </c>
      <c r="AB8" s="31" t="s">
        <v>1465</v>
      </c>
      <c r="AC8" s="31" t="s">
        <v>2740</v>
      </c>
      <c r="AD8" s="31" t="s">
        <v>2882</v>
      </c>
      <c r="AE8" s="31" t="s">
        <v>371</v>
      </c>
      <c r="AF8" s="31" t="s">
        <v>2881</v>
      </c>
      <c r="AG8" s="31" t="s">
        <v>2882</v>
      </c>
      <c r="AH8" s="31" t="s">
        <v>2880</v>
      </c>
      <c r="AI8" s="33">
        <v>44936</v>
      </c>
      <c r="AJ8" s="32">
        <v>0</v>
      </c>
      <c r="AK8" s="31" t="s">
        <v>748</v>
      </c>
      <c r="AL8" s="31" t="s">
        <v>326</v>
      </c>
      <c r="AM8" s="31" t="s">
        <v>2879</v>
      </c>
      <c r="AN8" s="31" t="s">
        <v>2878</v>
      </c>
      <c r="AO8" s="31" t="s">
        <v>310</v>
      </c>
      <c r="AP8" s="31" t="s">
        <v>1009</v>
      </c>
      <c r="AQ8" s="31" t="s">
        <v>482</v>
      </c>
      <c r="AR8" s="33">
        <v>44936</v>
      </c>
      <c r="AS8" s="31" t="s">
        <v>322</v>
      </c>
      <c r="AT8" s="31" t="s">
        <v>311</v>
      </c>
      <c r="AU8" s="31" t="s">
        <v>321</v>
      </c>
      <c r="AV8" s="31" t="s">
        <v>320</v>
      </c>
      <c r="AW8" s="31" t="s">
        <v>393</v>
      </c>
      <c r="AX8" s="31" t="s">
        <v>280</v>
      </c>
      <c r="AY8" s="31" t="s">
        <v>391</v>
      </c>
      <c r="AZ8" s="33">
        <v>44936</v>
      </c>
      <c r="BA8" s="31" t="s">
        <v>355</v>
      </c>
      <c r="BB8" s="31" t="b">
        <v>0</v>
      </c>
      <c r="BC8" s="31" t="s">
        <v>314</v>
      </c>
      <c r="BD8" s="31" t="s">
        <v>352</v>
      </c>
      <c r="BE8" s="31" t="s">
        <v>388</v>
      </c>
      <c r="BF8" s="31" t="s">
        <v>280</v>
      </c>
      <c r="BG8" s="31" t="s">
        <v>2876</v>
      </c>
      <c r="BH8" s="31">
        <v>4</v>
      </c>
      <c r="BI8" s="31" t="s">
        <v>311</v>
      </c>
      <c r="BJ8" s="48" t="s">
        <v>3048</v>
      </c>
    </row>
    <row r="9" spans="1:62">
      <c r="A9" s="31" t="s">
        <v>2875</v>
      </c>
      <c r="B9" s="33">
        <v>44936</v>
      </c>
      <c r="C9" s="33">
        <v>45040</v>
      </c>
      <c r="D9" s="31">
        <f ca="1">IF(ISBLANK(NCR_DATA_NEW[[#This Row],[Closed ]]), TODAY()-NCR_DATA_NEW[[#This Row],[Created]], C9-B9)</f>
        <v>104</v>
      </c>
      <c r="E9" s="31" t="s">
        <v>346</v>
      </c>
      <c r="F9" s="31" t="s">
        <v>548</v>
      </c>
      <c r="G9" s="31" t="s">
        <v>2874</v>
      </c>
      <c r="H9" s="31" t="s">
        <v>2408</v>
      </c>
      <c r="I9" s="31" t="s">
        <v>274</v>
      </c>
      <c r="J9" s="31" t="s">
        <v>494</v>
      </c>
      <c r="K9" s="31" t="s">
        <v>341</v>
      </c>
      <c r="L9" s="31" t="s">
        <v>2869</v>
      </c>
      <c r="M9" s="31" t="s">
        <v>340</v>
      </c>
      <c r="N9" s="31" t="s">
        <v>405</v>
      </c>
      <c r="O9" s="31" t="s">
        <v>492</v>
      </c>
      <c r="P9" s="31">
        <v>677138</v>
      </c>
      <c r="Q9" s="31" t="s">
        <v>819</v>
      </c>
      <c r="R9" s="31" t="s">
        <v>333</v>
      </c>
      <c r="S9" s="31" t="s">
        <v>3046</v>
      </c>
      <c r="T9" s="31" t="s">
        <v>282</v>
      </c>
      <c r="U9" s="31" t="s">
        <v>282</v>
      </c>
      <c r="V9" s="31" t="s">
        <v>490</v>
      </c>
      <c r="W9" s="33">
        <v>45040</v>
      </c>
      <c r="X9" s="31" t="b">
        <v>0</v>
      </c>
      <c r="Y9" s="31" t="b">
        <v>0</v>
      </c>
      <c r="Z9" s="31">
        <v>1</v>
      </c>
      <c r="AA9" s="31">
        <v>0</v>
      </c>
      <c r="AB9" s="31" t="s">
        <v>1465</v>
      </c>
      <c r="AC9" s="31" t="s">
        <v>600</v>
      </c>
      <c r="AD9" s="31" t="s">
        <v>2873</v>
      </c>
      <c r="AE9" s="31" t="s">
        <v>1506</v>
      </c>
      <c r="AF9" s="31" t="s">
        <v>750</v>
      </c>
      <c r="AG9" s="31" t="s">
        <v>2873</v>
      </c>
      <c r="AH9" s="31" t="s">
        <v>2872</v>
      </c>
      <c r="AI9" s="33">
        <v>45040</v>
      </c>
      <c r="AJ9" s="32">
        <v>0</v>
      </c>
      <c r="AK9" s="31" t="s">
        <v>1353</v>
      </c>
      <c r="AL9" s="31" t="s">
        <v>326</v>
      </c>
      <c r="AM9" s="31" t="s">
        <v>2871</v>
      </c>
      <c r="AN9" s="31" t="s">
        <v>2870</v>
      </c>
      <c r="AO9" s="31" t="s">
        <v>89</v>
      </c>
      <c r="AP9" s="31" t="s">
        <v>361</v>
      </c>
      <c r="AQ9" s="31" t="s">
        <v>482</v>
      </c>
      <c r="AR9" s="33">
        <v>44936</v>
      </c>
      <c r="AS9" s="31" t="s">
        <v>322</v>
      </c>
      <c r="AT9" s="31" t="s">
        <v>311</v>
      </c>
      <c r="AU9" s="31" t="s">
        <v>321</v>
      </c>
      <c r="AV9" s="31" t="s">
        <v>320</v>
      </c>
      <c r="AW9" s="31" t="s">
        <v>2770</v>
      </c>
      <c r="AX9" s="31" t="s">
        <v>280</v>
      </c>
      <c r="AY9" s="31" t="s">
        <v>391</v>
      </c>
      <c r="AZ9" s="33">
        <v>44936</v>
      </c>
      <c r="BA9" s="31" t="s">
        <v>819</v>
      </c>
      <c r="BB9" s="31" t="b">
        <v>0</v>
      </c>
      <c r="BC9" s="31" t="s">
        <v>314</v>
      </c>
      <c r="BD9" s="31" t="s">
        <v>352</v>
      </c>
      <c r="BE9" s="31" t="s">
        <v>642</v>
      </c>
      <c r="BF9" s="31" t="s">
        <v>280</v>
      </c>
      <c r="BG9" s="31" t="s">
        <v>2868</v>
      </c>
      <c r="BH9" s="31">
        <v>6</v>
      </c>
      <c r="BI9" s="31" t="s">
        <v>311</v>
      </c>
      <c r="BJ9" s="48" t="s">
        <v>3048</v>
      </c>
    </row>
    <row r="10" spans="1:62">
      <c r="A10" s="31" t="s">
        <v>2867</v>
      </c>
      <c r="B10" s="33">
        <v>44937</v>
      </c>
      <c r="C10" s="33">
        <v>45012</v>
      </c>
      <c r="D10" s="31">
        <f ca="1">IF(ISBLANK(NCR_DATA_NEW[[#This Row],[Closed ]]), TODAY()-NCR_DATA_NEW[[#This Row],[Created]], C10-B10)</f>
        <v>75</v>
      </c>
      <c r="E10" s="31" t="s">
        <v>346</v>
      </c>
      <c r="F10" s="31" t="s">
        <v>548</v>
      </c>
      <c r="G10" s="31" t="s">
        <v>2866</v>
      </c>
      <c r="H10" s="31" t="s">
        <v>2865</v>
      </c>
      <c r="I10" s="31" t="s">
        <v>279</v>
      </c>
      <c r="J10" s="31" t="s">
        <v>2864</v>
      </c>
      <c r="K10" s="31" t="s">
        <v>341</v>
      </c>
      <c r="L10" s="31" t="s">
        <v>2856</v>
      </c>
      <c r="M10" s="31" t="s">
        <v>340</v>
      </c>
      <c r="N10" s="31" t="s">
        <v>338</v>
      </c>
      <c r="O10" s="31" t="s">
        <v>2862</v>
      </c>
      <c r="P10" s="31">
        <v>671189</v>
      </c>
      <c r="Q10" s="31" t="s">
        <v>520</v>
      </c>
      <c r="R10" s="31" t="s">
        <v>354</v>
      </c>
      <c r="S10" s="31" t="s">
        <v>3046</v>
      </c>
      <c r="T10" s="31" t="s">
        <v>282</v>
      </c>
      <c r="U10" s="31" t="s">
        <v>282</v>
      </c>
      <c r="V10" s="31" t="s">
        <v>490</v>
      </c>
      <c r="W10" s="33">
        <v>45012</v>
      </c>
      <c r="X10" s="31" t="b">
        <v>0</v>
      </c>
      <c r="Y10" s="31" t="b">
        <v>0</v>
      </c>
      <c r="Z10" s="31">
        <v>1</v>
      </c>
      <c r="AA10" s="31">
        <v>1</v>
      </c>
      <c r="AB10" s="31" t="s">
        <v>1465</v>
      </c>
      <c r="AC10" s="31" t="s">
        <v>328</v>
      </c>
      <c r="AD10" s="31" t="s">
        <v>2860</v>
      </c>
      <c r="AE10" s="31" t="s">
        <v>371</v>
      </c>
      <c r="AF10" s="31" t="s">
        <v>2534</v>
      </c>
      <c r="AG10" s="31" t="s">
        <v>2860</v>
      </c>
      <c r="AH10" s="31" t="s">
        <v>2859</v>
      </c>
      <c r="AI10" s="33">
        <v>44937</v>
      </c>
      <c r="AJ10" s="32">
        <v>0</v>
      </c>
      <c r="AK10" s="31" t="s">
        <v>748</v>
      </c>
      <c r="AL10" s="31" t="s">
        <v>364</v>
      </c>
      <c r="AM10" s="31" t="s">
        <v>2858</v>
      </c>
      <c r="AN10" s="31" t="s">
        <v>2857</v>
      </c>
      <c r="AO10" s="31" t="s">
        <v>89</v>
      </c>
      <c r="AP10" s="31" t="s">
        <v>361</v>
      </c>
      <c r="AQ10" s="31" t="s">
        <v>482</v>
      </c>
      <c r="AR10" s="33">
        <v>44937</v>
      </c>
      <c r="AS10" s="31" t="s">
        <v>322</v>
      </c>
      <c r="AT10" s="31" t="s">
        <v>311</v>
      </c>
      <c r="AU10" s="31" t="s">
        <v>321</v>
      </c>
      <c r="AV10" s="31" t="s">
        <v>320</v>
      </c>
      <c r="AW10" s="31" t="s">
        <v>2784</v>
      </c>
      <c r="AX10" s="31" t="s">
        <v>280</v>
      </c>
      <c r="AY10" s="31" t="s">
        <v>391</v>
      </c>
      <c r="AZ10" s="33">
        <v>44937</v>
      </c>
      <c r="BA10" s="31" t="s">
        <v>520</v>
      </c>
      <c r="BB10" s="31" t="b">
        <v>0</v>
      </c>
      <c r="BC10" s="31" t="s">
        <v>314</v>
      </c>
      <c r="BD10" s="31" t="s">
        <v>352</v>
      </c>
      <c r="BE10" s="31" t="s">
        <v>869</v>
      </c>
      <c r="BF10" s="31" t="s">
        <v>280</v>
      </c>
      <c r="BG10" s="31" t="s">
        <v>2855</v>
      </c>
      <c r="BH10" s="31">
        <v>8</v>
      </c>
      <c r="BI10" s="31" t="s">
        <v>311</v>
      </c>
      <c r="BJ10" s="48" t="s">
        <v>3048</v>
      </c>
    </row>
    <row r="11" spans="1:62" hidden="1">
      <c r="A11" s="31" t="s">
        <v>2854</v>
      </c>
      <c r="B11" s="33">
        <v>44938</v>
      </c>
      <c r="C11" s="33"/>
      <c r="D11" s="31">
        <f ca="1">IF(ISBLANK(NCR_DATA_NEW[[#This Row],[Closed ]]), TODAY()-NCR_DATA_NEW[[#This Row],[Created]], C11-B11)</f>
        <v>761</v>
      </c>
      <c r="E11" s="31" t="s">
        <v>346</v>
      </c>
      <c r="F11" s="31" t="s">
        <v>345</v>
      </c>
      <c r="G11" s="31" t="s">
        <v>2853</v>
      </c>
      <c r="H11" s="31" t="s">
        <v>280</v>
      </c>
      <c r="I11" s="31" t="s">
        <v>280</v>
      </c>
      <c r="J11" s="31" t="s">
        <v>280</v>
      </c>
      <c r="K11" s="31" t="s">
        <v>341</v>
      </c>
      <c r="L11" s="31" t="s">
        <v>280</v>
      </c>
      <c r="M11" s="31" t="s">
        <v>280</v>
      </c>
      <c r="N11" s="31" t="s">
        <v>280</v>
      </c>
      <c r="O11" s="31" t="s">
        <v>280</v>
      </c>
      <c r="Q11" s="31" t="s">
        <v>2848</v>
      </c>
      <c r="R11" s="31" t="s">
        <v>333</v>
      </c>
      <c r="S11" s="31" t="s">
        <v>669</v>
      </c>
      <c r="T11" s="31" t="s">
        <v>885</v>
      </c>
      <c r="U11" s="31" t="s">
        <v>885</v>
      </c>
      <c r="V11" s="31" t="s">
        <v>331</v>
      </c>
      <c r="W11" s="33">
        <v>45139</v>
      </c>
      <c r="X11" s="31" t="b">
        <v>0</v>
      </c>
      <c r="Y11" s="31" t="b">
        <v>1</v>
      </c>
      <c r="Z11" s="31">
        <v>1</v>
      </c>
      <c r="AA11" s="31">
        <v>0</v>
      </c>
      <c r="AB11" s="31" t="s">
        <v>280</v>
      </c>
      <c r="AC11" s="31" t="s">
        <v>280</v>
      </c>
      <c r="AD11" s="31" t="s">
        <v>2852</v>
      </c>
      <c r="AE11" s="31" t="s">
        <v>280</v>
      </c>
      <c r="AF11" s="31" t="s">
        <v>280</v>
      </c>
      <c r="AG11" s="31" t="s">
        <v>2852</v>
      </c>
      <c r="AH11" s="31" t="s">
        <v>280</v>
      </c>
      <c r="AI11" s="33"/>
      <c r="AJ11" s="32">
        <v>0</v>
      </c>
      <c r="AK11" s="31" t="s">
        <v>280</v>
      </c>
      <c r="AL11" s="31" t="s">
        <v>326</v>
      </c>
      <c r="AM11" s="31" t="s">
        <v>2850</v>
      </c>
      <c r="AN11" s="31" t="s">
        <v>2849</v>
      </c>
      <c r="AO11" s="31" t="s">
        <v>397</v>
      </c>
      <c r="AP11" s="31" t="s">
        <v>1241</v>
      </c>
      <c r="AQ11" s="31" t="s">
        <v>357</v>
      </c>
      <c r="AR11" s="33">
        <v>44938</v>
      </c>
      <c r="AS11" s="31" t="s">
        <v>280</v>
      </c>
      <c r="AT11" s="31" t="s">
        <v>396</v>
      </c>
      <c r="AU11" s="31" t="s">
        <v>364</v>
      </c>
      <c r="AV11" s="31" t="s">
        <v>320</v>
      </c>
      <c r="AW11" s="31" t="s">
        <v>2784</v>
      </c>
      <c r="AX11" s="31" t="s">
        <v>280</v>
      </c>
      <c r="AY11" s="31" t="s">
        <v>391</v>
      </c>
      <c r="AZ11" s="33">
        <v>44938</v>
      </c>
      <c r="BA11" s="31" t="s">
        <v>2848</v>
      </c>
      <c r="BB11" s="31" t="b">
        <v>0</v>
      </c>
      <c r="BC11" s="31" t="s">
        <v>428</v>
      </c>
      <c r="BD11" s="31" t="s">
        <v>280</v>
      </c>
      <c r="BE11" s="31" t="s">
        <v>364</v>
      </c>
      <c r="BF11" s="31" t="s">
        <v>662</v>
      </c>
      <c r="BG11" s="31" t="s">
        <v>2845</v>
      </c>
      <c r="BH11" s="31">
        <v>7</v>
      </c>
      <c r="BI11" s="31" t="s">
        <v>396</v>
      </c>
      <c r="BJ11" s="48" t="s">
        <v>3048</v>
      </c>
    </row>
    <row r="12" spans="1:62">
      <c r="A12" s="31" t="s">
        <v>2844</v>
      </c>
      <c r="B12" s="33">
        <v>44938</v>
      </c>
      <c r="C12" s="33">
        <v>45057</v>
      </c>
      <c r="D12" s="31">
        <f ca="1">IF(ISBLANK(NCR_DATA_NEW[[#This Row],[Closed ]]), TODAY()-NCR_DATA_NEW[[#This Row],[Created]], C12-B12)</f>
        <v>119</v>
      </c>
      <c r="E12" s="31" t="s">
        <v>346</v>
      </c>
      <c r="F12" s="31" t="s">
        <v>548</v>
      </c>
      <c r="G12" s="31" t="s">
        <v>2843</v>
      </c>
      <c r="H12" s="31" t="s">
        <v>1174</v>
      </c>
      <c r="I12" s="31" t="s">
        <v>273</v>
      </c>
      <c r="J12" s="31" t="s">
        <v>636</v>
      </c>
      <c r="K12" s="31" t="s">
        <v>341</v>
      </c>
      <c r="L12" s="31" t="s">
        <v>1167</v>
      </c>
      <c r="M12" s="31" t="s">
        <v>635</v>
      </c>
      <c r="N12" s="31" t="s">
        <v>338</v>
      </c>
      <c r="O12" s="31" t="s">
        <v>632</v>
      </c>
      <c r="P12" s="31">
        <v>191740</v>
      </c>
      <c r="Q12" s="31" t="s">
        <v>2835</v>
      </c>
      <c r="R12" s="31" t="s">
        <v>333</v>
      </c>
      <c r="S12" s="31" t="s">
        <v>3046</v>
      </c>
      <c r="T12" s="31" t="s">
        <v>283</v>
      </c>
      <c r="U12" s="31" t="s">
        <v>282</v>
      </c>
      <c r="V12" s="31" t="s">
        <v>331</v>
      </c>
      <c r="W12" s="33">
        <v>45057</v>
      </c>
      <c r="X12" s="31" t="b">
        <v>0</v>
      </c>
      <c r="Y12" s="31" t="b">
        <v>0</v>
      </c>
      <c r="Z12" s="31">
        <v>1</v>
      </c>
      <c r="AA12" s="31">
        <v>0</v>
      </c>
      <c r="AB12" s="31" t="s">
        <v>1914</v>
      </c>
      <c r="AC12" s="31" t="s">
        <v>328</v>
      </c>
      <c r="AD12" s="31" t="s">
        <v>2841</v>
      </c>
      <c r="AE12" s="31" t="s">
        <v>371</v>
      </c>
      <c r="AF12" s="31" t="s">
        <v>2840</v>
      </c>
      <c r="AG12" s="31" t="s">
        <v>2841</v>
      </c>
      <c r="AH12" s="31" t="s">
        <v>2839</v>
      </c>
      <c r="AI12" s="33">
        <v>45057</v>
      </c>
      <c r="AJ12" s="32">
        <v>1000000</v>
      </c>
      <c r="AK12" s="31" t="s">
        <v>1353</v>
      </c>
      <c r="AL12" s="31" t="s">
        <v>326</v>
      </c>
      <c r="AM12" s="31" t="s">
        <v>2837</v>
      </c>
      <c r="AN12" s="31" t="s">
        <v>2836</v>
      </c>
      <c r="AO12" s="31" t="s">
        <v>397</v>
      </c>
      <c r="AP12" s="31" t="s">
        <v>397</v>
      </c>
      <c r="AQ12" s="31" t="s">
        <v>461</v>
      </c>
      <c r="AR12" s="33">
        <v>44662</v>
      </c>
      <c r="AS12" s="31" t="s">
        <v>322</v>
      </c>
      <c r="AT12" s="31" t="s">
        <v>396</v>
      </c>
      <c r="AU12" s="31" t="s">
        <v>395</v>
      </c>
      <c r="AV12" s="31" t="s">
        <v>394</v>
      </c>
      <c r="AW12" s="31" t="s">
        <v>555</v>
      </c>
      <c r="AX12" s="31" t="s">
        <v>280</v>
      </c>
      <c r="AY12" s="31" t="s">
        <v>391</v>
      </c>
      <c r="AZ12" s="33">
        <v>44938</v>
      </c>
      <c r="BA12" s="31" t="s">
        <v>2835</v>
      </c>
      <c r="BB12" s="31" t="b">
        <v>0</v>
      </c>
      <c r="BC12" s="31" t="s">
        <v>428</v>
      </c>
      <c r="BD12" s="31" t="s">
        <v>352</v>
      </c>
      <c r="BE12" s="31" t="s">
        <v>1324</v>
      </c>
      <c r="BF12" s="31" t="s">
        <v>280</v>
      </c>
      <c r="BG12" s="31" t="s">
        <v>2834</v>
      </c>
      <c r="BH12" s="31">
        <v>13</v>
      </c>
      <c r="BI12" s="31" t="s">
        <v>396</v>
      </c>
      <c r="BJ12" s="48" t="s">
        <v>3048</v>
      </c>
    </row>
    <row r="13" spans="1:62">
      <c r="A13" s="31" t="s">
        <v>2833</v>
      </c>
      <c r="B13" s="33">
        <v>44938</v>
      </c>
      <c r="C13" s="33">
        <v>44949</v>
      </c>
      <c r="D13" s="31">
        <f ca="1">IF(ISBLANK(NCR_DATA_NEW[[#This Row],[Closed ]]), TODAY()-NCR_DATA_NEW[[#This Row],[Created]], C13-B13)</f>
        <v>11</v>
      </c>
      <c r="E13" s="31" t="s">
        <v>346</v>
      </c>
      <c r="F13" s="31" t="s">
        <v>548</v>
      </c>
      <c r="G13" s="31" t="s">
        <v>2832</v>
      </c>
      <c r="H13" s="31" t="s">
        <v>1069</v>
      </c>
      <c r="I13" s="31" t="s">
        <v>278</v>
      </c>
      <c r="J13" s="31" t="s">
        <v>1068</v>
      </c>
      <c r="K13" s="31" t="s">
        <v>341</v>
      </c>
      <c r="L13" s="31" t="s">
        <v>1058</v>
      </c>
      <c r="M13" s="31" t="s">
        <v>340</v>
      </c>
      <c r="N13" s="31" t="s">
        <v>405</v>
      </c>
      <c r="O13" s="31" t="s">
        <v>1067</v>
      </c>
      <c r="P13" s="31">
        <v>559161</v>
      </c>
      <c r="Q13" s="31" t="s">
        <v>316</v>
      </c>
      <c r="R13" s="31" t="s">
        <v>1470</v>
      </c>
      <c r="S13" s="31" t="s">
        <v>1506</v>
      </c>
      <c r="T13" s="31" t="s">
        <v>282</v>
      </c>
      <c r="U13" s="31" t="s">
        <v>282</v>
      </c>
      <c r="V13" s="31" t="s">
        <v>331</v>
      </c>
      <c r="W13" s="33">
        <v>44949</v>
      </c>
      <c r="X13" s="31" t="b">
        <v>0</v>
      </c>
      <c r="Y13" s="31" t="b">
        <v>0</v>
      </c>
      <c r="Z13" s="31">
        <v>1</v>
      </c>
      <c r="AA13" s="31">
        <v>1</v>
      </c>
      <c r="AB13" s="31" t="s">
        <v>1465</v>
      </c>
      <c r="AC13" s="31" t="s">
        <v>370</v>
      </c>
      <c r="AD13" s="31" t="s">
        <v>2830</v>
      </c>
      <c r="AE13" s="31" t="s">
        <v>1506</v>
      </c>
      <c r="AF13" s="31" t="s">
        <v>2831</v>
      </c>
      <c r="AG13" s="31" t="s">
        <v>2830</v>
      </c>
      <c r="AH13" s="31" t="s">
        <v>2829</v>
      </c>
      <c r="AI13" s="33">
        <v>44949</v>
      </c>
      <c r="AJ13" s="32">
        <v>0</v>
      </c>
      <c r="AK13" s="31" t="s">
        <v>2828</v>
      </c>
      <c r="AL13" s="31" t="s">
        <v>2069</v>
      </c>
      <c r="AM13" s="31" t="s">
        <v>2827</v>
      </c>
      <c r="AN13" s="31" t="s">
        <v>2826</v>
      </c>
      <c r="AO13" s="31" t="s">
        <v>74</v>
      </c>
      <c r="AP13" s="31" t="s">
        <v>501</v>
      </c>
      <c r="AQ13" s="31" t="s">
        <v>357</v>
      </c>
      <c r="AR13" s="33">
        <v>44938</v>
      </c>
      <c r="AS13" s="31" t="s">
        <v>701</v>
      </c>
      <c r="AT13" s="31" t="s">
        <v>311</v>
      </c>
      <c r="AU13" s="31" t="s">
        <v>432</v>
      </c>
      <c r="AV13" s="31" t="s">
        <v>320</v>
      </c>
      <c r="AW13" s="31" t="s">
        <v>2823</v>
      </c>
      <c r="AX13" s="31" t="s">
        <v>280</v>
      </c>
      <c r="AY13" s="31" t="s">
        <v>317</v>
      </c>
      <c r="AZ13" s="33">
        <v>44938</v>
      </c>
      <c r="BA13" s="31" t="s">
        <v>316</v>
      </c>
      <c r="BB13" s="31" t="b">
        <v>0</v>
      </c>
      <c r="BC13" s="31" t="s">
        <v>314</v>
      </c>
      <c r="BD13" s="31" t="s">
        <v>2069</v>
      </c>
      <c r="BE13" s="31" t="s">
        <v>1292</v>
      </c>
      <c r="BF13" s="31" t="s">
        <v>280</v>
      </c>
      <c r="BG13" s="31" t="s">
        <v>2822</v>
      </c>
      <c r="BH13" s="31">
        <v>5</v>
      </c>
      <c r="BI13" s="31" t="s">
        <v>311</v>
      </c>
      <c r="BJ13" s="48" t="s">
        <v>3048</v>
      </c>
    </row>
    <row r="14" spans="1:62">
      <c r="A14" s="31" t="s">
        <v>2821</v>
      </c>
      <c r="B14" s="33">
        <v>44938</v>
      </c>
      <c r="C14" s="33">
        <v>44945</v>
      </c>
      <c r="D14" s="31">
        <f ca="1">IF(ISBLANK(NCR_DATA_NEW[[#This Row],[Closed ]]), TODAY()-NCR_DATA_NEW[[#This Row],[Created]], C14-B14)</f>
        <v>7</v>
      </c>
      <c r="E14" s="31" t="s">
        <v>346</v>
      </c>
      <c r="F14" s="31" t="s">
        <v>548</v>
      </c>
      <c r="G14" s="31" t="s">
        <v>2820</v>
      </c>
      <c r="H14" s="31" t="s">
        <v>374</v>
      </c>
      <c r="I14" s="31" t="s">
        <v>273</v>
      </c>
      <c r="J14" s="31" t="s">
        <v>372</v>
      </c>
      <c r="K14" s="31" t="s">
        <v>341</v>
      </c>
      <c r="L14" s="31" t="s">
        <v>2815</v>
      </c>
      <c r="M14" s="31" t="s">
        <v>340</v>
      </c>
      <c r="N14" s="31" t="s">
        <v>338</v>
      </c>
      <c r="O14" s="31" t="s">
        <v>372</v>
      </c>
      <c r="P14" s="31">
        <v>192191</v>
      </c>
      <c r="Q14" s="31" t="s">
        <v>819</v>
      </c>
      <c r="R14" s="31" t="s">
        <v>333</v>
      </c>
      <c r="S14" s="31" t="s">
        <v>438</v>
      </c>
      <c r="T14" s="31" t="s">
        <v>282</v>
      </c>
      <c r="U14" s="31" t="s">
        <v>282</v>
      </c>
      <c r="V14" s="31" t="s">
        <v>331</v>
      </c>
      <c r="W14" s="33">
        <v>44945</v>
      </c>
      <c r="X14" s="31" t="b">
        <v>0</v>
      </c>
      <c r="Y14" s="31" t="b">
        <v>0</v>
      </c>
      <c r="Z14" s="31">
        <v>1</v>
      </c>
      <c r="AA14" s="31">
        <v>0</v>
      </c>
      <c r="AB14" s="31" t="s">
        <v>1465</v>
      </c>
      <c r="AC14" s="31" t="s">
        <v>2740</v>
      </c>
      <c r="AD14" s="31" t="s">
        <v>2819</v>
      </c>
      <c r="AE14" s="31" t="s">
        <v>438</v>
      </c>
      <c r="AF14" s="31" t="s">
        <v>18</v>
      </c>
      <c r="AG14" s="31" t="s">
        <v>2819</v>
      </c>
      <c r="AH14" s="31" t="s">
        <v>2818</v>
      </c>
      <c r="AI14" s="33">
        <v>44938</v>
      </c>
      <c r="AJ14" s="32">
        <v>0</v>
      </c>
      <c r="AK14" s="31" t="s">
        <v>1211</v>
      </c>
      <c r="AL14" s="31" t="s">
        <v>326</v>
      </c>
      <c r="AM14" s="31" t="s">
        <v>2817</v>
      </c>
      <c r="AN14" s="31" t="s">
        <v>2816</v>
      </c>
      <c r="AO14" s="31" t="s">
        <v>89</v>
      </c>
      <c r="AP14" s="31" t="s">
        <v>361</v>
      </c>
      <c r="AQ14" s="31" t="s">
        <v>482</v>
      </c>
      <c r="AR14" s="33">
        <v>44938</v>
      </c>
      <c r="AS14" s="31" t="s">
        <v>322</v>
      </c>
      <c r="AT14" s="31" t="s">
        <v>311</v>
      </c>
      <c r="AU14" s="31" t="s">
        <v>321</v>
      </c>
      <c r="AV14" s="31" t="s">
        <v>320</v>
      </c>
      <c r="AW14" s="31" t="s">
        <v>1746</v>
      </c>
      <c r="AX14" s="31" t="s">
        <v>280</v>
      </c>
      <c r="AY14" s="31" t="s">
        <v>317</v>
      </c>
      <c r="AZ14" s="33">
        <v>44938</v>
      </c>
      <c r="BA14" s="31" t="s">
        <v>819</v>
      </c>
      <c r="BB14" s="31" t="b">
        <v>0</v>
      </c>
      <c r="BC14" s="31" t="s">
        <v>314</v>
      </c>
      <c r="BD14" s="31" t="s">
        <v>352</v>
      </c>
      <c r="BE14" s="31" t="s">
        <v>138</v>
      </c>
      <c r="BF14" s="31" t="s">
        <v>280</v>
      </c>
      <c r="BG14" s="31" t="s">
        <v>2814</v>
      </c>
      <c r="BH14" s="31">
        <v>4</v>
      </c>
      <c r="BI14" s="31" t="s">
        <v>311</v>
      </c>
      <c r="BJ14" s="48" t="s">
        <v>3048</v>
      </c>
    </row>
    <row r="15" spans="1:62">
      <c r="A15" s="31" t="s">
        <v>2813</v>
      </c>
      <c r="B15" s="33">
        <v>44943</v>
      </c>
      <c r="C15" s="33">
        <v>44963</v>
      </c>
      <c r="D15" s="31">
        <f ca="1">IF(ISBLANK(NCR_DATA_NEW[[#This Row],[Closed ]]), TODAY()-NCR_DATA_NEW[[#This Row],[Created]], C15-B15)</f>
        <v>20</v>
      </c>
      <c r="E15" s="31" t="s">
        <v>346</v>
      </c>
      <c r="F15" s="31" t="s">
        <v>548</v>
      </c>
      <c r="G15" s="31" t="s">
        <v>2812</v>
      </c>
      <c r="H15" s="31" t="s">
        <v>495</v>
      </c>
      <c r="I15" s="31" t="s">
        <v>276</v>
      </c>
      <c r="J15" s="31" t="s">
        <v>494</v>
      </c>
      <c r="K15" s="31" t="s">
        <v>341</v>
      </c>
      <c r="L15" s="31" t="s">
        <v>480</v>
      </c>
      <c r="M15" s="31" t="s">
        <v>340</v>
      </c>
      <c r="N15" s="31" t="s">
        <v>338</v>
      </c>
      <c r="O15" s="31" t="s">
        <v>492</v>
      </c>
      <c r="P15" s="31">
        <v>677198</v>
      </c>
      <c r="Q15" s="31" t="s">
        <v>2707</v>
      </c>
      <c r="R15" s="31" t="s">
        <v>333</v>
      </c>
      <c r="S15" s="31" t="s">
        <v>438</v>
      </c>
      <c r="T15" s="31" t="s">
        <v>282</v>
      </c>
      <c r="U15" s="31" t="s">
        <v>282</v>
      </c>
      <c r="V15" s="31" t="s">
        <v>490</v>
      </c>
      <c r="W15" s="33">
        <v>44963</v>
      </c>
      <c r="X15" s="31" t="b">
        <v>0</v>
      </c>
      <c r="Y15" s="31" t="b">
        <v>0</v>
      </c>
      <c r="Z15" s="31">
        <v>1</v>
      </c>
      <c r="AA15" s="31">
        <v>0</v>
      </c>
      <c r="AB15" s="31" t="s">
        <v>1465</v>
      </c>
      <c r="AC15" s="31" t="s">
        <v>328</v>
      </c>
      <c r="AD15" s="31" t="s">
        <v>2811</v>
      </c>
      <c r="AE15" s="31" t="s">
        <v>438</v>
      </c>
      <c r="AF15" s="31" t="s">
        <v>18</v>
      </c>
      <c r="AG15" s="31" t="s">
        <v>2811</v>
      </c>
      <c r="AH15" s="31" t="s">
        <v>2810</v>
      </c>
      <c r="AI15" s="33">
        <v>44963</v>
      </c>
      <c r="AJ15" s="32">
        <v>0</v>
      </c>
      <c r="AK15" s="31" t="s">
        <v>1211</v>
      </c>
      <c r="AL15" s="31" t="s">
        <v>326</v>
      </c>
      <c r="AM15" s="31" t="s">
        <v>2809</v>
      </c>
      <c r="AN15" s="31" t="s">
        <v>2808</v>
      </c>
      <c r="AO15" s="31" t="s">
        <v>74</v>
      </c>
      <c r="AP15" s="31" t="s">
        <v>323</v>
      </c>
      <c r="AQ15" s="31" t="s">
        <v>482</v>
      </c>
      <c r="AR15" s="33">
        <v>44943</v>
      </c>
      <c r="AS15" s="31" t="s">
        <v>322</v>
      </c>
      <c r="AT15" s="31" t="s">
        <v>311</v>
      </c>
      <c r="AU15" s="31" t="s">
        <v>321</v>
      </c>
      <c r="AV15" s="31" t="s">
        <v>320</v>
      </c>
      <c r="AW15" s="31" t="s">
        <v>46</v>
      </c>
      <c r="AX15" s="31" t="s">
        <v>280</v>
      </c>
      <c r="AY15" s="31" t="s">
        <v>357</v>
      </c>
      <c r="AZ15" s="33">
        <v>44943</v>
      </c>
      <c r="BA15" s="31" t="s">
        <v>2707</v>
      </c>
      <c r="BB15" s="31" t="b">
        <v>0</v>
      </c>
      <c r="BC15" s="31" t="s">
        <v>353</v>
      </c>
      <c r="BD15" s="31" t="s">
        <v>352</v>
      </c>
      <c r="BE15" s="31" t="s">
        <v>458</v>
      </c>
      <c r="BF15" s="31" t="s">
        <v>280</v>
      </c>
      <c r="BG15" s="31" t="s">
        <v>2807</v>
      </c>
      <c r="BH15" s="31">
        <v>6</v>
      </c>
      <c r="BI15" s="31" t="s">
        <v>311</v>
      </c>
      <c r="BJ15" s="48" t="s">
        <v>3048</v>
      </c>
    </row>
    <row r="16" spans="1:62" hidden="1">
      <c r="A16" s="31" t="s">
        <v>2806</v>
      </c>
      <c r="B16" s="33">
        <v>44943</v>
      </c>
      <c r="C16" s="33"/>
      <c r="D16" s="31">
        <f ca="1">IF(ISBLANK(NCR_DATA_NEW[[#This Row],[Closed ]]), TODAY()-NCR_DATA_NEW[[#This Row],[Created]], C16-B16)</f>
        <v>756</v>
      </c>
      <c r="E16" s="31" t="s">
        <v>346</v>
      </c>
      <c r="F16" s="31" t="s">
        <v>345</v>
      </c>
      <c r="G16" s="31" t="s">
        <v>2805</v>
      </c>
      <c r="H16" s="31" t="s">
        <v>280</v>
      </c>
      <c r="I16" s="31" t="s">
        <v>280</v>
      </c>
      <c r="J16" s="31" t="s">
        <v>280</v>
      </c>
      <c r="K16" s="31" t="s">
        <v>341</v>
      </c>
      <c r="L16" s="31" t="s">
        <v>469</v>
      </c>
      <c r="M16" s="31" t="s">
        <v>280</v>
      </c>
      <c r="N16" s="31" t="s">
        <v>280</v>
      </c>
      <c r="O16" s="31" t="s">
        <v>280</v>
      </c>
      <c r="Q16" s="31" t="s">
        <v>471</v>
      </c>
      <c r="R16" s="31" t="s">
        <v>333</v>
      </c>
      <c r="S16" s="31" t="s">
        <v>669</v>
      </c>
      <c r="T16" s="31" t="s">
        <v>282</v>
      </c>
      <c r="U16" s="31" t="s">
        <v>282</v>
      </c>
      <c r="V16" s="31" t="s">
        <v>280</v>
      </c>
      <c r="W16" s="33">
        <v>45134</v>
      </c>
      <c r="X16" s="31" t="b">
        <v>0</v>
      </c>
      <c r="Y16" s="31" t="b">
        <v>1</v>
      </c>
      <c r="Z16" s="31">
        <v>1</v>
      </c>
      <c r="AA16" s="31">
        <v>0</v>
      </c>
      <c r="AB16" s="31" t="s">
        <v>280</v>
      </c>
      <c r="AC16" s="31" t="s">
        <v>280</v>
      </c>
      <c r="AD16" s="31" t="s">
        <v>2804</v>
      </c>
      <c r="AE16" s="31" t="s">
        <v>280</v>
      </c>
      <c r="AF16" s="31" t="s">
        <v>280</v>
      </c>
      <c r="AG16" s="31" t="s">
        <v>2804</v>
      </c>
      <c r="AH16" s="31" t="s">
        <v>280</v>
      </c>
      <c r="AI16" s="33"/>
      <c r="AJ16" s="32">
        <v>0</v>
      </c>
      <c r="AK16" s="31" t="s">
        <v>280</v>
      </c>
      <c r="AL16" s="31" t="s">
        <v>326</v>
      </c>
      <c r="AM16" s="31" t="s">
        <v>2803</v>
      </c>
      <c r="AN16" s="31" t="s">
        <v>2802</v>
      </c>
      <c r="AO16" s="31" t="s">
        <v>397</v>
      </c>
      <c r="AP16" s="31" t="s">
        <v>433</v>
      </c>
      <c r="AQ16" s="31" t="s">
        <v>482</v>
      </c>
      <c r="AR16" s="33">
        <v>44943</v>
      </c>
      <c r="AS16" s="31" t="s">
        <v>322</v>
      </c>
      <c r="AT16" s="31" t="s">
        <v>311</v>
      </c>
      <c r="AU16" s="31" t="s">
        <v>651</v>
      </c>
      <c r="AV16" s="31" t="s">
        <v>320</v>
      </c>
      <c r="AW16" s="31" t="s">
        <v>46</v>
      </c>
      <c r="AX16" s="31" t="s">
        <v>280</v>
      </c>
      <c r="AY16" s="31" t="s">
        <v>357</v>
      </c>
      <c r="AZ16" s="33">
        <v>44943</v>
      </c>
      <c r="BA16" s="31" t="s">
        <v>471</v>
      </c>
      <c r="BB16" s="31" t="b">
        <v>0</v>
      </c>
      <c r="BC16" s="31" t="s">
        <v>353</v>
      </c>
      <c r="BD16" s="31" t="s">
        <v>280</v>
      </c>
      <c r="BE16" s="31" t="s">
        <v>756</v>
      </c>
      <c r="BF16" s="31" t="s">
        <v>280</v>
      </c>
      <c r="BG16" s="31" t="s">
        <v>2801</v>
      </c>
      <c r="BH16" s="31">
        <v>41</v>
      </c>
      <c r="BI16" s="31" t="s">
        <v>311</v>
      </c>
      <c r="BJ16" s="48" t="s">
        <v>3048</v>
      </c>
    </row>
    <row r="17" spans="1:62">
      <c r="A17" s="31" t="s">
        <v>2800</v>
      </c>
      <c r="B17" s="33">
        <v>44945</v>
      </c>
      <c r="C17" s="33">
        <v>44952</v>
      </c>
      <c r="D17" s="31">
        <f ca="1">IF(ISBLANK(NCR_DATA_NEW[[#This Row],[Closed ]]), TODAY()-NCR_DATA_NEW[[#This Row],[Created]], C17-B17)</f>
        <v>7</v>
      </c>
      <c r="E17" s="31" t="s">
        <v>346</v>
      </c>
      <c r="F17" s="31" t="s">
        <v>548</v>
      </c>
      <c r="G17" s="31" t="s">
        <v>2799</v>
      </c>
      <c r="H17" s="31" t="s">
        <v>660</v>
      </c>
      <c r="I17" s="31" t="s">
        <v>273</v>
      </c>
      <c r="J17" s="31" t="s">
        <v>659</v>
      </c>
      <c r="K17" s="31" t="s">
        <v>341</v>
      </c>
      <c r="L17" s="31" t="s">
        <v>303</v>
      </c>
      <c r="M17" s="31" t="s">
        <v>635</v>
      </c>
      <c r="N17" s="31" t="s">
        <v>338</v>
      </c>
      <c r="O17" s="31" t="s">
        <v>658</v>
      </c>
      <c r="P17" s="31">
        <v>191554</v>
      </c>
      <c r="Q17" s="31" t="s">
        <v>650</v>
      </c>
      <c r="R17" s="31" t="s">
        <v>333</v>
      </c>
      <c r="S17" s="31" t="s">
        <v>438</v>
      </c>
      <c r="T17" s="31" t="s">
        <v>282</v>
      </c>
      <c r="U17" s="31" t="s">
        <v>282</v>
      </c>
      <c r="V17" s="31" t="s">
        <v>331</v>
      </c>
      <c r="W17" s="33">
        <v>44952</v>
      </c>
      <c r="X17" s="31" t="b">
        <v>0</v>
      </c>
      <c r="Y17" s="31" t="b">
        <v>0</v>
      </c>
      <c r="Z17" s="31">
        <v>1</v>
      </c>
      <c r="AA17" s="31">
        <v>0</v>
      </c>
      <c r="AB17" s="31" t="s">
        <v>1465</v>
      </c>
      <c r="AC17" s="31" t="s">
        <v>370</v>
      </c>
      <c r="AD17" s="31" t="s">
        <v>2797</v>
      </c>
      <c r="AE17" s="31" t="s">
        <v>438</v>
      </c>
      <c r="AF17" s="31" t="s">
        <v>2798</v>
      </c>
      <c r="AG17" s="31" t="s">
        <v>2797</v>
      </c>
      <c r="AH17" s="31" t="s">
        <v>2796</v>
      </c>
      <c r="AI17" s="33">
        <v>44952</v>
      </c>
      <c r="AJ17" s="32">
        <v>65000</v>
      </c>
      <c r="AK17" s="31" t="s">
        <v>540</v>
      </c>
      <c r="AL17" s="31" t="s">
        <v>326</v>
      </c>
      <c r="AM17" s="31" t="s">
        <v>2795</v>
      </c>
      <c r="AN17" s="31" t="s">
        <v>2794</v>
      </c>
      <c r="AO17" s="31" t="s">
        <v>74</v>
      </c>
      <c r="AP17" s="31" t="s">
        <v>1560</v>
      </c>
      <c r="AQ17" s="31" t="s">
        <v>357</v>
      </c>
      <c r="AR17" s="33">
        <v>44945</v>
      </c>
      <c r="AS17" s="31" t="s">
        <v>322</v>
      </c>
      <c r="AT17" s="31" t="s">
        <v>385</v>
      </c>
      <c r="AU17" s="31" t="s">
        <v>432</v>
      </c>
      <c r="AV17" s="31" t="s">
        <v>320</v>
      </c>
      <c r="AW17" s="31" t="s">
        <v>46</v>
      </c>
      <c r="AX17" s="31" t="s">
        <v>280</v>
      </c>
      <c r="AY17" s="31" t="s">
        <v>357</v>
      </c>
      <c r="AZ17" s="33">
        <v>44945</v>
      </c>
      <c r="BA17" s="31" t="s">
        <v>650</v>
      </c>
      <c r="BB17" s="31" t="b">
        <v>0</v>
      </c>
      <c r="BC17" s="31" t="s">
        <v>353</v>
      </c>
      <c r="BD17" s="31" t="s">
        <v>364</v>
      </c>
      <c r="BE17" s="31" t="s">
        <v>351</v>
      </c>
      <c r="BF17" s="31" t="s">
        <v>280</v>
      </c>
      <c r="BG17" s="31" t="s">
        <v>2793</v>
      </c>
      <c r="BH17" s="31">
        <v>10</v>
      </c>
      <c r="BI17" s="31" t="s">
        <v>396</v>
      </c>
      <c r="BJ17" s="48" t="s">
        <v>3048</v>
      </c>
    </row>
    <row r="18" spans="1:62">
      <c r="A18" s="31" t="s">
        <v>2792</v>
      </c>
      <c r="B18" s="33">
        <v>44946</v>
      </c>
      <c r="C18" s="33">
        <v>44974</v>
      </c>
      <c r="D18" s="31">
        <f ca="1">IF(ISBLANK(NCR_DATA_NEW[[#This Row],[Closed ]]), TODAY()-NCR_DATA_NEW[[#This Row],[Created]], C18-B18)</f>
        <v>28</v>
      </c>
      <c r="E18" s="31" t="s">
        <v>346</v>
      </c>
      <c r="F18" s="31" t="s">
        <v>548</v>
      </c>
      <c r="G18" s="31" t="s">
        <v>2791</v>
      </c>
      <c r="H18" s="31" t="s">
        <v>1794</v>
      </c>
      <c r="I18" s="31" t="s">
        <v>273</v>
      </c>
      <c r="J18" s="31" t="s">
        <v>1793</v>
      </c>
      <c r="K18" s="31" t="s">
        <v>341</v>
      </c>
      <c r="L18" s="31" t="s">
        <v>1792</v>
      </c>
      <c r="M18" s="31" t="s">
        <v>340</v>
      </c>
      <c r="N18" s="31" t="s">
        <v>1485</v>
      </c>
      <c r="O18" s="31" t="s">
        <v>1790</v>
      </c>
      <c r="P18" s="31">
        <v>191202</v>
      </c>
      <c r="Q18" s="31" t="s">
        <v>1037</v>
      </c>
      <c r="R18" s="31" t="s">
        <v>333</v>
      </c>
      <c r="S18" s="31" t="s">
        <v>430</v>
      </c>
      <c r="T18" s="31" t="s">
        <v>282</v>
      </c>
      <c r="U18" s="31" t="s">
        <v>282</v>
      </c>
      <c r="V18" s="31" t="s">
        <v>331</v>
      </c>
      <c r="W18" s="33">
        <v>44974</v>
      </c>
      <c r="X18" s="31" t="b">
        <v>0</v>
      </c>
      <c r="Y18" s="31" t="b">
        <v>0</v>
      </c>
      <c r="Z18" s="31">
        <v>1</v>
      </c>
      <c r="AA18" s="31">
        <v>0</v>
      </c>
      <c r="AB18" s="31" t="s">
        <v>1465</v>
      </c>
      <c r="AC18" s="31" t="s">
        <v>328</v>
      </c>
      <c r="AD18" s="31" t="s">
        <v>2789</v>
      </c>
      <c r="AE18" s="31" t="s">
        <v>430</v>
      </c>
      <c r="AF18" s="31" t="s">
        <v>2790</v>
      </c>
      <c r="AG18" s="31" t="s">
        <v>2789</v>
      </c>
      <c r="AH18" s="31" t="s">
        <v>2788</v>
      </c>
      <c r="AI18" s="33">
        <v>44974</v>
      </c>
      <c r="AJ18" s="32">
        <v>2700</v>
      </c>
      <c r="AK18" s="31" t="s">
        <v>256</v>
      </c>
      <c r="AL18" s="31" t="s">
        <v>326</v>
      </c>
      <c r="AM18" s="31" t="s">
        <v>2787</v>
      </c>
      <c r="AN18" s="31" t="s">
        <v>2786</v>
      </c>
      <c r="AO18" s="31" t="s">
        <v>74</v>
      </c>
      <c r="AP18" s="31" t="s">
        <v>767</v>
      </c>
      <c r="AQ18" s="31" t="s">
        <v>482</v>
      </c>
      <c r="AR18" s="33">
        <v>44946</v>
      </c>
      <c r="AS18" s="31" t="s">
        <v>322</v>
      </c>
      <c r="AT18" s="31" t="s">
        <v>311</v>
      </c>
      <c r="AU18" s="31" t="s">
        <v>321</v>
      </c>
      <c r="AV18" s="31" t="s">
        <v>320</v>
      </c>
      <c r="AW18" s="31" t="s">
        <v>2784</v>
      </c>
      <c r="AX18" s="31" t="s">
        <v>280</v>
      </c>
      <c r="AY18" s="31" t="s">
        <v>391</v>
      </c>
      <c r="AZ18" s="33">
        <v>44946</v>
      </c>
      <c r="BA18" s="31" t="s">
        <v>1037</v>
      </c>
      <c r="BB18" s="31" t="b">
        <v>0</v>
      </c>
      <c r="BC18" s="31" t="s">
        <v>314</v>
      </c>
      <c r="BD18" s="31" t="s">
        <v>352</v>
      </c>
      <c r="BE18" s="31" t="s">
        <v>869</v>
      </c>
      <c r="BF18" s="31" t="s">
        <v>280</v>
      </c>
      <c r="BG18" s="31" t="s">
        <v>2783</v>
      </c>
      <c r="BH18" s="31">
        <v>8</v>
      </c>
      <c r="BI18" s="31" t="s">
        <v>311</v>
      </c>
      <c r="BJ18" s="48" t="s">
        <v>3048</v>
      </c>
    </row>
    <row r="19" spans="1:62">
      <c r="A19" s="31" t="s">
        <v>2782</v>
      </c>
      <c r="B19" s="33">
        <v>44950</v>
      </c>
      <c r="C19" s="33">
        <v>45134</v>
      </c>
      <c r="D19" s="31">
        <f ca="1">IF(ISBLANK(NCR_DATA_NEW[[#This Row],[Closed ]]), TODAY()-NCR_DATA_NEW[[#This Row],[Created]], C19-B19)</f>
        <v>184</v>
      </c>
      <c r="E19" s="31" t="s">
        <v>346</v>
      </c>
      <c r="F19" s="31" t="s">
        <v>548</v>
      </c>
      <c r="G19" s="31" t="s">
        <v>2781</v>
      </c>
      <c r="H19" s="31" t="s">
        <v>2780</v>
      </c>
      <c r="I19" s="31" t="s">
        <v>275</v>
      </c>
      <c r="J19" s="31" t="s">
        <v>2779</v>
      </c>
      <c r="K19" s="31" t="s">
        <v>341</v>
      </c>
      <c r="L19" s="31" t="s">
        <v>2769</v>
      </c>
      <c r="M19" s="31" t="s">
        <v>340</v>
      </c>
      <c r="N19" s="31" t="s">
        <v>405</v>
      </c>
      <c r="O19" s="31" t="s">
        <v>2778</v>
      </c>
      <c r="P19" s="31">
        <v>672134</v>
      </c>
      <c r="Q19" s="31" t="s">
        <v>819</v>
      </c>
      <c r="R19" s="31" t="s">
        <v>333</v>
      </c>
      <c r="S19" s="31" t="s">
        <v>669</v>
      </c>
      <c r="T19" s="31" t="s">
        <v>282</v>
      </c>
      <c r="U19" s="31" t="s">
        <v>885</v>
      </c>
      <c r="V19" s="31" t="s">
        <v>490</v>
      </c>
      <c r="W19" s="33">
        <v>45134</v>
      </c>
      <c r="X19" s="31" t="b">
        <v>0</v>
      </c>
      <c r="Y19" s="31" t="b">
        <v>0</v>
      </c>
      <c r="Z19" s="31">
        <v>4</v>
      </c>
      <c r="AA19" s="31">
        <v>0</v>
      </c>
      <c r="AB19" s="31" t="s">
        <v>280</v>
      </c>
      <c r="AC19" s="31" t="s">
        <v>600</v>
      </c>
      <c r="AD19" s="31" t="s">
        <v>2776</v>
      </c>
      <c r="AE19" s="31" t="s">
        <v>669</v>
      </c>
      <c r="AF19" s="31" t="s">
        <v>2775</v>
      </c>
      <c r="AG19" s="31" t="s">
        <v>2776</v>
      </c>
      <c r="AH19" s="31" t="s">
        <v>2774</v>
      </c>
      <c r="AI19" s="33">
        <v>44950</v>
      </c>
      <c r="AJ19" s="32">
        <v>0</v>
      </c>
      <c r="AK19" s="31" t="s">
        <v>1062</v>
      </c>
      <c r="AL19" s="31" t="s">
        <v>326</v>
      </c>
      <c r="AM19" s="31" t="s">
        <v>2773</v>
      </c>
      <c r="AN19" s="31" t="s">
        <v>2772</v>
      </c>
      <c r="AO19" s="31" t="s">
        <v>89</v>
      </c>
      <c r="AP19" s="31" t="s">
        <v>585</v>
      </c>
      <c r="AQ19" s="31" t="s">
        <v>482</v>
      </c>
      <c r="AR19" s="33">
        <v>44950</v>
      </c>
      <c r="AS19" s="31" t="s">
        <v>322</v>
      </c>
      <c r="AT19" s="31" t="s">
        <v>311</v>
      </c>
      <c r="AU19" s="31" t="s">
        <v>321</v>
      </c>
      <c r="AV19" s="31" t="s">
        <v>320</v>
      </c>
      <c r="AW19" s="31" t="s">
        <v>2770</v>
      </c>
      <c r="AX19" s="31" t="s">
        <v>280</v>
      </c>
      <c r="AY19" s="31" t="s">
        <v>391</v>
      </c>
      <c r="AZ19" s="33">
        <v>44950</v>
      </c>
      <c r="BA19" s="31" t="s">
        <v>819</v>
      </c>
      <c r="BB19" s="31" t="b">
        <v>0</v>
      </c>
      <c r="BC19" s="31" t="s">
        <v>314</v>
      </c>
      <c r="BD19" s="31" t="s">
        <v>802</v>
      </c>
      <c r="BE19" s="31" t="s">
        <v>779</v>
      </c>
      <c r="BF19" s="31" t="s">
        <v>280</v>
      </c>
      <c r="BG19" s="31" t="s">
        <v>2768</v>
      </c>
      <c r="BH19" s="31">
        <v>8</v>
      </c>
      <c r="BI19" s="31" t="s">
        <v>311</v>
      </c>
      <c r="BJ19" s="48" t="s">
        <v>3048</v>
      </c>
    </row>
    <row r="20" spans="1:62">
      <c r="A20" s="31" t="s">
        <v>2767</v>
      </c>
      <c r="B20" s="33">
        <v>44951</v>
      </c>
      <c r="C20" s="33">
        <v>45061</v>
      </c>
      <c r="D20" s="31">
        <f ca="1">IF(ISBLANK(NCR_DATA_NEW[[#This Row],[Closed ]]), TODAY()-NCR_DATA_NEW[[#This Row],[Created]], C20-B20)</f>
        <v>110</v>
      </c>
      <c r="E20" s="31" t="s">
        <v>346</v>
      </c>
      <c r="F20" s="31" t="s">
        <v>548</v>
      </c>
      <c r="G20" s="31" t="s">
        <v>2766</v>
      </c>
      <c r="H20" s="31" t="s">
        <v>2765</v>
      </c>
      <c r="I20" s="31" t="s">
        <v>278</v>
      </c>
      <c r="J20" s="31" t="s">
        <v>2764</v>
      </c>
      <c r="K20" s="31" t="s">
        <v>341</v>
      </c>
      <c r="L20" s="31" t="s">
        <v>2757</v>
      </c>
      <c r="M20" s="31" t="s">
        <v>340</v>
      </c>
      <c r="N20" s="31" t="s">
        <v>405</v>
      </c>
      <c r="O20" s="31" t="s">
        <v>2763</v>
      </c>
      <c r="P20" s="31">
        <v>642281</v>
      </c>
      <c r="Q20" s="31" t="s">
        <v>515</v>
      </c>
      <c r="R20" s="31" t="s">
        <v>333</v>
      </c>
      <c r="S20" s="31" t="s">
        <v>3046</v>
      </c>
      <c r="T20" s="31" t="s">
        <v>282</v>
      </c>
      <c r="U20" s="31" t="s">
        <v>282</v>
      </c>
      <c r="V20" s="31" t="s">
        <v>490</v>
      </c>
      <c r="W20" s="33">
        <v>45061</v>
      </c>
      <c r="X20" s="31" t="b">
        <v>0</v>
      </c>
      <c r="Y20" s="31" t="b">
        <v>0</v>
      </c>
      <c r="Z20" s="31">
        <v>1</v>
      </c>
      <c r="AA20" s="31">
        <v>0</v>
      </c>
      <c r="AB20" s="31" t="s">
        <v>1465</v>
      </c>
      <c r="AC20" s="31" t="s">
        <v>600</v>
      </c>
      <c r="AD20" s="31" t="s">
        <v>2761</v>
      </c>
      <c r="AE20" s="31" t="s">
        <v>371</v>
      </c>
      <c r="AF20" s="31" t="s">
        <v>750</v>
      </c>
      <c r="AG20" s="31" t="s">
        <v>2761</v>
      </c>
      <c r="AH20" s="31" t="s">
        <v>2760</v>
      </c>
      <c r="AI20" s="33">
        <v>44952</v>
      </c>
      <c r="AJ20" s="32">
        <v>0</v>
      </c>
      <c r="AK20" s="31" t="s">
        <v>1353</v>
      </c>
      <c r="AL20" s="31" t="s">
        <v>326</v>
      </c>
      <c r="AM20" s="31" t="s">
        <v>2759</v>
      </c>
      <c r="AN20" s="31" t="s">
        <v>2758</v>
      </c>
      <c r="AO20" s="31" t="s">
        <v>89</v>
      </c>
      <c r="AP20" s="31" t="s">
        <v>361</v>
      </c>
      <c r="AQ20" s="31" t="s">
        <v>482</v>
      </c>
      <c r="AR20" s="33">
        <v>44951</v>
      </c>
      <c r="AS20" s="31" t="s">
        <v>322</v>
      </c>
      <c r="AT20" s="31" t="s">
        <v>311</v>
      </c>
      <c r="AU20" s="31" t="s">
        <v>321</v>
      </c>
      <c r="AV20" s="31" t="s">
        <v>320</v>
      </c>
      <c r="AW20" s="31" t="s">
        <v>1923</v>
      </c>
      <c r="AX20" s="31" t="s">
        <v>280</v>
      </c>
      <c r="AY20" s="31" t="s">
        <v>391</v>
      </c>
      <c r="AZ20" s="33">
        <v>44951</v>
      </c>
      <c r="BA20" s="31" t="s">
        <v>515</v>
      </c>
      <c r="BB20" s="31" t="b">
        <v>0</v>
      </c>
      <c r="BC20" s="31" t="s">
        <v>314</v>
      </c>
      <c r="BD20" s="31" t="s">
        <v>352</v>
      </c>
      <c r="BE20" s="31" t="s">
        <v>1017</v>
      </c>
      <c r="BF20" s="31" t="s">
        <v>280</v>
      </c>
      <c r="BG20" s="31" t="s">
        <v>2756</v>
      </c>
      <c r="BH20" s="31">
        <v>4</v>
      </c>
      <c r="BI20" s="31" t="s">
        <v>311</v>
      </c>
      <c r="BJ20" s="48" t="s">
        <v>3048</v>
      </c>
    </row>
    <row r="21" spans="1:62">
      <c r="A21" s="31" t="s">
        <v>2755</v>
      </c>
      <c r="B21" s="33">
        <v>44957</v>
      </c>
      <c r="C21" s="33">
        <v>45014</v>
      </c>
      <c r="D21" s="31">
        <f ca="1">IF(ISBLANK(NCR_DATA_NEW[[#This Row],[Closed ]]), TODAY()-NCR_DATA_NEW[[#This Row],[Created]], C21-B21)</f>
        <v>57</v>
      </c>
      <c r="E21" s="31" t="s">
        <v>346</v>
      </c>
      <c r="F21" s="31" t="s">
        <v>548</v>
      </c>
      <c r="G21" s="31" t="s">
        <v>2754</v>
      </c>
      <c r="H21" s="31" t="s">
        <v>280</v>
      </c>
      <c r="I21" s="31" t="s">
        <v>2753</v>
      </c>
      <c r="J21" s="31" t="s">
        <v>2752</v>
      </c>
      <c r="K21" s="31" t="s">
        <v>2751</v>
      </c>
      <c r="L21" s="31" t="s">
        <v>2744</v>
      </c>
      <c r="M21" s="31" t="s">
        <v>280</v>
      </c>
      <c r="N21" s="31" t="s">
        <v>338</v>
      </c>
      <c r="O21" s="31" t="s">
        <v>280</v>
      </c>
      <c r="Q21" s="31" t="s">
        <v>471</v>
      </c>
      <c r="R21" s="31" t="s">
        <v>333</v>
      </c>
      <c r="S21" s="31" t="s">
        <v>430</v>
      </c>
      <c r="T21" s="31" t="s">
        <v>282</v>
      </c>
      <c r="U21" s="31" t="s">
        <v>282</v>
      </c>
      <c r="V21" s="31" t="s">
        <v>2750</v>
      </c>
      <c r="W21" s="33">
        <v>45014</v>
      </c>
      <c r="X21" s="31" t="b">
        <v>0</v>
      </c>
      <c r="Y21" s="31" t="b">
        <v>0</v>
      </c>
      <c r="Z21" s="31">
        <v>2</v>
      </c>
      <c r="AA21" s="31">
        <v>0</v>
      </c>
      <c r="AB21" s="31" t="s">
        <v>1465</v>
      </c>
      <c r="AC21" s="31" t="s">
        <v>328</v>
      </c>
      <c r="AD21" s="31" t="s">
        <v>2748</v>
      </c>
      <c r="AE21" s="31" t="s">
        <v>430</v>
      </c>
      <c r="AF21" s="31" t="s">
        <v>2749</v>
      </c>
      <c r="AG21" s="31" t="s">
        <v>2748</v>
      </c>
      <c r="AH21" s="31" t="s">
        <v>2747</v>
      </c>
      <c r="AI21" s="33">
        <v>45014</v>
      </c>
      <c r="AJ21" s="32">
        <v>35044.050000000003</v>
      </c>
      <c r="AK21" s="31" t="s">
        <v>1295</v>
      </c>
      <c r="AL21" s="31" t="s">
        <v>326</v>
      </c>
      <c r="AM21" s="31" t="s">
        <v>2746</v>
      </c>
      <c r="AN21" s="31" t="s">
        <v>2745</v>
      </c>
      <c r="AO21" s="31" t="s">
        <v>74</v>
      </c>
      <c r="AP21" s="31" t="s">
        <v>501</v>
      </c>
      <c r="AQ21" s="31" t="s">
        <v>482</v>
      </c>
      <c r="AR21" s="33">
        <v>44957</v>
      </c>
      <c r="AS21" s="31" t="s">
        <v>280</v>
      </c>
      <c r="AT21" s="31" t="s">
        <v>311</v>
      </c>
      <c r="AU21" s="31" t="s">
        <v>432</v>
      </c>
      <c r="AV21" s="31" t="s">
        <v>320</v>
      </c>
      <c r="AW21" s="31" t="s">
        <v>431</v>
      </c>
      <c r="AX21" s="31" t="s">
        <v>280</v>
      </c>
      <c r="AY21" s="31" t="s">
        <v>317</v>
      </c>
      <c r="AZ21" s="33">
        <v>44957</v>
      </c>
      <c r="BA21" s="31" t="s">
        <v>471</v>
      </c>
      <c r="BB21" s="31" t="b">
        <v>0</v>
      </c>
      <c r="BC21" s="31" t="s">
        <v>314</v>
      </c>
      <c r="BD21" s="31" t="s">
        <v>352</v>
      </c>
      <c r="BE21" s="31" t="s">
        <v>364</v>
      </c>
      <c r="BF21" s="31" t="s">
        <v>280</v>
      </c>
      <c r="BG21" s="31" t="s">
        <v>2743</v>
      </c>
      <c r="BH21" s="31">
        <v>9</v>
      </c>
      <c r="BI21" s="31" t="s">
        <v>311</v>
      </c>
      <c r="BJ21" s="48" t="s">
        <v>3048</v>
      </c>
    </row>
    <row r="22" spans="1:62">
      <c r="A22" s="31" t="s">
        <v>2742</v>
      </c>
      <c r="B22" s="33">
        <v>44958</v>
      </c>
      <c r="C22" s="33">
        <v>44981</v>
      </c>
      <c r="D22" s="31">
        <f ca="1">IF(ISBLANK(NCR_DATA_NEW[[#This Row],[Closed ]]), TODAY()-NCR_DATA_NEW[[#This Row],[Created]], C22-B22)</f>
        <v>23</v>
      </c>
      <c r="E22" s="31" t="s">
        <v>346</v>
      </c>
      <c r="F22" s="31" t="s">
        <v>548</v>
      </c>
      <c r="G22" s="31" t="s">
        <v>2741</v>
      </c>
      <c r="H22" s="31" t="s">
        <v>374</v>
      </c>
      <c r="I22" s="31" t="s">
        <v>275</v>
      </c>
      <c r="J22" s="31" t="s">
        <v>372</v>
      </c>
      <c r="K22" s="31" t="s">
        <v>341</v>
      </c>
      <c r="L22" s="31" t="s">
        <v>2560</v>
      </c>
      <c r="M22" s="31" t="s">
        <v>340</v>
      </c>
      <c r="N22" s="31" t="s">
        <v>338</v>
      </c>
      <c r="O22" s="31" t="s">
        <v>372</v>
      </c>
      <c r="P22" s="31">
        <v>481514</v>
      </c>
      <c r="Q22" s="31" t="s">
        <v>819</v>
      </c>
      <c r="R22" s="31" t="s">
        <v>333</v>
      </c>
      <c r="S22" s="31" t="s">
        <v>438</v>
      </c>
      <c r="T22" s="31" t="s">
        <v>282</v>
      </c>
      <c r="U22" s="31" t="s">
        <v>282</v>
      </c>
      <c r="V22" s="31" t="s">
        <v>331</v>
      </c>
      <c r="W22" s="33">
        <v>44981</v>
      </c>
      <c r="X22" s="31" t="b">
        <v>0</v>
      </c>
      <c r="Y22" s="31" t="b">
        <v>0</v>
      </c>
      <c r="Z22" s="31">
        <v>1</v>
      </c>
      <c r="AA22" s="31">
        <v>0</v>
      </c>
      <c r="AB22" s="31" t="s">
        <v>1465</v>
      </c>
      <c r="AC22" s="31" t="s">
        <v>2740</v>
      </c>
      <c r="AD22" s="31" t="s">
        <v>2739</v>
      </c>
      <c r="AE22" s="31" t="s">
        <v>438</v>
      </c>
      <c r="AF22" s="31" t="s">
        <v>18</v>
      </c>
      <c r="AG22" s="31" t="s">
        <v>2739</v>
      </c>
      <c r="AH22" s="31" t="s">
        <v>2738</v>
      </c>
      <c r="AI22" s="33">
        <v>44958</v>
      </c>
      <c r="AJ22" s="32">
        <v>0</v>
      </c>
      <c r="AK22" s="31" t="s">
        <v>1211</v>
      </c>
      <c r="AL22" s="31" t="s">
        <v>326</v>
      </c>
      <c r="AM22" s="31" t="s">
        <v>2737</v>
      </c>
      <c r="AN22" s="31" t="s">
        <v>2736</v>
      </c>
      <c r="AO22" s="31" t="s">
        <v>89</v>
      </c>
      <c r="AP22" s="31" t="s">
        <v>361</v>
      </c>
      <c r="AQ22" s="31" t="s">
        <v>482</v>
      </c>
      <c r="AR22" s="33">
        <v>44958</v>
      </c>
      <c r="AS22" s="31" t="s">
        <v>322</v>
      </c>
      <c r="AT22" s="31" t="s">
        <v>311</v>
      </c>
      <c r="AU22" s="31" t="s">
        <v>321</v>
      </c>
      <c r="AV22" s="31" t="s">
        <v>320</v>
      </c>
      <c r="AW22" s="31" t="s">
        <v>1923</v>
      </c>
      <c r="AX22" s="31" t="s">
        <v>280</v>
      </c>
      <c r="AY22" s="31" t="s">
        <v>391</v>
      </c>
      <c r="AZ22" s="33">
        <v>44958</v>
      </c>
      <c r="BA22" s="31" t="s">
        <v>819</v>
      </c>
      <c r="BB22" s="31" t="b">
        <v>0</v>
      </c>
      <c r="BC22" s="31" t="s">
        <v>314</v>
      </c>
      <c r="BD22" s="31" t="s">
        <v>352</v>
      </c>
      <c r="BE22" s="31" t="s">
        <v>234</v>
      </c>
      <c r="BF22" s="31" t="s">
        <v>280</v>
      </c>
      <c r="BG22" s="31" t="s">
        <v>2735</v>
      </c>
      <c r="BH22" s="31">
        <v>3</v>
      </c>
      <c r="BI22" s="31" t="s">
        <v>311</v>
      </c>
      <c r="BJ22" s="48" t="s">
        <v>3049</v>
      </c>
    </row>
    <row r="23" spans="1:62">
      <c r="A23" s="31" t="s">
        <v>2734</v>
      </c>
      <c r="B23" s="33">
        <v>44960</v>
      </c>
      <c r="C23" s="33">
        <v>45064</v>
      </c>
      <c r="D23" s="31">
        <f ca="1">IF(ISBLANK(NCR_DATA_NEW[[#This Row],[Closed ]]), TODAY()-NCR_DATA_NEW[[#This Row],[Created]], C23-B23)</f>
        <v>104</v>
      </c>
      <c r="E23" s="31" t="s">
        <v>1281</v>
      </c>
      <c r="F23" s="31" t="s">
        <v>548</v>
      </c>
      <c r="G23" s="31" t="s">
        <v>2733</v>
      </c>
      <c r="H23" s="31" t="s">
        <v>2350</v>
      </c>
      <c r="I23" s="31" t="s">
        <v>277</v>
      </c>
      <c r="J23" s="31" t="s">
        <v>2241</v>
      </c>
      <c r="K23" s="31" t="s">
        <v>341</v>
      </c>
      <c r="L23" s="31" t="s">
        <v>2231</v>
      </c>
      <c r="M23" s="31" t="s">
        <v>340</v>
      </c>
      <c r="N23" s="31" t="s">
        <v>338</v>
      </c>
      <c r="O23" s="31" t="s">
        <v>2240</v>
      </c>
      <c r="P23" s="31">
        <v>878194</v>
      </c>
      <c r="Q23" s="31" t="s">
        <v>819</v>
      </c>
      <c r="R23" s="31" t="s">
        <v>2662</v>
      </c>
      <c r="S23" s="31" t="s">
        <v>3046</v>
      </c>
      <c r="T23" s="31" t="s">
        <v>282</v>
      </c>
      <c r="U23" s="31" t="s">
        <v>282</v>
      </c>
      <c r="V23" s="31" t="s">
        <v>331</v>
      </c>
      <c r="W23" s="33">
        <v>45064</v>
      </c>
      <c r="X23" s="31" t="b">
        <v>0</v>
      </c>
      <c r="Y23" s="31" t="b">
        <v>0</v>
      </c>
      <c r="Z23" s="31">
        <v>3</v>
      </c>
      <c r="AA23" s="31">
        <v>1</v>
      </c>
      <c r="AB23" s="31" t="s">
        <v>1465</v>
      </c>
      <c r="AC23" s="31" t="s">
        <v>328</v>
      </c>
      <c r="AD23" s="31" t="s">
        <v>2732</v>
      </c>
      <c r="AE23" s="31" t="s">
        <v>1506</v>
      </c>
      <c r="AF23" s="31" t="s">
        <v>66</v>
      </c>
      <c r="AG23" s="31" t="s">
        <v>2732</v>
      </c>
      <c r="AH23" s="31" t="s">
        <v>2731</v>
      </c>
      <c r="AI23" s="33">
        <v>44960</v>
      </c>
      <c r="AJ23" s="32">
        <v>0</v>
      </c>
      <c r="AK23" s="31" t="s">
        <v>955</v>
      </c>
      <c r="AL23" s="31" t="s">
        <v>2730</v>
      </c>
      <c r="AM23" s="31" t="s">
        <v>2729</v>
      </c>
      <c r="AN23" s="31" t="s">
        <v>2728</v>
      </c>
      <c r="AO23" s="31" t="s">
        <v>74</v>
      </c>
      <c r="AP23" s="31" t="s">
        <v>1241</v>
      </c>
      <c r="AQ23" s="31" t="s">
        <v>482</v>
      </c>
      <c r="AR23" s="33">
        <v>44960</v>
      </c>
      <c r="AS23" s="31" t="s">
        <v>322</v>
      </c>
      <c r="AT23" s="31" t="s">
        <v>311</v>
      </c>
      <c r="AU23" s="31" t="s">
        <v>321</v>
      </c>
      <c r="AV23" s="31" t="s">
        <v>320</v>
      </c>
      <c r="AW23" s="31" t="s">
        <v>393</v>
      </c>
      <c r="AX23" s="31" t="s">
        <v>280</v>
      </c>
      <c r="AY23" s="31" t="s">
        <v>391</v>
      </c>
      <c r="AZ23" s="33">
        <v>44960</v>
      </c>
      <c r="BA23" s="31" t="s">
        <v>819</v>
      </c>
      <c r="BB23" s="31" t="b">
        <v>0</v>
      </c>
      <c r="BC23" s="31" t="s">
        <v>314</v>
      </c>
      <c r="BD23" s="31" t="s">
        <v>352</v>
      </c>
      <c r="BE23" s="31" t="s">
        <v>514</v>
      </c>
      <c r="BF23" s="31" t="s">
        <v>280</v>
      </c>
      <c r="BG23" s="31" t="s">
        <v>2727</v>
      </c>
      <c r="BH23" s="31">
        <v>6</v>
      </c>
      <c r="BI23" s="31" t="s">
        <v>311</v>
      </c>
      <c r="BJ23" s="48" t="s">
        <v>3049</v>
      </c>
    </row>
    <row r="24" spans="1:62">
      <c r="A24" s="31" t="s">
        <v>2726</v>
      </c>
      <c r="B24" s="33">
        <v>44964</v>
      </c>
      <c r="C24" s="33">
        <v>45012</v>
      </c>
      <c r="D24" s="31">
        <f ca="1">IF(ISBLANK(NCR_DATA_NEW[[#This Row],[Closed ]]), TODAY()-NCR_DATA_NEW[[#This Row],[Created]], C24-B24)</f>
        <v>48</v>
      </c>
      <c r="E24" s="31" t="s">
        <v>1281</v>
      </c>
      <c r="F24" s="31" t="s">
        <v>548</v>
      </c>
      <c r="G24" s="31" t="s">
        <v>2725</v>
      </c>
      <c r="H24" s="31" t="s">
        <v>2350</v>
      </c>
      <c r="I24" s="31" t="s">
        <v>277</v>
      </c>
      <c r="J24" s="31" t="s">
        <v>2241</v>
      </c>
      <c r="K24" s="31" t="s">
        <v>341</v>
      </c>
      <c r="L24" s="31" t="s">
        <v>2231</v>
      </c>
      <c r="M24" s="31" t="s">
        <v>340</v>
      </c>
      <c r="N24" s="31" t="s">
        <v>338</v>
      </c>
      <c r="O24" s="31" t="s">
        <v>2240</v>
      </c>
      <c r="P24" s="31">
        <v>878194</v>
      </c>
      <c r="Q24" s="31" t="s">
        <v>2707</v>
      </c>
      <c r="R24" s="31" t="s">
        <v>2662</v>
      </c>
      <c r="S24" s="31" t="s">
        <v>3046</v>
      </c>
      <c r="T24" s="31" t="s">
        <v>282</v>
      </c>
      <c r="U24" s="31" t="s">
        <v>280</v>
      </c>
      <c r="V24" s="31" t="s">
        <v>331</v>
      </c>
      <c r="W24" s="33">
        <v>45012</v>
      </c>
      <c r="X24" s="31" t="b">
        <v>0</v>
      </c>
      <c r="Y24" s="31" t="b">
        <v>0</v>
      </c>
      <c r="Z24" s="31">
        <v>3</v>
      </c>
      <c r="AA24" s="31">
        <v>1</v>
      </c>
      <c r="AB24" s="31" t="s">
        <v>1465</v>
      </c>
      <c r="AC24" s="31" t="s">
        <v>328</v>
      </c>
      <c r="AD24" s="31" t="s">
        <v>2724</v>
      </c>
      <c r="AE24" s="31" t="s">
        <v>371</v>
      </c>
      <c r="AF24" s="31" t="s">
        <v>2723</v>
      </c>
      <c r="AG24" s="31" t="s">
        <v>2724</v>
      </c>
      <c r="AH24" s="31" t="s">
        <v>2722</v>
      </c>
      <c r="AI24" s="33">
        <v>45012</v>
      </c>
      <c r="AJ24" s="32">
        <v>0</v>
      </c>
      <c r="AK24" s="31" t="s">
        <v>1353</v>
      </c>
      <c r="AL24" s="31" t="s">
        <v>364</v>
      </c>
      <c r="AM24" s="31" t="s">
        <v>2709</v>
      </c>
      <c r="AN24" s="31" t="s">
        <v>2721</v>
      </c>
      <c r="AO24" s="31" t="s">
        <v>74</v>
      </c>
      <c r="AP24" s="31" t="s">
        <v>1241</v>
      </c>
      <c r="AQ24" s="31" t="s">
        <v>482</v>
      </c>
      <c r="AR24" s="33">
        <v>44964</v>
      </c>
      <c r="AS24" s="31" t="s">
        <v>322</v>
      </c>
      <c r="AT24" s="31" t="s">
        <v>311</v>
      </c>
      <c r="AU24" s="31" t="s">
        <v>321</v>
      </c>
      <c r="AV24" s="31" t="s">
        <v>320</v>
      </c>
      <c r="AW24" s="31" t="s">
        <v>1923</v>
      </c>
      <c r="AX24" s="31" t="s">
        <v>280</v>
      </c>
      <c r="AY24" s="31" t="s">
        <v>391</v>
      </c>
      <c r="AZ24" s="33">
        <v>44964</v>
      </c>
      <c r="BA24" s="31" t="s">
        <v>2707</v>
      </c>
      <c r="BB24" s="31" t="b">
        <v>0</v>
      </c>
      <c r="BC24" s="31" t="s">
        <v>314</v>
      </c>
      <c r="BD24" s="31" t="s">
        <v>352</v>
      </c>
      <c r="BE24" s="31" t="s">
        <v>138</v>
      </c>
      <c r="BF24" s="31" t="s">
        <v>280</v>
      </c>
      <c r="BG24" s="31" t="s">
        <v>2720</v>
      </c>
      <c r="BH24" s="31">
        <v>9</v>
      </c>
      <c r="BI24" s="31" t="s">
        <v>311</v>
      </c>
      <c r="BJ24" s="48" t="s">
        <v>3049</v>
      </c>
    </row>
    <row r="25" spans="1:62">
      <c r="A25" s="31" t="s">
        <v>2719</v>
      </c>
      <c r="B25" s="33">
        <v>44964</v>
      </c>
      <c r="C25" s="33">
        <v>44998</v>
      </c>
      <c r="D25" s="31">
        <f ca="1">IF(ISBLANK(NCR_DATA_NEW[[#This Row],[Closed ]]), TODAY()-NCR_DATA_NEW[[#This Row],[Created]], C25-B25)</f>
        <v>34</v>
      </c>
      <c r="E25" s="31" t="s">
        <v>346</v>
      </c>
      <c r="F25" s="31" t="s">
        <v>548</v>
      </c>
      <c r="G25" s="31" t="s">
        <v>2718</v>
      </c>
      <c r="H25" s="31" t="s">
        <v>2717</v>
      </c>
      <c r="I25" s="31" t="s">
        <v>278</v>
      </c>
      <c r="J25" s="31" t="s">
        <v>2716</v>
      </c>
      <c r="K25" s="31" t="s">
        <v>341</v>
      </c>
      <c r="L25" s="31" t="s">
        <v>2705</v>
      </c>
      <c r="M25" s="31" t="s">
        <v>340</v>
      </c>
      <c r="N25" s="31" t="s">
        <v>405</v>
      </c>
      <c r="O25" s="31" t="s">
        <v>2715</v>
      </c>
      <c r="P25" s="31">
        <v>642282</v>
      </c>
      <c r="Q25" s="31" t="s">
        <v>2707</v>
      </c>
      <c r="R25" s="31" t="s">
        <v>333</v>
      </c>
      <c r="S25" s="31" t="s">
        <v>438</v>
      </c>
      <c r="T25" s="31" t="s">
        <v>282</v>
      </c>
      <c r="U25" s="31" t="s">
        <v>282</v>
      </c>
      <c r="V25" s="31" t="s">
        <v>490</v>
      </c>
      <c r="W25" s="33">
        <v>44998</v>
      </c>
      <c r="X25" s="31" t="b">
        <v>0</v>
      </c>
      <c r="Y25" s="31" t="b">
        <v>0</v>
      </c>
      <c r="Z25" s="31">
        <v>2</v>
      </c>
      <c r="AA25" s="31">
        <v>0</v>
      </c>
      <c r="AB25" s="31" t="s">
        <v>1465</v>
      </c>
      <c r="AC25" s="31" t="s">
        <v>600</v>
      </c>
      <c r="AD25" s="31" t="s">
        <v>2713</v>
      </c>
      <c r="AE25" s="31" t="s">
        <v>438</v>
      </c>
      <c r="AF25" s="31" t="s">
        <v>18</v>
      </c>
      <c r="AG25" s="31" t="s">
        <v>2712</v>
      </c>
      <c r="AH25" s="31" t="s">
        <v>2711</v>
      </c>
      <c r="AI25" s="33">
        <v>44998</v>
      </c>
      <c r="AJ25" s="32">
        <v>0</v>
      </c>
      <c r="AK25" s="31" t="s">
        <v>1211</v>
      </c>
      <c r="AL25" s="31" t="s">
        <v>326</v>
      </c>
      <c r="AM25" s="31" t="s">
        <v>2709</v>
      </c>
      <c r="AN25" s="31" t="s">
        <v>2708</v>
      </c>
      <c r="AO25" s="31" t="s">
        <v>74</v>
      </c>
      <c r="AP25" s="31" t="s">
        <v>767</v>
      </c>
      <c r="AQ25" s="31" t="s">
        <v>482</v>
      </c>
      <c r="AR25" s="33">
        <v>44964</v>
      </c>
      <c r="AS25" s="31" t="s">
        <v>280</v>
      </c>
      <c r="AT25" s="31" t="s">
        <v>311</v>
      </c>
      <c r="AU25" s="31" t="s">
        <v>364</v>
      </c>
      <c r="AV25" s="31" t="s">
        <v>320</v>
      </c>
      <c r="AW25" s="31" t="s">
        <v>1923</v>
      </c>
      <c r="AX25" s="31" t="s">
        <v>280</v>
      </c>
      <c r="AY25" s="31" t="s">
        <v>391</v>
      </c>
      <c r="AZ25" s="33">
        <v>44964</v>
      </c>
      <c r="BA25" s="31" t="s">
        <v>2707</v>
      </c>
      <c r="BB25" s="31" t="b">
        <v>0</v>
      </c>
      <c r="BC25" s="31" t="s">
        <v>314</v>
      </c>
      <c r="BD25" s="31" t="s">
        <v>352</v>
      </c>
      <c r="BE25" s="31" t="s">
        <v>364</v>
      </c>
      <c r="BF25" s="31" t="s">
        <v>280</v>
      </c>
      <c r="BG25" s="31" t="s">
        <v>2704</v>
      </c>
      <c r="BH25" s="31">
        <v>5</v>
      </c>
      <c r="BI25" s="31" t="s">
        <v>311</v>
      </c>
      <c r="BJ25" s="48" t="s">
        <v>3049</v>
      </c>
    </row>
    <row r="26" spans="1:62">
      <c r="A26" s="31" t="s">
        <v>2703</v>
      </c>
      <c r="B26" s="33">
        <v>44966</v>
      </c>
      <c r="C26" s="33">
        <v>44979</v>
      </c>
      <c r="D26" s="31">
        <f ca="1">IF(ISBLANK(NCR_DATA_NEW[[#This Row],[Closed ]]), TODAY()-NCR_DATA_NEW[[#This Row],[Created]], C26-B26)</f>
        <v>13</v>
      </c>
      <c r="E26" s="31" t="s">
        <v>346</v>
      </c>
      <c r="F26" s="31" t="s">
        <v>548</v>
      </c>
      <c r="G26" s="31" t="s">
        <v>2702</v>
      </c>
      <c r="H26" s="31" t="s">
        <v>2701</v>
      </c>
      <c r="I26" s="31" t="s">
        <v>2700</v>
      </c>
      <c r="J26" s="31" t="s">
        <v>2699</v>
      </c>
      <c r="K26" s="31" t="s">
        <v>2698</v>
      </c>
      <c r="L26" s="31" t="s">
        <v>280</v>
      </c>
      <c r="M26" s="31" t="s">
        <v>280</v>
      </c>
      <c r="N26" s="31" t="s">
        <v>2697</v>
      </c>
      <c r="O26" s="31" t="s">
        <v>2696</v>
      </c>
      <c r="Q26" s="31" t="s">
        <v>471</v>
      </c>
      <c r="R26" s="31" t="s">
        <v>333</v>
      </c>
      <c r="S26" s="31" t="s">
        <v>438</v>
      </c>
      <c r="T26" s="31" t="s">
        <v>282</v>
      </c>
      <c r="U26" s="31" t="s">
        <v>282</v>
      </c>
      <c r="V26" s="31" t="s">
        <v>280</v>
      </c>
      <c r="W26" s="33">
        <v>44979</v>
      </c>
      <c r="X26" s="31" t="b">
        <v>0</v>
      </c>
      <c r="Y26" s="31" t="b">
        <v>0</v>
      </c>
      <c r="Z26" s="31">
        <v>1</v>
      </c>
      <c r="AA26" s="31">
        <v>0</v>
      </c>
      <c r="AB26" s="31" t="s">
        <v>1741</v>
      </c>
      <c r="AC26" s="31" t="s">
        <v>328</v>
      </c>
      <c r="AD26" s="31" t="s">
        <v>2695</v>
      </c>
      <c r="AE26" s="31" t="s">
        <v>438</v>
      </c>
      <c r="AF26" s="31" t="s">
        <v>18</v>
      </c>
      <c r="AG26" s="31" t="s">
        <v>2695</v>
      </c>
      <c r="AH26" s="31" t="s">
        <v>2694</v>
      </c>
      <c r="AI26" s="33">
        <v>44966</v>
      </c>
      <c r="AJ26" s="32">
        <v>0</v>
      </c>
      <c r="AK26" s="31" t="s">
        <v>690</v>
      </c>
      <c r="AL26" s="31" t="s">
        <v>326</v>
      </c>
      <c r="AM26" s="31" t="s">
        <v>2693</v>
      </c>
      <c r="AN26" s="31" t="s">
        <v>2692</v>
      </c>
      <c r="AO26" s="31" t="s">
        <v>74</v>
      </c>
      <c r="AP26" s="31" t="s">
        <v>323</v>
      </c>
      <c r="AQ26" s="31" t="s">
        <v>482</v>
      </c>
      <c r="AR26" s="33">
        <v>44966</v>
      </c>
      <c r="AS26" s="31" t="s">
        <v>280</v>
      </c>
      <c r="AT26" s="31" t="s">
        <v>311</v>
      </c>
      <c r="AU26" s="31" t="s">
        <v>321</v>
      </c>
      <c r="AV26" s="31" t="s">
        <v>320</v>
      </c>
      <c r="AW26" s="31" t="s">
        <v>46</v>
      </c>
      <c r="AX26" s="31" t="s">
        <v>280</v>
      </c>
      <c r="AY26" s="31" t="s">
        <v>357</v>
      </c>
      <c r="AZ26" s="33">
        <v>44966</v>
      </c>
      <c r="BA26" s="31" t="s">
        <v>471</v>
      </c>
      <c r="BB26" s="31" t="b">
        <v>0</v>
      </c>
      <c r="BC26" s="31" t="s">
        <v>353</v>
      </c>
      <c r="BD26" s="31" t="s">
        <v>352</v>
      </c>
      <c r="BE26" s="31" t="s">
        <v>364</v>
      </c>
      <c r="BF26" s="31" t="s">
        <v>280</v>
      </c>
      <c r="BG26" s="31" t="s">
        <v>2691</v>
      </c>
      <c r="BH26" s="31">
        <v>4</v>
      </c>
      <c r="BI26" s="31" t="s">
        <v>311</v>
      </c>
      <c r="BJ26" s="48" t="s">
        <v>3049</v>
      </c>
    </row>
    <row r="27" spans="1:62" hidden="1">
      <c r="A27" s="31" t="s">
        <v>2690</v>
      </c>
      <c r="B27" s="33">
        <v>44966</v>
      </c>
      <c r="C27" s="33"/>
      <c r="D27" s="31">
        <f ca="1">IF(ISBLANK(NCR_DATA_NEW[[#This Row],[Closed ]]), TODAY()-NCR_DATA_NEW[[#This Row],[Created]], C27-B27)</f>
        <v>733</v>
      </c>
      <c r="E27" s="31" t="s">
        <v>346</v>
      </c>
      <c r="F27" s="31" t="s">
        <v>376</v>
      </c>
      <c r="G27" s="31" t="s">
        <v>2689</v>
      </c>
      <c r="H27" s="31" t="s">
        <v>374</v>
      </c>
      <c r="I27" s="31" t="s">
        <v>275</v>
      </c>
      <c r="J27" s="31" t="s">
        <v>372</v>
      </c>
      <c r="K27" s="31" t="s">
        <v>341</v>
      </c>
      <c r="L27" s="31" t="s">
        <v>2560</v>
      </c>
      <c r="M27" s="31" t="s">
        <v>340</v>
      </c>
      <c r="N27" s="31" t="s">
        <v>338</v>
      </c>
      <c r="O27" s="31" t="s">
        <v>372</v>
      </c>
      <c r="P27" s="31">
        <v>481514</v>
      </c>
      <c r="Q27" s="31" t="s">
        <v>487</v>
      </c>
      <c r="R27" s="31" t="s">
        <v>333</v>
      </c>
      <c r="S27" s="31" t="s">
        <v>669</v>
      </c>
      <c r="T27" s="31" t="s">
        <v>282</v>
      </c>
      <c r="U27" s="31" t="s">
        <v>282</v>
      </c>
      <c r="V27" s="31" t="s">
        <v>331</v>
      </c>
      <c r="W27" s="33">
        <v>45029</v>
      </c>
      <c r="X27" s="31" t="b">
        <v>0</v>
      </c>
      <c r="Y27" s="31" t="b">
        <v>1</v>
      </c>
      <c r="Z27" s="31">
        <v>2</v>
      </c>
      <c r="AA27" s="31">
        <v>0</v>
      </c>
      <c r="AB27" s="31" t="s">
        <v>280</v>
      </c>
      <c r="AC27" s="31" t="s">
        <v>370</v>
      </c>
      <c r="AD27" s="31" t="s">
        <v>2688</v>
      </c>
      <c r="AE27" s="31" t="s">
        <v>280</v>
      </c>
      <c r="AF27" s="31" t="s">
        <v>280</v>
      </c>
      <c r="AG27" s="31" t="s">
        <v>2688</v>
      </c>
      <c r="AH27" s="31" t="s">
        <v>2687</v>
      </c>
      <c r="AI27" s="33">
        <v>44983</v>
      </c>
      <c r="AJ27" s="32">
        <v>0</v>
      </c>
      <c r="AK27" s="31" t="s">
        <v>280</v>
      </c>
      <c r="AL27" s="31" t="s">
        <v>326</v>
      </c>
      <c r="AM27" s="31" t="s">
        <v>2686</v>
      </c>
      <c r="AN27" s="31" t="s">
        <v>2685</v>
      </c>
      <c r="AO27" s="31" t="s">
        <v>397</v>
      </c>
      <c r="AP27" s="31" t="s">
        <v>585</v>
      </c>
      <c r="AQ27" s="31" t="s">
        <v>482</v>
      </c>
      <c r="AR27" s="33">
        <v>44966</v>
      </c>
      <c r="AS27" s="31" t="s">
        <v>322</v>
      </c>
      <c r="AT27" s="31" t="s">
        <v>311</v>
      </c>
      <c r="AU27" s="31" t="s">
        <v>321</v>
      </c>
      <c r="AV27" s="31" t="s">
        <v>320</v>
      </c>
      <c r="AW27" s="31" t="s">
        <v>46</v>
      </c>
      <c r="AX27" s="31" t="s">
        <v>280</v>
      </c>
      <c r="AY27" s="31" t="s">
        <v>357</v>
      </c>
      <c r="AZ27" s="33">
        <v>44966</v>
      </c>
      <c r="BA27" s="31" t="s">
        <v>487</v>
      </c>
      <c r="BB27" s="31" t="b">
        <v>0</v>
      </c>
      <c r="BC27" s="31" t="s">
        <v>353</v>
      </c>
      <c r="BD27" s="31" t="s">
        <v>364</v>
      </c>
      <c r="BE27" s="31" t="s">
        <v>976</v>
      </c>
      <c r="BF27" s="31" t="s">
        <v>280</v>
      </c>
      <c r="BG27" s="31" t="s">
        <v>2684</v>
      </c>
      <c r="BH27" s="31">
        <v>5</v>
      </c>
      <c r="BI27" s="31" t="s">
        <v>311</v>
      </c>
      <c r="BJ27" s="48" t="s">
        <v>3049</v>
      </c>
    </row>
    <row r="28" spans="1:62">
      <c r="A28" s="31" t="s">
        <v>2683</v>
      </c>
      <c r="B28" s="33">
        <v>44966</v>
      </c>
      <c r="C28" s="33">
        <v>44979</v>
      </c>
      <c r="D28" s="31">
        <f ca="1">IF(ISBLANK(NCR_DATA_NEW[[#This Row],[Closed ]]), TODAY()-NCR_DATA_NEW[[#This Row],[Created]], C28-B28)</f>
        <v>13</v>
      </c>
      <c r="E28" s="31" t="s">
        <v>346</v>
      </c>
      <c r="F28" s="31" t="s">
        <v>548</v>
      </c>
      <c r="G28" s="31" t="s">
        <v>2682</v>
      </c>
      <c r="H28" s="31" t="s">
        <v>280</v>
      </c>
      <c r="I28" s="31" t="s">
        <v>280</v>
      </c>
      <c r="J28" s="31" t="s">
        <v>280</v>
      </c>
      <c r="K28" s="31" t="s">
        <v>341</v>
      </c>
      <c r="L28" s="31" t="s">
        <v>469</v>
      </c>
      <c r="M28" s="31" t="s">
        <v>280</v>
      </c>
      <c r="N28" s="31" t="s">
        <v>280</v>
      </c>
      <c r="O28" s="31" t="s">
        <v>280</v>
      </c>
      <c r="Q28" s="31" t="s">
        <v>487</v>
      </c>
      <c r="R28" s="31" t="s">
        <v>333</v>
      </c>
      <c r="S28" s="31" t="s">
        <v>438</v>
      </c>
      <c r="T28" s="31" t="s">
        <v>282</v>
      </c>
      <c r="U28" s="31" t="s">
        <v>282</v>
      </c>
      <c r="V28" s="31" t="s">
        <v>280</v>
      </c>
      <c r="W28" s="33">
        <v>44979</v>
      </c>
      <c r="X28" s="31" t="b">
        <v>0</v>
      </c>
      <c r="Y28" s="31" t="b">
        <v>0</v>
      </c>
      <c r="Z28" s="31">
        <v>1</v>
      </c>
      <c r="AA28" s="31">
        <v>0</v>
      </c>
      <c r="AB28" s="31" t="s">
        <v>1465</v>
      </c>
      <c r="AC28" s="31" t="s">
        <v>280</v>
      </c>
      <c r="AD28" s="31" t="s">
        <v>2681</v>
      </c>
      <c r="AE28" s="31" t="s">
        <v>438</v>
      </c>
      <c r="AF28" s="31" t="s">
        <v>18</v>
      </c>
      <c r="AG28" s="31" t="s">
        <v>2681</v>
      </c>
      <c r="AH28" s="31" t="s">
        <v>2680</v>
      </c>
      <c r="AI28" s="33">
        <v>44979</v>
      </c>
      <c r="AJ28" s="32">
        <v>0</v>
      </c>
      <c r="AK28" s="31" t="s">
        <v>1227</v>
      </c>
      <c r="AL28" s="31" t="s">
        <v>326</v>
      </c>
      <c r="AM28" s="31" t="s">
        <v>2679</v>
      </c>
      <c r="AN28" s="31" t="s">
        <v>2678</v>
      </c>
      <c r="AO28" s="31" t="s">
        <v>89</v>
      </c>
      <c r="AP28" s="31" t="s">
        <v>585</v>
      </c>
      <c r="AQ28" s="31" t="s">
        <v>482</v>
      </c>
      <c r="AR28" s="33">
        <v>44966</v>
      </c>
      <c r="AS28" s="31" t="s">
        <v>322</v>
      </c>
      <c r="AT28" s="31" t="s">
        <v>311</v>
      </c>
      <c r="AU28" s="31" t="s">
        <v>321</v>
      </c>
      <c r="AV28" s="31" t="s">
        <v>320</v>
      </c>
      <c r="AW28" s="31" t="s">
        <v>46</v>
      </c>
      <c r="AX28" s="31" t="s">
        <v>280</v>
      </c>
      <c r="AY28" s="31" t="s">
        <v>357</v>
      </c>
      <c r="AZ28" s="33">
        <v>44966</v>
      </c>
      <c r="BA28" s="31" t="s">
        <v>487</v>
      </c>
      <c r="BB28" s="31" t="b">
        <v>0</v>
      </c>
      <c r="BC28" s="31" t="s">
        <v>353</v>
      </c>
      <c r="BD28" s="31" t="s">
        <v>352</v>
      </c>
      <c r="BE28" s="31" t="s">
        <v>138</v>
      </c>
      <c r="BF28" s="31" t="s">
        <v>280</v>
      </c>
      <c r="BG28" s="31" t="s">
        <v>2677</v>
      </c>
      <c r="BH28" s="31">
        <v>5</v>
      </c>
      <c r="BI28" s="31" t="s">
        <v>311</v>
      </c>
      <c r="BJ28" s="48" t="s">
        <v>3049</v>
      </c>
    </row>
    <row r="29" spans="1:62">
      <c r="A29" s="31" t="s">
        <v>2676</v>
      </c>
      <c r="B29" s="33">
        <v>44967</v>
      </c>
      <c r="C29" s="33">
        <v>45014</v>
      </c>
      <c r="D29" s="31">
        <f ca="1">IF(ISBLANK(NCR_DATA_NEW[[#This Row],[Closed ]]), TODAY()-NCR_DATA_NEW[[#This Row],[Created]], C29-B29)</f>
        <v>47</v>
      </c>
      <c r="E29" s="31" t="s">
        <v>346</v>
      </c>
      <c r="F29" s="31" t="s">
        <v>548</v>
      </c>
      <c r="G29" s="31" t="s">
        <v>2675</v>
      </c>
      <c r="H29" s="31" t="s">
        <v>900</v>
      </c>
      <c r="I29" s="31" t="s">
        <v>281</v>
      </c>
      <c r="J29" s="31" t="s">
        <v>899</v>
      </c>
      <c r="K29" s="31" t="s">
        <v>341</v>
      </c>
      <c r="L29" s="31" t="s">
        <v>891</v>
      </c>
      <c r="M29" s="31" t="s">
        <v>340</v>
      </c>
      <c r="N29" s="31" t="s">
        <v>338</v>
      </c>
      <c r="O29" s="31" t="s">
        <v>897</v>
      </c>
      <c r="P29" s="31">
        <v>641266</v>
      </c>
      <c r="Q29" s="31" t="s">
        <v>819</v>
      </c>
      <c r="R29" s="31" t="s">
        <v>333</v>
      </c>
      <c r="S29" s="31" t="s">
        <v>3046</v>
      </c>
      <c r="T29" s="31" t="s">
        <v>282</v>
      </c>
      <c r="U29" s="31" t="s">
        <v>282</v>
      </c>
      <c r="V29" s="31" t="s">
        <v>490</v>
      </c>
      <c r="W29" s="33">
        <v>45014</v>
      </c>
      <c r="X29" s="31" t="b">
        <v>0</v>
      </c>
      <c r="Y29" s="31" t="b">
        <v>0</v>
      </c>
      <c r="Z29" s="31">
        <v>2</v>
      </c>
      <c r="AA29" s="31">
        <v>0</v>
      </c>
      <c r="AB29" s="31" t="s">
        <v>1465</v>
      </c>
      <c r="AC29" s="31" t="s">
        <v>328</v>
      </c>
      <c r="AD29" s="31" t="s">
        <v>2674</v>
      </c>
      <c r="AE29" s="31" t="s">
        <v>371</v>
      </c>
      <c r="AF29" s="31" t="s">
        <v>2673</v>
      </c>
      <c r="AG29" s="31" t="s">
        <v>2674</v>
      </c>
      <c r="AH29" s="31" t="s">
        <v>2672</v>
      </c>
      <c r="AI29" s="33">
        <v>44967</v>
      </c>
      <c r="AJ29" s="32">
        <v>0</v>
      </c>
      <c r="AK29" s="31" t="s">
        <v>1353</v>
      </c>
      <c r="AL29" s="31" t="s">
        <v>326</v>
      </c>
      <c r="AM29" s="31" t="s">
        <v>2671</v>
      </c>
      <c r="AN29" s="31" t="s">
        <v>2670</v>
      </c>
      <c r="AO29" s="31" t="s">
        <v>89</v>
      </c>
      <c r="AP29" s="31" t="s">
        <v>361</v>
      </c>
      <c r="AQ29" s="31" t="s">
        <v>482</v>
      </c>
      <c r="AR29" s="33">
        <v>44967</v>
      </c>
      <c r="AS29" s="31" t="s">
        <v>322</v>
      </c>
      <c r="AT29" s="31" t="s">
        <v>311</v>
      </c>
      <c r="AU29" s="31" t="s">
        <v>321</v>
      </c>
      <c r="AV29" s="31" t="s">
        <v>320</v>
      </c>
      <c r="AW29" s="31" t="s">
        <v>1746</v>
      </c>
      <c r="AX29" s="31" t="s">
        <v>280</v>
      </c>
      <c r="AY29" s="31" t="s">
        <v>317</v>
      </c>
      <c r="AZ29" s="33">
        <v>44967</v>
      </c>
      <c r="BA29" s="31" t="s">
        <v>819</v>
      </c>
      <c r="BB29" s="31" t="b">
        <v>0</v>
      </c>
      <c r="BC29" s="31" t="s">
        <v>314</v>
      </c>
      <c r="BD29" s="31" t="s">
        <v>352</v>
      </c>
      <c r="BE29" s="31" t="s">
        <v>138</v>
      </c>
      <c r="BF29" s="31" t="s">
        <v>280</v>
      </c>
      <c r="BG29" s="31" t="s">
        <v>2669</v>
      </c>
      <c r="BH29" s="31">
        <v>8</v>
      </c>
      <c r="BI29" s="31" t="s">
        <v>311</v>
      </c>
      <c r="BJ29" s="48" t="s">
        <v>3049</v>
      </c>
    </row>
    <row r="30" spans="1:62">
      <c r="A30" s="31" t="s">
        <v>2668</v>
      </c>
      <c r="B30" s="33">
        <v>44967</v>
      </c>
      <c r="C30" s="33">
        <v>45029</v>
      </c>
      <c r="D30" s="31">
        <f ca="1">IF(ISBLANK(NCR_DATA_NEW[[#This Row],[Closed ]]), TODAY()-NCR_DATA_NEW[[#This Row],[Created]], C30-B30)</f>
        <v>62</v>
      </c>
      <c r="E30" s="31" t="s">
        <v>1281</v>
      </c>
      <c r="F30" s="31" t="s">
        <v>548</v>
      </c>
      <c r="G30" s="31" t="s">
        <v>2667</v>
      </c>
      <c r="H30" s="31" t="s">
        <v>2350</v>
      </c>
      <c r="I30" s="31" t="s">
        <v>277</v>
      </c>
      <c r="J30" s="31" t="s">
        <v>2241</v>
      </c>
      <c r="K30" s="31" t="s">
        <v>341</v>
      </c>
      <c r="L30" s="31" t="s">
        <v>2231</v>
      </c>
      <c r="M30" s="31" t="s">
        <v>340</v>
      </c>
      <c r="N30" s="31" t="s">
        <v>338</v>
      </c>
      <c r="O30" s="31" t="s">
        <v>2240</v>
      </c>
      <c r="P30" s="31">
        <v>878194</v>
      </c>
      <c r="Q30" s="31" t="s">
        <v>430</v>
      </c>
      <c r="R30" s="31" t="s">
        <v>2662</v>
      </c>
      <c r="S30" s="31" t="s">
        <v>3046</v>
      </c>
      <c r="T30" s="31" t="s">
        <v>282</v>
      </c>
      <c r="U30" s="31" t="s">
        <v>282</v>
      </c>
      <c r="V30" s="31" t="s">
        <v>331</v>
      </c>
      <c r="W30" s="33">
        <v>45029</v>
      </c>
      <c r="X30" s="31" t="b">
        <v>0</v>
      </c>
      <c r="Y30" s="31" t="b">
        <v>0</v>
      </c>
      <c r="Z30" s="31">
        <v>3</v>
      </c>
      <c r="AA30" s="31">
        <v>1</v>
      </c>
      <c r="AB30" s="31" t="s">
        <v>1465</v>
      </c>
      <c r="AC30" s="31" t="s">
        <v>328</v>
      </c>
      <c r="AD30" s="31" t="s">
        <v>2666</v>
      </c>
      <c r="AE30" s="31" t="s">
        <v>371</v>
      </c>
      <c r="AF30" s="31" t="s">
        <v>750</v>
      </c>
      <c r="AG30" s="31" t="s">
        <v>2666</v>
      </c>
      <c r="AH30" s="31" t="s">
        <v>2665</v>
      </c>
      <c r="AI30" s="33">
        <v>45029</v>
      </c>
      <c r="AJ30" s="32">
        <v>0</v>
      </c>
      <c r="AK30" s="31" t="s">
        <v>748</v>
      </c>
      <c r="AL30" s="31" t="s">
        <v>364</v>
      </c>
      <c r="AM30" s="31" t="s">
        <v>2664</v>
      </c>
      <c r="AN30" s="31" t="s">
        <v>2663</v>
      </c>
      <c r="AO30" s="31" t="s">
        <v>74</v>
      </c>
      <c r="AP30" s="31" t="s">
        <v>1241</v>
      </c>
      <c r="AQ30" s="31" t="s">
        <v>482</v>
      </c>
      <c r="AR30" s="33">
        <v>44965</v>
      </c>
      <c r="AS30" s="31" t="s">
        <v>322</v>
      </c>
      <c r="AT30" s="31" t="s">
        <v>311</v>
      </c>
      <c r="AU30" s="31" t="s">
        <v>432</v>
      </c>
      <c r="AV30" s="31" t="s">
        <v>320</v>
      </c>
      <c r="AW30" s="31" t="s">
        <v>570</v>
      </c>
      <c r="AX30" s="31" t="s">
        <v>280</v>
      </c>
      <c r="AY30" s="31" t="s">
        <v>391</v>
      </c>
      <c r="AZ30" s="33">
        <v>44967</v>
      </c>
      <c r="BA30" s="31" t="s">
        <v>430</v>
      </c>
      <c r="BB30" s="31" t="b">
        <v>0</v>
      </c>
      <c r="BC30" s="31" t="s">
        <v>314</v>
      </c>
      <c r="BD30" s="31" t="s">
        <v>352</v>
      </c>
      <c r="BE30" s="31" t="s">
        <v>1324</v>
      </c>
      <c r="BF30" s="31" t="s">
        <v>280</v>
      </c>
      <c r="BG30" s="31" t="s">
        <v>2661</v>
      </c>
      <c r="BH30" s="31">
        <v>8</v>
      </c>
      <c r="BI30" s="31" t="s">
        <v>311</v>
      </c>
      <c r="BJ30" s="48" t="s">
        <v>3049</v>
      </c>
    </row>
    <row r="31" spans="1:62">
      <c r="A31" s="31" t="s">
        <v>2660</v>
      </c>
      <c r="B31" s="33">
        <v>44970</v>
      </c>
      <c r="C31" s="33">
        <v>45014</v>
      </c>
      <c r="D31" s="31">
        <f ca="1">IF(ISBLANK(NCR_DATA_NEW[[#This Row],[Closed ]]), TODAY()-NCR_DATA_NEW[[#This Row],[Created]], C31-B31)</f>
        <v>44</v>
      </c>
      <c r="E31" s="31" t="s">
        <v>346</v>
      </c>
      <c r="F31" s="31" t="s">
        <v>548</v>
      </c>
      <c r="G31" s="31" t="s">
        <v>2659</v>
      </c>
      <c r="H31" s="31" t="s">
        <v>2408</v>
      </c>
      <c r="I31" s="31" t="s">
        <v>274</v>
      </c>
      <c r="J31" s="31" t="s">
        <v>494</v>
      </c>
      <c r="K31" s="31" t="s">
        <v>341</v>
      </c>
      <c r="L31" s="31" t="s">
        <v>2652</v>
      </c>
      <c r="M31" s="31" t="s">
        <v>340</v>
      </c>
      <c r="N31" s="31" t="s">
        <v>405</v>
      </c>
      <c r="O31" s="31" t="s">
        <v>492</v>
      </c>
      <c r="P31" s="31">
        <v>677189</v>
      </c>
      <c r="Q31" s="31" t="s">
        <v>520</v>
      </c>
      <c r="R31" s="31" t="s">
        <v>2653</v>
      </c>
      <c r="S31" s="31" t="s">
        <v>3046</v>
      </c>
      <c r="T31" s="31" t="s">
        <v>282</v>
      </c>
      <c r="U31" s="31" t="s">
        <v>280</v>
      </c>
      <c r="V31" s="31" t="s">
        <v>490</v>
      </c>
      <c r="W31" s="33">
        <v>45014</v>
      </c>
      <c r="X31" s="31" t="b">
        <v>0</v>
      </c>
      <c r="Y31" s="31" t="b">
        <v>0</v>
      </c>
      <c r="Z31" s="31">
        <v>2</v>
      </c>
      <c r="AA31" s="31">
        <v>1</v>
      </c>
      <c r="AB31" s="31" t="s">
        <v>1465</v>
      </c>
      <c r="AC31" s="31" t="s">
        <v>600</v>
      </c>
      <c r="AD31" s="31" t="s">
        <v>2658</v>
      </c>
      <c r="AE31" s="31" t="s">
        <v>371</v>
      </c>
      <c r="AF31" s="31" t="s">
        <v>2657</v>
      </c>
      <c r="AG31" s="31" t="s">
        <v>2658</v>
      </c>
      <c r="AH31" s="31" t="s">
        <v>2656</v>
      </c>
      <c r="AI31" s="33">
        <v>44970</v>
      </c>
      <c r="AJ31" s="32">
        <v>0</v>
      </c>
      <c r="AK31" s="31" t="s">
        <v>748</v>
      </c>
      <c r="AL31" s="31" t="s">
        <v>2311</v>
      </c>
      <c r="AM31" s="31" t="s">
        <v>2655</v>
      </c>
      <c r="AN31" s="31" t="s">
        <v>2654</v>
      </c>
      <c r="AO31" s="31" t="s">
        <v>89</v>
      </c>
      <c r="AP31" s="31" t="s">
        <v>361</v>
      </c>
      <c r="AQ31" s="31" t="s">
        <v>482</v>
      </c>
      <c r="AR31" s="33">
        <v>44970</v>
      </c>
      <c r="AS31" s="31" t="s">
        <v>322</v>
      </c>
      <c r="AT31" s="31" t="s">
        <v>311</v>
      </c>
      <c r="AU31" s="31" t="s">
        <v>321</v>
      </c>
      <c r="AV31" s="31" t="s">
        <v>320</v>
      </c>
      <c r="AW31" s="31" t="s">
        <v>570</v>
      </c>
      <c r="AX31" s="31" t="s">
        <v>280</v>
      </c>
      <c r="AY31" s="31" t="s">
        <v>391</v>
      </c>
      <c r="AZ31" s="33">
        <v>44970</v>
      </c>
      <c r="BA31" s="31" t="s">
        <v>520</v>
      </c>
      <c r="BB31" s="31" t="b">
        <v>0</v>
      </c>
      <c r="BC31" s="31" t="s">
        <v>314</v>
      </c>
      <c r="BD31" s="31" t="s">
        <v>352</v>
      </c>
      <c r="BE31" s="31" t="s">
        <v>185</v>
      </c>
      <c r="BF31" s="31" t="s">
        <v>280</v>
      </c>
      <c r="BG31" s="31" t="s">
        <v>2651</v>
      </c>
      <c r="BH31" s="31">
        <v>12</v>
      </c>
      <c r="BI31" s="31" t="s">
        <v>311</v>
      </c>
      <c r="BJ31" s="48" t="s">
        <v>3049</v>
      </c>
    </row>
    <row r="32" spans="1:62">
      <c r="A32" s="31" t="s">
        <v>240</v>
      </c>
      <c r="B32" s="33">
        <v>44971</v>
      </c>
      <c r="C32" s="33">
        <v>45155</v>
      </c>
      <c r="D32" s="31">
        <f ca="1">IF(ISBLANK(NCR_DATA_NEW[[#This Row],[Closed ]]), TODAY()-NCR_DATA_NEW[[#This Row],[Created]], C32-B32)</f>
        <v>184</v>
      </c>
      <c r="E32" s="31" t="s">
        <v>346</v>
      </c>
      <c r="F32" s="31" t="s">
        <v>548</v>
      </c>
      <c r="G32" s="31" t="s">
        <v>258</v>
      </c>
      <c r="H32" s="31" t="s">
        <v>423</v>
      </c>
      <c r="I32" s="31" t="s">
        <v>275</v>
      </c>
      <c r="J32" s="31" t="s">
        <v>422</v>
      </c>
      <c r="K32" s="31" t="s">
        <v>341</v>
      </c>
      <c r="L32" s="31" t="s">
        <v>411</v>
      </c>
      <c r="M32" s="31" t="s">
        <v>418</v>
      </c>
      <c r="N32" s="31" t="s">
        <v>338</v>
      </c>
      <c r="O32" s="31" t="s">
        <v>419</v>
      </c>
      <c r="P32" s="31">
        <v>481736</v>
      </c>
      <c r="Q32" s="31" t="s">
        <v>413</v>
      </c>
      <c r="R32" s="31" t="s">
        <v>698</v>
      </c>
      <c r="S32" s="31" t="s">
        <v>553</v>
      </c>
      <c r="T32" s="31" t="s">
        <v>283</v>
      </c>
      <c r="U32" s="31" t="s">
        <v>284</v>
      </c>
      <c r="V32" s="31" t="s">
        <v>331</v>
      </c>
      <c r="W32" s="33">
        <v>45155</v>
      </c>
      <c r="X32" s="31" t="b">
        <v>0</v>
      </c>
      <c r="Y32" s="31" t="b">
        <v>0</v>
      </c>
      <c r="Z32" s="31">
        <v>2</v>
      </c>
      <c r="AA32" s="31">
        <v>2</v>
      </c>
      <c r="AB32" s="31" t="s">
        <v>280</v>
      </c>
      <c r="AC32" s="31" t="s">
        <v>370</v>
      </c>
      <c r="AD32" s="31" t="s">
        <v>2649</v>
      </c>
      <c r="AE32" s="31" t="s">
        <v>553</v>
      </c>
      <c r="AF32" s="31" t="s">
        <v>2648</v>
      </c>
      <c r="AG32" s="31" t="s">
        <v>2649</v>
      </c>
      <c r="AH32" s="31" t="s">
        <v>2647</v>
      </c>
      <c r="AI32" s="33">
        <v>45035</v>
      </c>
      <c r="AJ32" s="32">
        <v>0</v>
      </c>
      <c r="AK32" s="31" t="s">
        <v>540</v>
      </c>
      <c r="AL32" s="31" t="s">
        <v>326</v>
      </c>
      <c r="AM32" s="31" t="s">
        <v>2646</v>
      </c>
      <c r="AN32" s="31" t="s">
        <v>2645</v>
      </c>
      <c r="AO32" s="31" t="s">
        <v>67</v>
      </c>
      <c r="AP32" s="31" t="s">
        <v>1629</v>
      </c>
      <c r="AQ32" s="31" t="s">
        <v>482</v>
      </c>
      <c r="AR32" s="33">
        <v>44972</v>
      </c>
      <c r="AS32" s="31" t="s">
        <v>701</v>
      </c>
      <c r="AT32" s="31" t="s">
        <v>311</v>
      </c>
      <c r="AU32" s="31" t="s">
        <v>432</v>
      </c>
      <c r="AV32" s="31" t="s">
        <v>394</v>
      </c>
      <c r="AW32" s="31" t="s">
        <v>570</v>
      </c>
      <c r="AX32" s="31" t="s">
        <v>2644</v>
      </c>
      <c r="AY32" s="31" t="s">
        <v>391</v>
      </c>
      <c r="AZ32" s="33">
        <v>44971</v>
      </c>
      <c r="BA32" s="31" t="s">
        <v>413</v>
      </c>
      <c r="BB32" s="31" t="b">
        <v>1</v>
      </c>
      <c r="BC32" s="31" t="s">
        <v>314</v>
      </c>
      <c r="BD32" s="31" t="s">
        <v>364</v>
      </c>
      <c r="BE32" s="31" t="s">
        <v>105</v>
      </c>
      <c r="BF32" s="31" t="s">
        <v>280</v>
      </c>
      <c r="BG32" s="31" t="s">
        <v>2643</v>
      </c>
      <c r="BH32" s="31">
        <v>10</v>
      </c>
      <c r="BI32" s="31" t="s">
        <v>396</v>
      </c>
      <c r="BJ32" s="48" t="s">
        <v>3049</v>
      </c>
    </row>
    <row r="33" spans="1:62">
      <c r="A33" s="31" t="s">
        <v>2642</v>
      </c>
      <c r="B33" s="33">
        <v>44973</v>
      </c>
      <c r="C33" s="33">
        <v>45012</v>
      </c>
      <c r="D33" s="31">
        <f ca="1">IF(ISBLANK(NCR_DATA_NEW[[#This Row],[Closed ]]), TODAY()-NCR_DATA_NEW[[#This Row],[Created]], C33-B33)</f>
        <v>39</v>
      </c>
      <c r="E33" s="31" t="s">
        <v>346</v>
      </c>
      <c r="F33" s="31" t="s">
        <v>548</v>
      </c>
      <c r="G33" s="31" t="s">
        <v>2641</v>
      </c>
      <c r="H33" s="31" t="s">
        <v>672</v>
      </c>
      <c r="I33" s="31" t="s">
        <v>273</v>
      </c>
      <c r="J33" s="31" t="s">
        <v>671</v>
      </c>
      <c r="K33" s="31" t="s">
        <v>341</v>
      </c>
      <c r="L33" s="31" t="s">
        <v>302</v>
      </c>
      <c r="M33" s="31" t="s">
        <v>340</v>
      </c>
      <c r="N33" s="31" t="s">
        <v>338</v>
      </c>
      <c r="O33" s="31" t="s">
        <v>670</v>
      </c>
      <c r="P33" s="31">
        <v>192428</v>
      </c>
      <c r="Q33" s="31" t="s">
        <v>819</v>
      </c>
      <c r="R33" s="31" t="s">
        <v>333</v>
      </c>
      <c r="S33" s="31" t="s">
        <v>3046</v>
      </c>
      <c r="T33" s="31" t="s">
        <v>282</v>
      </c>
      <c r="U33" s="31" t="s">
        <v>282</v>
      </c>
      <c r="V33" s="31" t="s">
        <v>331</v>
      </c>
      <c r="W33" s="33">
        <v>45012</v>
      </c>
      <c r="X33" s="31" t="b">
        <v>0</v>
      </c>
      <c r="Y33" s="31" t="b">
        <v>0</v>
      </c>
      <c r="Z33" s="31">
        <v>1</v>
      </c>
      <c r="AA33" s="31">
        <v>0</v>
      </c>
      <c r="AB33" s="31" t="s">
        <v>1465</v>
      </c>
      <c r="AC33" s="31" t="s">
        <v>370</v>
      </c>
      <c r="AD33" s="31" t="s">
        <v>2640</v>
      </c>
      <c r="AE33" s="31" t="s">
        <v>371</v>
      </c>
      <c r="AF33" s="31" t="s">
        <v>2534</v>
      </c>
      <c r="AG33" s="31" t="s">
        <v>2640</v>
      </c>
      <c r="AH33" s="31" t="s">
        <v>2639</v>
      </c>
      <c r="AI33" s="33">
        <v>44973</v>
      </c>
      <c r="AJ33" s="32">
        <v>0</v>
      </c>
      <c r="AK33" s="31" t="s">
        <v>1353</v>
      </c>
      <c r="AL33" s="31" t="s">
        <v>326</v>
      </c>
      <c r="AM33" s="31" t="s">
        <v>2638</v>
      </c>
      <c r="AN33" s="31" t="s">
        <v>2637</v>
      </c>
      <c r="AO33" s="31" t="s">
        <v>89</v>
      </c>
      <c r="AP33" s="31" t="s">
        <v>361</v>
      </c>
      <c r="AQ33" s="31" t="s">
        <v>482</v>
      </c>
      <c r="AR33" s="33">
        <v>44973</v>
      </c>
      <c r="AS33" s="31" t="s">
        <v>322</v>
      </c>
      <c r="AT33" s="31" t="s">
        <v>311</v>
      </c>
      <c r="AU33" s="31" t="s">
        <v>321</v>
      </c>
      <c r="AV33" s="31" t="s">
        <v>320</v>
      </c>
      <c r="AW33" s="31" t="s">
        <v>570</v>
      </c>
      <c r="AX33" s="31" t="s">
        <v>280</v>
      </c>
      <c r="AY33" s="31" t="s">
        <v>391</v>
      </c>
      <c r="AZ33" s="33">
        <v>44973</v>
      </c>
      <c r="BA33" s="31" t="s">
        <v>819</v>
      </c>
      <c r="BB33" s="31" t="b">
        <v>0</v>
      </c>
      <c r="BC33" s="31" t="s">
        <v>314</v>
      </c>
      <c r="BD33" s="31" t="s">
        <v>352</v>
      </c>
      <c r="BE33" s="31" t="s">
        <v>950</v>
      </c>
      <c r="BF33" s="31" t="s">
        <v>280</v>
      </c>
      <c r="BG33" s="31" t="s">
        <v>2636</v>
      </c>
      <c r="BH33" s="31">
        <v>3</v>
      </c>
      <c r="BI33" s="31" t="s">
        <v>311</v>
      </c>
      <c r="BJ33" s="48" t="s">
        <v>3049</v>
      </c>
    </row>
    <row r="34" spans="1:62">
      <c r="A34" s="31" t="s">
        <v>2635</v>
      </c>
      <c r="B34" s="33">
        <v>44973</v>
      </c>
      <c r="C34" s="33">
        <v>45012</v>
      </c>
      <c r="D34" s="31">
        <f ca="1">IF(ISBLANK(NCR_DATA_NEW[[#This Row],[Closed ]]), TODAY()-NCR_DATA_NEW[[#This Row],[Created]], C34-B34)</f>
        <v>39</v>
      </c>
      <c r="E34" s="31" t="s">
        <v>346</v>
      </c>
      <c r="F34" s="31" t="s">
        <v>548</v>
      </c>
      <c r="G34" s="31" t="s">
        <v>2634</v>
      </c>
      <c r="H34" s="31" t="s">
        <v>2136</v>
      </c>
      <c r="I34" s="31" t="s">
        <v>273</v>
      </c>
      <c r="J34" s="31" t="s">
        <v>2135</v>
      </c>
      <c r="K34" s="31" t="s">
        <v>341</v>
      </c>
      <c r="L34" s="31" t="s">
        <v>2124</v>
      </c>
      <c r="M34" s="31" t="s">
        <v>418</v>
      </c>
      <c r="N34" s="31" t="s">
        <v>507</v>
      </c>
      <c r="O34" s="31" t="s">
        <v>2134</v>
      </c>
      <c r="P34" s="31">
        <v>192307</v>
      </c>
      <c r="Q34" s="31" t="s">
        <v>520</v>
      </c>
      <c r="R34" s="31" t="s">
        <v>677</v>
      </c>
      <c r="S34" s="31" t="s">
        <v>3046</v>
      </c>
      <c r="T34" s="31" t="s">
        <v>282</v>
      </c>
      <c r="U34" s="31" t="s">
        <v>280</v>
      </c>
      <c r="V34" s="31" t="s">
        <v>331</v>
      </c>
      <c r="W34" s="33">
        <v>45012</v>
      </c>
      <c r="X34" s="31" t="b">
        <v>0</v>
      </c>
      <c r="Y34" s="31" t="b">
        <v>0</v>
      </c>
      <c r="Z34" s="31">
        <v>1</v>
      </c>
      <c r="AA34" s="31">
        <v>1</v>
      </c>
      <c r="AB34" s="31" t="s">
        <v>1465</v>
      </c>
      <c r="AC34" s="31" t="s">
        <v>370</v>
      </c>
      <c r="AD34" s="31" t="s">
        <v>2632</v>
      </c>
      <c r="AE34" s="31" t="s">
        <v>371</v>
      </c>
      <c r="AF34" s="31" t="s">
        <v>2633</v>
      </c>
      <c r="AG34" s="31" t="s">
        <v>2632</v>
      </c>
      <c r="AH34" s="31" t="s">
        <v>2631</v>
      </c>
      <c r="AI34" s="33">
        <v>44973</v>
      </c>
      <c r="AJ34" s="32">
        <v>0</v>
      </c>
      <c r="AK34" s="31" t="s">
        <v>1353</v>
      </c>
      <c r="AL34" s="31" t="s">
        <v>364</v>
      </c>
      <c r="AM34" s="31" t="s">
        <v>2630</v>
      </c>
      <c r="AN34" s="31" t="s">
        <v>2629</v>
      </c>
      <c r="AO34" s="31" t="s">
        <v>89</v>
      </c>
      <c r="AP34" s="31" t="s">
        <v>361</v>
      </c>
      <c r="AQ34" s="31" t="s">
        <v>482</v>
      </c>
      <c r="AR34" s="33">
        <v>44973</v>
      </c>
      <c r="AS34" s="31" t="s">
        <v>322</v>
      </c>
      <c r="AT34" s="31" t="s">
        <v>311</v>
      </c>
      <c r="AU34" s="31" t="s">
        <v>321</v>
      </c>
      <c r="AV34" s="31" t="s">
        <v>320</v>
      </c>
      <c r="AW34" s="31" t="s">
        <v>570</v>
      </c>
      <c r="AX34" s="31" t="s">
        <v>280</v>
      </c>
      <c r="AY34" s="31" t="s">
        <v>391</v>
      </c>
      <c r="AZ34" s="33">
        <v>44973</v>
      </c>
      <c r="BA34" s="31" t="s">
        <v>520</v>
      </c>
      <c r="BB34" s="31" t="b">
        <v>0</v>
      </c>
      <c r="BC34" s="31" t="s">
        <v>314</v>
      </c>
      <c r="BD34" s="31" t="s">
        <v>352</v>
      </c>
      <c r="BE34" s="31" t="s">
        <v>138</v>
      </c>
      <c r="BF34" s="31" t="s">
        <v>280</v>
      </c>
      <c r="BG34" s="31" t="s">
        <v>2628</v>
      </c>
      <c r="BH34" s="31">
        <v>8</v>
      </c>
      <c r="BI34" s="31" t="s">
        <v>311</v>
      </c>
      <c r="BJ34" s="48" t="s">
        <v>3049</v>
      </c>
    </row>
    <row r="35" spans="1:62">
      <c r="A35" s="31" t="s">
        <v>2627</v>
      </c>
      <c r="B35" s="33">
        <v>44974</v>
      </c>
      <c r="C35" s="33">
        <v>44999</v>
      </c>
      <c r="D35" s="31">
        <f ca="1">IF(ISBLANK(NCR_DATA_NEW[[#This Row],[Closed ]]), TODAY()-NCR_DATA_NEW[[#This Row],[Created]], C35-B35)</f>
        <v>25</v>
      </c>
      <c r="E35" s="31" t="s">
        <v>346</v>
      </c>
      <c r="F35" s="31" t="s">
        <v>548</v>
      </c>
      <c r="G35" s="31" t="s">
        <v>2626</v>
      </c>
      <c r="H35" s="31" t="s">
        <v>2267</v>
      </c>
      <c r="I35" s="31" t="s">
        <v>273</v>
      </c>
      <c r="J35" s="31" t="s">
        <v>2266</v>
      </c>
      <c r="K35" s="31" t="s">
        <v>341</v>
      </c>
      <c r="L35" s="31" t="s">
        <v>2253</v>
      </c>
      <c r="M35" s="31" t="s">
        <v>635</v>
      </c>
      <c r="N35" s="31" t="s">
        <v>338</v>
      </c>
      <c r="O35" s="31" t="s">
        <v>2264</v>
      </c>
      <c r="P35" s="31">
        <v>192436</v>
      </c>
      <c r="Q35" s="31" t="s">
        <v>2255</v>
      </c>
      <c r="R35" s="31" t="s">
        <v>2618</v>
      </c>
      <c r="S35" s="31" t="s">
        <v>3046</v>
      </c>
      <c r="T35" s="31" t="s">
        <v>283</v>
      </c>
      <c r="U35" s="31" t="s">
        <v>282</v>
      </c>
      <c r="V35" s="31" t="s">
        <v>331</v>
      </c>
      <c r="W35" s="33">
        <v>45000</v>
      </c>
      <c r="X35" s="31" t="b">
        <v>0</v>
      </c>
      <c r="Y35" s="31" t="b">
        <v>0</v>
      </c>
      <c r="Z35" s="31">
        <v>3</v>
      </c>
      <c r="AA35" s="31">
        <v>2</v>
      </c>
      <c r="AB35" s="31" t="s">
        <v>1465</v>
      </c>
      <c r="AC35" s="31" t="s">
        <v>328</v>
      </c>
      <c r="AD35" s="31" t="s">
        <v>2623</v>
      </c>
      <c r="AE35" s="31" t="s">
        <v>371</v>
      </c>
      <c r="AF35" s="31" t="s">
        <v>2624</v>
      </c>
      <c r="AG35" s="31" t="s">
        <v>2623</v>
      </c>
      <c r="AH35" s="31" t="s">
        <v>2622</v>
      </c>
      <c r="AI35" s="33">
        <v>44999</v>
      </c>
      <c r="AJ35" s="32">
        <v>100</v>
      </c>
      <c r="AK35" s="31" t="s">
        <v>748</v>
      </c>
      <c r="AL35" s="31" t="s">
        <v>1632</v>
      </c>
      <c r="AM35" s="31" t="s">
        <v>2621</v>
      </c>
      <c r="AN35" s="31" t="s">
        <v>2620</v>
      </c>
      <c r="AO35" s="31" t="s">
        <v>397</v>
      </c>
      <c r="AP35" s="31" t="s">
        <v>397</v>
      </c>
      <c r="AQ35" s="31" t="s">
        <v>461</v>
      </c>
      <c r="AR35" s="33">
        <v>44965</v>
      </c>
      <c r="AS35" s="31" t="s">
        <v>322</v>
      </c>
      <c r="AT35" s="31" t="s">
        <v>396</v>
      </c>
      <c r="AU35" s="31" t="s">
        <v>321</v>
      </c>
      <c r="AV35" s="31" t="s">
        <v>320</v>
      </c>
      <c r="AW35" s="31" t="s">
        <v>555</v>
      </c>
      <c r="AX35" s="31" t="s">
        <v>2619</v>
      </c>
      <c r="AY35" s="31" t="s">
        <v>391</v>
      </c>
      <c r="AZ35" s="33">
        <v>44974</v>
      </c>
      <c r="BA35" s="31" t="s">
        <v>2255</v>
      </c>
      <c r="BB35" s="31" t="b">
        <v>1</v>
      </c>
      <c r="BC35" s="31" t="s">
        <v>428</v>
      </c>
      <c r="BD35" s="31" t="s">
        <v>352</v>
      </c>
      <c r="BE35" s="31" t="s">
        <v>458</v>
      </c>
      <c r="BF35" s="31" t="s">
        <v>280</v>
      </c>
      <c r="BG35" s="31" t="s">
        <v>2617</v>
      </c>
      <c r="BH35" s="31">
        <v>9</v>
      </c>
      <c r="BI35" s="31" t="s">
        <v>396</v>
      </c>
      <c r="BJ35" s="48" t="s">
        <v>3049</v>
      </c>
    </row>
    <row r="36" spans="1:62">
      <c r="A36" s="31" t="s">
        <v>241</v>
      </c>
      <c r="B36" s="33">
        <v>44977</v>
      </c>
      <c r="C36" s="33">
        <v>45105</v>
      </c>
      <c r="D36" s="31">
        <f ca="1">IF(ISBLANK(NCR_DATA_NEW[[#This Row],[Closed ]]), TODAY()-NCR_DATA_NEW[[#This Row],[Created]], C36-B36)</f>
        <v>128</v>
      </c>
      <c r="E36" s="31" t="s">
        <v>346</v>
      </c>
      <c r="F36" s="31" t="s">
        <v>548</v>
      </c>
      <c r="G36" s="31" t="s">
        <v>259</v>
      </c>
      <c r="H36" s="31" t="s">
        <v>2616</v>
      </c>
      <c r="I36" s="31" t="s">
        <v>273</v>
      </c>
      <c r="J36" s="31" t="s">
        <v>2615</v>
      </c>
      <c r="K36" s="31" t="s">
        <v>341</v>
      </c>
      <c r="L36" s="31" t="s">
        <v>2614</v>
      </c>
      <c r="M36" s="31" t="s">
        <v>418</v>
      </c>
      <c r="N36" s="31" t="s">
        <v>405</v>
      </c>
      <c r="O36" s="31" t="s">
        <v>2613</v>
      </c>
      <c r="P36" s="31">
        <v>192132</v>
      </c>
      <c r="Q36" s="31" t="s">
        <v>2605</v>
      </c>
      <c r="R36" s="31" t="s">
        <v>333</v>
      </c>
      <c r="S36" s="31" t="s">
        <v>553</v>
      </c>
      <c r="T36" s="31" t="s">
        <v>283</v>
      </c>
      <c r="U36" s="31" t="s">
        <v>283</v>
      </c>
      <c r="V36" s="31" t="s">
        <v>331</v>
      </c>
      <c r="W36" s="33">
        <v>45135</v>
      </c>
      <c r="X36" s="31" t="b">
        <v>0</v>
      </c>
      <c r="Y36" s="31" t="b">
        <v>0</v>
      </c>
      <c r="Z36" s="31">
        <v>1</v>
      </c>
      <c r="AA36" s="31">
        <v>0</v>
      </c>
      <c r="AB36" s="31" t="s">
        <v>280</v>
      </c>
      <c r="AC36" s="31" t="s">
        <v>328</v>
      </c>
      <c r="AD36" s="31" t="s">
        <v>2611</v>
      </c>
      <c r="AE36" s="31" t="s">
        <v>553</v>
      </c>
      <c r="AF36" s="31" t="s">
        <v>2612</v>
      </c>
      <c r="AG36" s="31" t="s">
        <v>2611</v>
      </c>
      <c r="AH36" s="31" t="s">
        <v>2610</v>
      </c>
      <c r="AI36" s="33">
        <v>45071</v>
      </c>
      <c r="AJ36" s="32">
        <v>0</v>
      </c>
      <c r="AK36" s="31" t="s">
        <v>540</v>
      </c>
      <c r="AL36" s="31" t="s">
        <v>326</v>
      </c>
      <c r="AM36" s="31" t="s">
        <v>2608</v>
      </c>
      <c r="AN36" s="31" t="s">
        <v>2607</v>
      </c>
      <c r="AO36" s="31" t="s">
        <v>89</v>
      </c>
      <c r="AP36" s="31" t="s">
        <v>1122</v>
      </c>
      <c r="AQ36" s="31" t="s">
        <v>461</v>
      </c>
      <c r="AR36" s="33">
        <v>44783</v>
      </c>
      <c r="AS36" s="31" t="s">
        <v>701</v>
      </c>
      <c r="AT36" s="31" t="s">
        <v>396</v>
      </c>
      <c r="AU36" s="31" t="s">
        <v>432</v>
      </c>
      <c r="AV36" s="31" t="s">
        <v>320</v>
      </c>
      <c r="AW36" s="31" t="s">
        <v>280</v>
      </c>
      <c r="AX36" s="31" t="s">
        <v>2606</v>
      </c>
      <c r="AY36" s="31" t="s">
        <v>391</v>
      </c>
      <c r="AZ36" s="33">
        <v>44977</v>
      </c>
      <c r="BA36" s="31" t="s">
        <v>2605</v>
      </c>
      <c r="BB36" s="31" t="b">
        <v>1</v>
      </c>
      <c r="BC36" s="31" t="s">
        <v>389</v>
      </c>
      <c r="BD36" s="31" t="s">
        <v>364</v>
      </c>
      <c r="BE36" s="31" t="s">
        <v>1306</v>
      </c>
      <c r="BF36" s="31" t="s">
        <v>280</v>
      </c>
      <c r="BG36" s="31" t="s">
        <v>2604</v>
      </c>
      <c r="BH36" s="31">
        <v>17</v>
      </c>
      <c r="BI36" s="31" t="s">
        <v>385</v>
      </c>
      <c r="BJ36" s="48" t="s">
        <v>3049</v>
      </c>
    </row>
    <row r="37" spans="1:62" hidden="1">
      <c r="A37" s="31" t="s">
        <v>2603</v>
      </c>
      <c r="B37" s="33">
        <v>44979</v>
      </c>
      <c r="C37" s="33"/>
      <c r="D37" s="31">
        <f ca="1">IF(ISBLANK(NCR_DATA_NEW[[#This Row],[Closed ]]), TODAY()-NCR_DATA_NEW[[#This Row],[Created]], C37-B37)</f>
        <v>720</v>
      </c>
      <c r="E37" s="31" t="s">
        <v>346</v>
      </c>
      <c r="F37" s="31" t="s">
        <v>345</v>
      </c>
      <c r="G37" s="31" t="s">
        <v>2602</v>
      </c>
      <c r="H37" s="31" t="s">
        <v>2098</v>
      </c>
      <c r="I37" s="31" t="s">
        <v>275</v>
      </c>
      <c r="J37" s="31" t="s">
        <v>2097</v>
      </c>
      <c r="K37" s="31" t="s">
        <v>341</v>
      </c>
      <c r="L37" s="31" t="s">
        <v>2086</v>
      </c>
      <c r="M37" s="31" t="s">
        <v>340</v>
      </c>
      <c r="N37" s="31" t="s">
        <v>338</v>
      </c>
      <c r="O37" s="31" t="s">
        <v>2096</v>
      </c>
      <c r="P37" s="31">
        <v>481593</v>
      </c>
      <c r="Q37" s="31" t="s">
        <v>849</v>
      </c>
      <c r="R37" s="31" t="s">
        <v>354</v>
      </c>
      <c r="S37" s="31" t="s">
        <v>3046</v>
      </c>
      <c r="T37" s="31" t="s">
        <v>282</v>
      </c>
      <c r="U37" s="31" t="s">
        <v>280</v>
      </c>
      <c r="V37" s="31" t="s">
        <v>331</v>
      </c>
      <c r="W37" s="33">
        <v>44980</v>
      </c>
      <c r="X37" s="31" t="b">
        <v>0</v>
      </c>
      <c r="Y37" s="31" t="b">
        <v>1</v>
      </c>
      <c r="Z37" s="31">
        <v>2</v>
      </c>
      <c r="AA37" s="31">
        <v>1</v>
      </c>
      <c r="AB37" s="31" t="s">
        <v>280</v>
      </c>
      <c r="AC37" s="31" t="s">
        <v>328</v>
      </c>
      <c r="AD37" s="31" t="s">
        <v>2601</v>
      </c>
      <c r="AE37" s="31" t="s">
        <v>280</v>
      </c>
      <c r="AF37" s="31" t="s">
        <v>280</v>
      </c>
      <c r="AG37" s="31" t="s">
        <v>2601</v>
      </c>
      <c r="AH37" s="31" t="s">
        <v>280</v>
      </c>
      <c r="AI37" s="33"/>
      <c r="AJ37" s="32">
        <v>0</v>
      </c>
      <c r="AK37" s="31" t="s">
        <v>280</v>
      </c>
      <c r="AL37" s="31" t="s">
        <v>364</v>
      </c>
      <c r="AM37" s="31" t="s">
        <v>2600</v>
      </c>
      <c r="AN37" s="31" t="s">
        <v>2599</v>
      </c>
      <c r="AO37" s="31" t="s">
        <v>397</v>
      </c>
      <c r="AP37" s="31" t="s">
        <v>585</v>
      </c>
      <c r="AQ37" s="31" t="s">
        <v>482</v>
      </c>
      <c r="AR37" s="33">
        <v>44979</v>
      </c>
      <c r="AS37" s="31" t="s">
        <v>322</v>
      </c>
      <c r="AT37" s="31" t="s">
        <v>396</v>
      </c>
      <c r="AU37" s="31" t="s">
        <v>451</v>
      </c>
      <c r="AV37" s="31" t="s">
        <v>394</v>
      </c>
      <c r="AW37" s="31" t="s">
        <v>570</v>
      </c>
      <c r="AX37" s="31" t="s">
        <v>280</v>
      </c>
      <c r="AY37" s="31" t="s">
        <v>391</v>
      </c>
      <c r="AZ37" s="33">
        <v>44979</v>
      </c>
      <c r="BA37" s="31" t="s">
        <v>849</v>
      </c>
      <c r="BB37" s="31" t="b">
        <v>0</v>
      </c>
      <c r="BC37" s="31" t="s">
        <v>428</v>
      </c>
      <c r="BD37" s="31" t="s">
        <v>280</v>
      </c>
      <c r="BE37" s="31" t="s">
        <v>138</v>
      </c>
      <c r="BF37" s="31" t="s">
        <v>280</v>
      </c>
      <c r="BG37" s="31" t="s">
        <v>2598</v>
      </c>
      <c r="BH37" s="31">
        <v>2</v>
      </c>
      <c r="BI37" s="31" t="s">
        <v>396</v>
      </c>
      <c r="BJ37" s="48" t="s">
        <v>3049</v>
      </c>
    </row>
    <row r="38" spans="1:62">
      <c r="A38" s="31" t="s">
        <v>2597</v>
      </c>
      <c r="B38" s="33">
        <v>44979</v>
      </c>
      <c r="C38" s="33">
        <v>45048</v>
      </c>
      <c r="D38" s="31">
        <f ca="1">IF(ISBLANK(NCR_DATA_NEW[[#This Row],[Closed ]]), TODAY()-NCR_DATA_NEW[[#This Row],[Created]], C38-B38)</f>
        <v>69</v>
      </c>
      <c r="E38" s="31" t="s">
        <v>346</v>
      </c>
      <c r="F38" s="31" t="s">
        <v>548</v>
      </c>
      <c r="G38" s="31" t="s">
        <v>2596</v>
      </c>
      <c r="H38" s="31" t="s">
        <v>2595</v>
      </c>
      <c r="I38" s="31" t="s">
        <v>273</v>
      </c>
      <c r="J38" s="31" t="s">
        <v>2594</v>
      </c>
      <c r="K38" s="31" t="s">
        <v>341</v>
      </c>
      <c r="L38" s="31" t="s">
        <v>2587</v>
      </c>
      <c r="M38" s="31" t="s">
        <v>340</v>
      </c>
      <c r="N38" s="31" t="s">
        <v>1113</v>
      </c>
      <c r="O38" s="31" t="s">
        <v>2594</v>
      </c>
      <c r="P38" s="31">
        <v>191494</v>
      </c>
      <c r="Q38" s="31" t="s">
        <v>316</v>
      </c>
      <c r="R38" s="31" t="s">
        <v>1121</v>
      </c>
      <c r="S38" s="31" t="s">
        <v>430</v>
      </c>
      <c r="T38" s="31" t="s">
        <v>283</v>
      </c>
      <c r="U38" s="31" t="s">
        <v>2311</v>
      </c>
      <c r="V38" s="31" t="s">
        <v>331</v>
      </c>
      <c r="W38" s="33">
        <v>45048</v>
      </c>
      <c r="X38" s="31" t="b">
        <v>0</v>
      </c>
      <c r="Y38" s="31" t="b">
        <v>0</v>
      </c>
      <c r="Z38" s="31">
        <v>2</v>
      </c>
      <c r="AA38" s="31">
        <v>1</v>
      </c>
      <c r="AB38" s="31" t="s">
        <v>1465</v>
      </c>
      <c r="AC38" s="31" t="s">
        <v>328</v>
      </c>
      <c r="AD38" s="31" t="s">
        <v>2591</v>
      </c>
      <c r="AE38" s="31" t="s">
        <v>430</v>
      </c>
      <c r="AF38" s="31" t="s">
        <v>2592</v>
      </c>
      <c r="AG38" s="31" t="s">
        <v>2591</v>
      </c>
      <c r="AH38" s="31" t="s">
        <v>2590</v>
      </c>
      <c r="AI38" s="33">
        <v>45048</v>
      </c>
      <c r="AJ38" s="32">
        <v>50000</v>
      </c>
      <c r="AK38" s="31" t="s">
        <v>1139</v>
      </c>
      <c r="AL38" s="31" t="s">
        <v>1125</v>
      </c>
      <c r="AM38" s="31" t="s">
        <v>2589</v>
      </c>
      <c r="AN38" s="31" t="s">
        <v>2588</v>
      </c>
      <c r="AO38" s="31" t="s">
        <v>397</v>
      </c>
      <c r="AP38" s="31" t="s">
        <v>397</v>
      </c>
      <c r="AQ38" s="31" t="s">
        <v>357</v>
      </c>
      <c r="AR38" s="33">
        <v>44979</v>
      </c>
      <c r="AS38" s="31" t="s">
        <v>280</v>
      </c>
      <c r="AT38" s="31" t="s">
        <v>396</v>
      </c>
      <c r="AU38" s="31" t="s">
        <v>2077</v>
      </c>
      <c r="AV38" s="31" t="s">
        <v>320</v>
      </c>
      <c r="AW38" s="31" t="s">
        <v>535</v>
      </c>
      <c r="AX38" s="31" t="s">
        <v>280</v>
      </c>
      <c r="AY38" s="31" t="s">
        <v>317</v>
      </c>
      <c r="AZ38" s="33">
        <v>44979</v>
      </c>
      <c r="BA38" s="31" t="s">
        <v>316</v>
      </c>
      <c r="BB38" s="31" t="b">
        <v>0</v>
      </c>
      <c r="BC38" s="31" t="s">
        <v>428</v>
      </c>
      <c r="BD38" s="31" t="s">
        <v>352</v>
      </c>
      <c r="BE38" s="31" t="s">
        <v>364</v>
      </c>
      <c r="BF38" s="31" t="s">
        <v>280</v>
      </c>
      <c r="BG38" s="31" t="s">
        <v>2586</v>
      </c>
      <c r="BH38" s="31">
        <v>9</v>
      </c>
      <c r="BI38" s="31" t="s">
        <v>396</v>
      </c>
      <c r="BJ38" s="48" t="s">
        <v>3049</v>
      </c>
    </row>
    <row r="39" spans="1:62">
      <c r="A39" s="31" t="s">
        <v>2585</v>
      </c>
      <c r="B39" s="33">
        <v>44979</v>
      </c>
      <c r="C39" s="33">
        <v>45057</v>
      </c>
      <c r="D39" s="31">
        <f ca="1">IF(ISBLANK(NCR_DATA_NEW[[#This Row],[Closed ]]), TODAY()-NCR_DATA_NEW[[#This Row],[Created]], C39-B39)</f>
        <v>78</v>
      </c>
      <c r="E39" s="31" t="s">
        <v>346</v>
      </c>
      <c r="F39" s="31" t="s">
        <v>548</v>
      </c>
      <c r="G39" s="31" t="s">
        <v>2584</v>
      </c>
      <c r="H39" s="31" t="s">
        <v>2408</v>
      </c>
      <c r="I39" s="31" t="s">
        <v>274</v>
      </c>
      <c r="J39" s="31" t="s">
        <v>494</v>
      </c>
      <c r="K39" s="31" t="s">
        <v>341</v>
      </c>
      <c r="L39" s="31" t="s">
        <v>2578</v>
      </c>
      <c r="M39" s="31" t="s">
        <v>340</v>
      </c>
      <c r="N39" s="31" t="s">
        <v>405</v>
      </c>
      <c r="O39" s="31" t="s">
        <v>492</v>
      </c>
      <c r="P39" s="31">
        <v>677197</v>
      </c>
      <c r="Q39" s="31" t="s">
        <v>481</v>
      </c>
      <c r="R39" s="31" t="s">
        <v>333</v>
      </c>
      <c r="S39" s="31" t="s">
        <v>3046</v>
      </c>
      <c r="T39" s="31" t="s">
        <v>282</v>
      </c>
      <c r="U39" s="31" t="s">
        <v>282</v>
      </c>
      <c r="V39" s="31" t="s">
        <v>490</v>
      </c>
      <c r="W39" s="33">
        <v>45057</v>
      </c>
      <c r="X39" s="31" t="b">
        <v>0</v>
      </c>
      <c r="Y39" s="31" t="b">
        <v>0</v>
      </c>
      <c r="Z39" s="31">
        <v>1</v>
      </c>
      <c r="AA39" s="31">
        <v>0</v>
      </c>
      <c r="AB39" s="31" t="s">
        <v>1465</v>
      </c>
      <c r="AC39" s="31" t="s">
        <v>600</v>
      </c>
      <c r="AD39" s="31" t="s">
        <v>2582</v>
      </c>
      <c r="AE39" s="31" t="s">
        <v>371</v>
      </c>
      <c r="AF39" s="31" t="s">
        <v>750</v>
      </c>
      <c r="AG39" s="31" t="s">
        <v>2582</v>
      </c>
      <c r="AH39" s="31" t="s">
        <v>2581</v>
      </c>
      <c r="AI39" s="33">
        <v>45057</v>
      </c>
      <c r="AJ39" s="32">
        <v>0</v>
      </c>
      <c r="AK39" s="31" t="s">
        <v>1353</v>
      </c>
      <c r="AL39" s="31" t="s">
        <v>326</v>
      </c>
      <c r="AM39" s="31" t="s">
        <v>2580</v>
      </c>
      <c r="AN39" s="31" t="s">
        <v>2579</v>
      </c>
      <c r="AO39" s="31" t="s">
        <v>89</v>
      </c>
      <c r="AP39" s="31" t="s">
        <v>361</v>
      </c>
      <c r="AQ39" s="31" t="s">
        <v>482</v>
      </c>
      <c r="AR39" s="33">
        <v>44979</v>
      </c>
      <c r="AS39" s="31" t="s">
        <v>322</v>
      </c>
      <c r="AT39" s="31" t="s">
        <v>311</v>
      </c>
      <c r="AU39" s="31" t="s">
        <v>321</v>
      </c>
      <c r="AV39" s="31" t="s">
        <v>320</v>
      </c>
      <c r="AW39" s="31" t="s">
        <v>570</v>
      </c>
      <c r="AX39" s="31" t="s">
        <v>280</v>
      </c>
      <c r="AY39" s="31" t="s">
        <v>391</v>
      </c>
      <c r="AZ39" s="33">
        <v>44979</v>
      </c>
      <c r="BA39" s="31" t="s">
        <v>481</v>
      </c>
      <c r="BB39" s="31" t="b">
        <v>0</v>
      </c>
      <c r="BC39" s="31" t="s">
        <v>314</v>
      </c>
      <c r="BD39" s="31" t="s">
        <v>352</v>
      </c>
      <c r="BE39" s="31" t="s">
        <v>351</v>
      </c>
      <c r="BF39" s="31" t="s">
        <v>280</v>
      </c>
      <c r="BG39" s="31" t="s">
        <v>2577</v>
      </c>
      <c r="BH39" s="31">
        <v>4</v>
      </c>
      <c r="BI39" s="31" t="s">
        <v>311</v>
      </c>
      <c r="BJ39" s="48" t="s">
        <v>3049</v>
      </c>
    </row>
    <row r="40" spans="1:62">
      <c r="A40" s="31" t="s">
        <v>2576</v>
      </c>
      <c r="B40" s="33">
        <v>44980</v>
      </c>
      <c r="C40" s="33">
        <v>45012</v>
      </c>
      <c r="D40" s="31">
        <f ca="1">IF(ISBLANK(NCR_DATA_NEW[[#This Row],[Closed ]]), TODAY()-NCR_DATA_NEW[[#This Row],[Created]], C40-B40)</f>
        <v>32</v>
      </c>
      <c r="E40" s="31" t="s">
        <v>346</v>
      </c>
      <c r="F40" s="31" t="s">
        <v>548</v>
      </c>
      <c r="G40" s="31" t="s">
        <v>2575</v>
      </c>
      <c r="H40" s="31" t="s">
        <v>774</v>
      </c>
      <c r="I40" s="31" t="s">
        <v>278</v>
      </c>
      <c r="J40" s="31" t="s">
        <v>372</v>
      </c>
      <c r="K40" s="31" t="s">
        <v>341</v>
      </c>
      <c r="L40" s="31" t="s">
        <v>2568</v>
      </c>
      <c r="M40" s="31" t="s">
        <v>340</v>
      </c>
      <c r="N40" s="31" t="s">
        <v>338</v>
      </c>
      <c r="O40" s="31" t="s">
        <v>372</v>
      </c>
      <c r="P40" s="31">
        <v>557123</v>
      </c>
      <c r="Q40" s="31" t="s">
        <v>487</v>
      </c>
      <c r="R40" s="31" t="s">
        <v>333</v>
      </c>
      <c r="S40" s="31" t="s">
        <v>430</v>
      </c>
      <c r="T40" s="31" t="s">
        <v>282</v>
      </c>
      <c r="U40" s="31" t="s">
        <v>282</v>
      </c>
      <c r="V40" s="31" t="s">
        <v>331</v>
      </c>
      <c r="W40" s="33">
        <v>45012</v>
      </c>
      <c r="X40" s="31" t="b">
        <v>0</v>
      </c>
      <c r="Y40" s="31" t="b">
        <v>0</v>
      </c>
      <c r="Z40" s="31">
        <v>1</v>
      </c>
      <c r="AA40" s="31">
        <v>0</v>
      </c>
      <c r="AB40" s="31" t="s">
        <v>1465</v>
      </c>
      <c r="AC40" s="31" t="s">
        <v>772</v>
      </c>
      <c r="AD40" s="31" t="s">
        <v>2573</v>
      </c>
      <c r="AE40" s="31" t="s">
        <v>430</v>
      </c>
      <c r="AF40" s="31" t="s">
        <v>2574</v>
      </c>
      <c r="AG40" s="31" t="s">
        <v>2573</v>
      </c>
      <c r="AH40" s="31" t="s">
        <v>2572</v>
      </c>
      <c r="AI40" s="33">
        <v>44980</v>
      </c>
      <c r="AJ40" s="32">
        <v>0</v>
      </c>
      <c r="AK40" s="31" t="s">
        <v>1295</v>
      </c>
      <c r="AL40" s="31" t="s">
        <v>326</v>
      </c>
      <c r="AM40" s="31" t="s">
        <v>2571</v>
      </c>
      <c r="AN40" s="31" t="s">
        <v>2570</v>
      </c>
      <c r="AO40" s="31" t="s">
        <v>89</v>
      </c>
      <c r="AP40" s="31" t="s">
        <v>585</v>
      </c>
      <c r="AQ40" s="31" t="s">
        <v>482</v>
      </c>
      <c r="AR40" s="33">
        <v>44980</v>
      </c>
      <c r="AS40" s="31" t="s">
        <v>322</v>
      </c>
      <c r="AT40" s="31" t="s">
        <v>311</v>
      </c>
      <c r="AU40" s="31" t="s">
        <v>364</v>
      </c>
      <c r="AV40" s="31" t="s">
        <v>320</v>
      </c>
      <c r="AW40" s="31" t="s">
        <v>570</v>
      </c>
      <c r="AX40" s="31" t="s">
        <v>280</v>
      </c>
      <c r="AY40" s="31" t="s">
        <v>391</v>
      </c>
      <c r="AZ40" s="33">
        <v>44980</v>
      </c>
      <c r="BA40" s="31" t="s">
        <v>487</v>
      </c>
      <c r="BB40" s="31" t="b">
        <v>0</v>
      </c>
      <c r="BC40" s="31" t="s">
        <v>314</v>
      </c>
      <c r="BD40" s="31" t="s">
        <v>352</v>
      </c>
      <c r="BE40" s="31" t="s">
        <v>185</v>
      </c>
      <c r="BF40" s="31" t="s">
        <v>280</v>
      </c>
      <c r="BG40" s="31" t="s">
        <v>2567</v>
      </c>
      <c r="BH40" s="31">
        <v>12</v>
      </c>
      <c r="BI40" s="31" t="s">
        <v>311</v>
      </c>
      <c r="BJ40" s="48" t="s">
        <v>3049</v>
      </c>
    </row>
    <row r="41" spans="1:62">
      <c r="A41" s="31" t="s">
        <v>2566</v>
      </c>
      <c r="B41" s="33">
        <v>44981</v>
      </c>
      <c r="C41" s="33">
        <v>45048</v>
      </c>
      <c r="D41" s="31">
        <f ca="1">IF(ISBLANK(NCR_DATA_NEW[[#This Row],[Closed ]]), TODAY()-NCR_DATA_NEW[[#This Row],[Created]], C41-B41)</f>
        <v>67</v>
      </c>
      <c r="E41" s="31" t="s">
        <v>346</v>
      </c>
      <c r="F41" s="31" t="s">
        <v>548</v>
      </c>
      <c r="G41" s="31" t="s">
        <v>2565</v>
      </c>
      <c r="H41" s="31" t="s">
        <v>374</v>
      </c>
      <c r="I41" s="31" t="s">
        <v>275</v>
      </c>
      <c r="J41" s="31" t="s">
        <v>372</v>
      </c>
      <c r="K41" s="31" t="s">
        <v>341</v>
      </c>
      <c r="L41" s="31" t="s">
        <v>2560</v>
      </c>
      <c r="M41" s="31" t="s">
        <v>340</v>
      </c>
      <c r="N41" s="31" t="s">
        <v>338</v>
      </c>
      <c r="O41" s="31" t="s">
        <v>372</v>
      </c>
      <c r="P41" s="31">
        <v>481514</v>
      </c>
      <c r="Q41" s="31" t="s">
        <v>487</v>
      </c>
      <c r="R41" s="31" t="s">
        <v>333</v>
      </c>
      <c r="S41" s="31" t="s">
        <v>3046</v>
      </c>
      <c r="T41" s="31" t="s">
        <v>282</v>
      </c>
      <c r="U41" s="31" t="s">
        <v>282</v>
      </c>
      <c r="V41" s="31" t="s">
        <v>331</v>
      </c>
      <c r="W41" s="33">
        <v>45048</v>
      </c>
      <c r="X41" s="31" t="b">
        <v>0</v>
      </c>
      <c r="Y41" s="31" t="b">
        <v>0</v>
      </c>
      <c r="Z41" s="31">
        <v>1</v>
      </c>
      <c r="AA41" s="31">
        <v>0</v>
      </c>
      <c r="AB41" s="31" t="s">
        <v>1465</v>
      </c>
      <c r="AC41" s="31" t="s">
        <v>370</v>
      </c>
      <c r="AD41" s="31" t="s">
        <v>2564</v>
      </c>
      <c r="AE41" s="31" t="s">
        <v>1506</v>
      </c>
      <c r="AF41" s="31" t="s">
        <v>1732</v>
      </c>
      <c r="AG41" s="31" t="s">
        <v>2564</v>
      </c>
      <c r="AH41" s="31" t="s">
        <v>2563</v>
      </c>
      <c r="AI41" s="33">
        <v>44981</v>
      </c>
      <c r="AJ41" s="32">
        <v>0</v>
      </c>
      <c r="AK41" s="31" t="s">
        <v>748</v>
      </c>
      <c r="AL41" s="31" t="s">
        <v>326</v>
      </c>
      <c r="AM41" s="31" t="s">
        <v>2562</v>
      </c>
      <c r="AN41" s="31" t="s">
        <v>2561</v>
      </c>
      <c r="AO41" s="31" t="s">
        <v>89</v>
      </c>
      <c r="AP41" s="31" t="s">
        <v>361</v>
      </c>
      <c r="AQ41" s="31" t="s">
        <v>482</v>
      </c>
      <c r="AR41" s="33">
        <v>44981</v>
      </c>
      <c r="AS41" s="31" t="s">
        <v>322</v>
      </c>
      <c r="AT41" s="31" t="s">
        <v>311</v>
      </c>
      <c r="AU41" s="31" t="s">
        <v>321</v>
      </c>
      <c r="AV41" s="31" t="s">
        <v>320</v>
      </c>
      <c r="AW41" s="31" t="s">
        <v>46</v>
      </c>
      <c r="AX41" s="31" t="s">
        <v>280</v>
      </c>
      <c r="AY41" s="31" t="s">
        <v>357</v>
      </c>
      <c r="AZ41" s="33">
        <v>44981</v>
      </c>
      <c r="BA41" s="31" t="s">
        <v>487</v>
      </c>
      <c r="BB41" s="31" t="b">
        <v>0</v>
      </c>
      <c r="BC41" s="31" t="s">
        <v>353</v>
      </c>
      <c r="BD41" s="31" t="s">
        <v>352</v>
      </c>
      <c r="BE41" s="31" t="s">
        <v>458</v>
      </c>
      <c r="BF41" s="31" t="s">
        <v>280</v>
      </c>
      <c r="BG41" s="31" t="s">
        <v>2559</v>
      </c>
      <c r="BH41" s="31">
        <v>3</v>
      </c>
      <c r="BI41" s="31" t="s">
        <v>311</v>
      </c>
      <c r="BJ41" s="48" t="s">
        <v>3049</v>
      </c>
    </row>
    <row r="42" spans="1:62">
      <c r="A42" s="31" t="s">
        <v>2558</v>
      </c>
      <c r="B42" s="33">
        <v>44982</v>
      </c>
      <c r="C42" s="33">
        <v>45021</v>
      </c>
      <c r="D42" s="31">
        <f ca="1">IF(ISBLANK(NCR_DATA_NEW[[#This Row],[Closed ]]), TODAY()-NCR_DATA_NEW[[#This Row],[Created]], C42-B42)</f>
        <v>39</v>
      </c>
      <c r="E42" s="31" t="s">
        <v>346</v>
      </c>
      <c r="F42" s="31" t="s">
        <v>548</v>
      </c>
      <c r="G42" s="31" t="s">
        <v>2553</v>
      </c>
      <c r="H42" s="31" t="s">
        <v>374</v>
      </c>
      <c r="I42" s="31" t="s">
        <v>278</v>
      </c>
      <c r="J42" s="31" t="s">
        <v>372</v>
      </c>
      <c r="K42" s="31" t="s">
        <v>341</v>
      </c>
      <c r="L42" s="31" t="s">
        <v>2551</v>
      </c>
      <c r="M42" s="31" t="s">
        <v>340</v>
      </c>
      <c r="N42" s="31" t="s">
        <v>338</v>
      </c>
      <c r="O42" s="31" t="s">
        <v>372</v>
      </c>
      <c r="P42" s="31">
        <v>557054</v>
      </c>
      <c r="Q42" s="31" t="s">
        <v>2552</v>
      </c>
      <c r="R42" s="31" t="s">
        <v>333</v>
      </c>
      <c r="S42" s="31" t="s">
        <v>3046</v>
      </c>
      <c r="T42" s="31" t="s">
        <v>282</v>
      </c>
      <c r="U42" s="31" t="s">
        <v>282</v>
      </c>
      <c r="V42" s="31" t="s">
        <v>331</v>
      </c>
      <c r="W42" s="33">
        <v>45021</v>
      </c>
      <c r="X42" s="31" t="b">
        <v>0</v>
      </c>
      <c r="Y42" s="31" t="b">
        <v>0</v>
      </c>
      <c r="Z42" s="31">
        <v>1</v>
      </c>
      <c r="AA42" s="31">
        <v>0</v>
      </c>
      <c r="AB42" s="31" t="s">
        <v>1465</v>
      </c>
      <c r="AC42" s="31" t="s">
        <v>370</v>
      </c>
      <c r="AD42" s="31" t="s">
        <v>2557</v>
      </c>
      <c r="AE42" s="31" t="s">
        <v>371</v>
      </c>
      <c r="AF42" s="31" t="s">
        <v>2556</v>
      </c>
      <c r="AG42" s="31" t="s">
        <v>2557</v>
      </c>
      <c r="AH42" s="31" t="s">
        <v>2556</v>
      </c>
      <c r="AI42" s="33">
        <v>45021</v>
      </c>
      <c r="AJ42" s="32">
        <v>0</v>
      </c>
      <c r="AK42" s="31" t="s">
        <v>1519</v>
      </c>
      <c r="AL42" s="31" t="s">
        <v>326</v>
      </c>
      <c r="AM42" s="31" t="s">
        <v>2554</v>
      </c>
      <c r="AN42" s="31" t="s">
        <v>2553</v>
      </c>
      <c r="AO42" s="31" t="s">
        <v>89</v>
      </c>
      <c r="AP42" s="31" t="s">
        <v>585</v>
      </c>
      <c r="AQ42" s="31" t="s">
        <v>482</v>
      </c>
      <c r="AR42" s="33">
        <v>44982</v>
      </c>
      <c r="AS42" s="31" t="s">
        <v>322</v>
      </c>
      <c r="AT42" s="31" t="s">
        <v>311</v>
      </c>
      <c r="AU42" s="31" t="s">
        <v>321</v>
      </c>
      <c r="AV42" s="31" t="s">
        <v>320</v>
      </c>
      <c r="AW42" s="31" t="s">
        <v>46</v>
      </c>
      <c r="AX42" s="31" t="s">
        <v>280</v>
      </c>
      <c r="AY42" s="31" t="s">
        <v>357</v>
      </c>
      <c r="AZ42" s="33">
        <v>44982</v>
      </c>
      <c r="BA42" s="31" t="s">
        <v>2552</v>
      </c>
      <c r="BB42" s="31" t="b">
        <v>0</v>
      </c>
      <c r="BC42" s="31" t="s">
        <v>353</v>
      </c>
      <c r="BD42" s="31" t="s">
        <v>352</v>
      </c>
      <c r="BE42" s="31" t="s">
        <v>388</v>
      </c>
      <c r="BF42" s="31" t="s">
        <v>280</v>
      </c>
      <c r="BG42" s="31" t="s">
        <v>2550</v>
      </c>
      <c r="BH42" s="31">
        <v>11</v>
      </c>
      <c r="BI42" s="31" t="s">
        <v>311</v>
      </c>
      <c r="BJ42" s="48" t="s">
        <v>3049</v>
      </c>
    </row>
    <row r="43" spans="1:62">
      <c r="A43" s="31" t="s">
        <v>2549</v>
      </c>
      <c r="B43" s="33">
        <v>44982</v>
      </c>
      <c r="C43" s="33">
        <v>45019</v>
      </c>
      <c r="D43" s="31">
        <f ca="1">IF(ISBLANK(NCR_DATA_NEW[[#This Row],[Closed ]]), TODAY()-NCR_DATA_NEW[[#This Row],[Created]], C43-B43)</f>
        <v>37</v>
      </c>
      <c r="E43" s="31" t="s">
        <v>346</v>
      </c>
      <c r="F43" s="31" t="s">
        <v>548</v>
      </c>
      <c r="G43" s="31" t="s">
        <v>2548</v>
      </c>
      <c r="H43" s="31" t="s">
        <v>2547</v>
      </c>
      <c r="I43" s="31" t="s">
        <v>276</v>
      </c>
      <c r="J43" s="31" t="s">
        <v>494</v>
      </c>
      <c r="K43" s="31" t="s">
        <v>341</v>
      </c>
      <c r="L43" s="31" t="s">
        <v>2539</v>
      </c>
      <c r="M43" s="31" t="s">
        <v>340</v>
      </c>
      <c r="N43" s="31" t="s">
        <v>338</v>
      </c>
      <c r="O43" s="31" t="s">
        <v>492</v>
      </c>
      <c r="P43" s="31">
        <v>677153</v>
      </c>
      <c r="Q43" s="31" t="s">
        <v>487</v>
      </c>
      <c r="R43" s="31" t="s">
        <v>333</v>
      </c>
      <c r="S43" s="31" t="s">
        <v>430</v>
      </c>
      <c r="T43" s="31" t="s">
        <v>282</v>
      </c>
      <c r="U43" s="31" t="s">
        <v>282</v>
      </c>
      <c r="V43" s="31" t="s">
        <v>490</v>
      </c>
      <c r="W43" s="33">
        <v>45019</v>
      </c>
      <c r="X43" s="31" t="b">
        <v>0</v>
      </c>
      <c r="Y43" s="31" t="b">
        <v>0</v>
      </c>
      <c r="Z43" s="31">
        <v>1</v>
      </c>
      <c r="AA43" s="31">
        <v>0</v>
      </c>
      <c r="AB43" s="31" t="s">
        <v>1465</v>
      </c>
      <c r="AC43" s="31" t="s">
        <v>328</v>
      </c>
      <c r="AD43" s="31" t="s">
        <v>2543</v>
      </c>
      <c r="AE43" s="31" t="s">
        <v>430</v>
      </c>
      <c r="AF43" s="31" t="s">
        <v>2544</v>
      </c>
      <c r="AG43" s="31" t="s">
        <v>2543</v>
      </c>
      <c r="AH43" s="31" t="s">
        <v>2542</v>
      </c>
      <c r="AI43" s="33">
        <v>44984</v>
      </c>
      <c r="AJ43" s="32">
        <v>0</v>
      </c>
      <c r="AK43" s="31" t="s">
        <v>540</v>
      </c>
      <c r="AL43" s="31" t="s">
        <v>326</v>
      </c>
      <c r="AM43" s="31" t="s">
        <v>2541</v>
      </c>
      <c r="AN43" s="31" t="s">
        <v>2540</v>
      </c>
      <c r="AO43" s="31" t="s">
        <v>89</v>
      </c>
      <c r="AP43" s="31" t="s">
        <v>585</v>
      </c>
      <c r="AQ43" s="31" t="s">
        <v>482</v>
      </c>
      <c r="AR43" s="33">
        <v>44982</v>
      </c>
      <c r="AS43" s="31" t="s">
        <v>322</v>
      </c>
      <c r="AT43" s="31" t="s">
        <v>311</v>
      </c>
      <c r="AU43" s="31" t="s">
        <v>321</v>
      </c>
      <c r="AV43" s="31" t="s">
        <v>320</v>
      </c>
      <c r="AW43" s="31" t="s">
        <v>570</v>
      </c>
      <c r="AX43" s="31" t="s">
        <v>280</v>
      </c>
      <c r="AY43" s="31" t="s">
        <v>391</v>
      </c>
      <c r="AZ43" s="33">
        <v>44982</v>
      </c>
      <c r="BA43" s="31" t="s">
        <v>487</v>
      </c>
      <c r="BB43" s="31" t="b">
        <v>0</v>
      </c>
      <c r="BC43" s="31" t="s">
        <v>314</v>
      </c>
      <c r="BD43" s="31" t="s">
        <v>364</v>
      </c>
      <c r="BE43" s="31" t="s">
        <v>834</v>
      </c>
      <c r="BF43" s="31" t="s">
        <v>280</v>
      </c>
      <c r="BG43" s="31" t="s">
        <v>2538</v>
      </c>
      <c r="BH43" s="31">
        <v>4</v>
      </c>
      <c r="BI43" s="31" t="s">
        <v>311</v>
      </c>
      <c r="BJ43" s="48" t="s">
        <v>3049</v>
      </c>
    </row>
    <row r="44" spans="1:62">
      <c r="A44" s="31" t="s">
        <v>2537</v>
      </c>
      <c r="B44" s="33">
        <v>44984</v>
      </c>
      <c r="C44" s="33">
        <v>45012</v>
      </c>
      <c r="D44" s="31">
        <f ca="1">IF(ISBLANK(NCR_DATA_NEW[[#This Row],[Closed ]]), TODAY()-NCR_DATA_NEW[[#This Row],[Created]], C44-B44)</f>
        <v>28</v>
      </c>
      <c r="E44" s="31" t="s">
        <v>346</v>
      </c>
      <c r="F44" s="31" t="s">
        <v>548</v>
      </c>
      <c r="G44" s="31" t="s">
        <v>2536</v>
      </c>
      <c r="H44" s="31" t="s">
        <v>280</v>
      </c>
      <c r="I44" s="31" t="s">
        <v>280</v>
      </c>
      <c r="J44" s="31" t="s">
        <v>280</v>
      </c>
      <c r="K44" s="31" t="s">
        <v>341</v>
      </c>
      <c r="L44" s="31" t="s">
        <v>469</v>
      </c>
      <c r="M44" s="31" t="s">
        <v>280</v>
      </c>
      <c r="N44" s="31" t="s">
        <v>280</v>
      </c>
      <c r="O44" s="31" t="s">
        <v>280</v>
      </c>
      <c r="Q44" s="31" t="s">
        <v>515</v>
      </c>
      <c r="R44" s="31" t="s">
        <v>757</v>
      </c>
      <c r="S44" s="31" t="s">
        <v>3046</v>
      </c>
      <c r="T44" s="31" t="s">
        <v>282</v>
      </c>
      <c r="U44" s="31" t="s">
        <v>280</v>
      </c>
      <c r="V44" s="31" t="s">
        <v>280</v>
      </c>
      <c r="W44" s="33">
        <v>45012</v>
      </c>
      <c r="X44" s="31" t="b">
        <v>0</v>
      </c>
      <c r="Y44" s="31" t="b">
        <v>0</v>
      </c>
      <c r="Z44" s="31">
        <v>1</v>
      </c>
      <c r="AA44" s="31">
        <v>1</v>
      </c>
      <c r="AB44" s="31" t="s">
        <v>1465</v>
      </c>
      <c r="AC44" s="31" t="s">
        <v>280</v>
      </c>
      <c r="AD44" s="31" t="s">
        <v>2535</v>
      </c>
      <c r="AE44" s="31" t="s">
        <v>371</v>
      </c>
      <c r="AF44" s="31" t="s">
        <v>2534</v>
      </c>
      <c r="AG44" s="31" t="s">
        <v>2535</v>
      </c>
      <c r="AH44" s="31" t="s">
        <v>2533</v>
      </c>
      <c r="AI44" s="33">
        <v>44985</v>
      </c>
      <c r="AJ44" s="32">
        <v>0</v>
      </c>
      <c r="AK44" s="31" t="s">
        <v>365</v>
      </c>
      <c r="AL44" s="31" t="s">
        <v>364</v>
      </c>
      <c r="AM44" s="31" t="s">
        <v>2532</v>
      </c>
      <c r="AN44" s="31" t="s">
        <v>2531</v>
      </c>
      <c r="AO44" s="31" t="s">
        <v>89</v>
      </c>
      <c r="AP44" s="31" t="s">
        <v>361</v>
      </c>
      <c r="AQ44" s="31" t="s">
        <v>482</v>
      </c>
      <c r="AR44" s="33">
        <v>44984</v>
      </c>
      <c r="AS44" s="31" t="s">
        <v>322</v>
      </c>
      <c r="AT44" s="31" t="s">
        <v>311</v>
      </c>
      <c r="AU44" s="31" t="s">
        <v>321</v>
      </c>
      <c r="AV44" s="31" t="s">
        <v>320</v>
      </c>
      <c r="AW44" s="31" t="s">
        <v>1923</v>
      </c>
      <c r="AX44" s="31" t="s">
        <v>280</v>
      </c>
      <c r="AY44" s="31" t="s">
        <v>391</v>
      </c>
      <c r="AZ44" s="33">
        <v>44984</v>
      </c>
      <c r="BA44" s="31" t="s">
        <v>515</v>
      </c>
      <c r="BB44" s="31" t="b">
        <v>0</v>
      </c>
      <c r="BC44" s="31" t="s">
        <v>314</v>
      </c>
      <c r="BD44" s="31" t="s">
        <v>352</v>
      </c>
      <c r="BE44" s="31" t="s">
        <v>514</v>
      </c>
      <c r="BF44" s="31" t="s">
        <v>280</v>
      </c>
      <c r="BG44" s="31" t="s">
        <v>2530</v>
      </c>
      <c r="BH44" s="31">
        <v>5</v>
      </c>
      <c r="BI44" s="31" t="s">
        <v>311</v>
      </c>
      <c r="BJ44" s="48" t="s">
        <v>3049</v>
      </c>
    </row>
    <row r="45" spans="1:62" hidden="1">
      <c r="A45" s="31" t="s">
        <v>2529</v>
      </c>
      <c r="B45" s="33">
        <v>44986</v>
      </c>
      <c r="C45" s="33"/>
      <c r="D45" s="31">
        <f ca="1">IF(ISBLANK(NCR_DATA_NEW[[#This Row],[Closed ]]), TODAY()-NCR_DATA_NEW[[#This Row],[Created]], C45-B45)</f>
        <v>713</v>
      </c>
      <c r="E45" s="31" t="s">
        <v>346</v>
      </c>
      <c r="F45" s="31" t="s">
        <v>345</v>
      </c>
      <c r="G45" s="31" t="s">
        <v>2528</v>
      </c>
      <c r="H45" s="31" t="s">
        <v>2527</v>
      </c>
      <c r="I45" s="31" t="s">
        <v>273</v>
      </c>
      <c r="J45" s="31" t="s">
        <v>2135</v>
      </c>
      <c r="K45" s="31" t="s">
        <v>341</v>
      </c>
      <c r="L45" s="31" t="s">
        <v>2526</v>
      </c>
      <c r="M45" s="31" t="s">
        <v>418</v>
      </c>
      <c r="N45" s="31" t="s">
        <v>405</v>
      </c>
      <c r="O45" s="31" t="s">
        <v>2134</v>
      </c>
      <c r="P45" s="31">
        <v>192332</v>
      </c>
      <c r="Q45" s="31" t="s">
        <v>2518</v>
      </c>
      <c r="R45" s="31" t="s">
        <v>333</v>
      </c>
      <c r="S45" s="31" t="s">
        <v>669</v>
      </c>
      <c r="T45" s="31" t="s">
        <v>283</v>
      </c>
      <c r="U45" s="31" t="s">
        <v>282</v>
      </c>
      <c r="V45" s="31" t="s">
        <v>331</v>
      </c>
      <c r="W45" s="33">
        <v>45140</v>
      </c>
      <c r="X45" s="31" t="b">
        <v>0</v>
      </c>
      <c r="Y45" s="31" t="b">
        <v>1</v>
      </c>
      <c r="Z45" s="31">
        <v>1</v>
      </c>
      <c r="AA45" s="31">
        <v>0</v>
      </c>
      <c r="AB45" s="31" t="s">
        <v>280</v>
      </c>
      <c r="AC45" s="31" t="s">
        <v>328</v>
      </c>
      <c r="AD45" s="31" t="s">
        <v>2524</v>
      </c>
      <c r="AE45" s="31" t="s">
        <v>280</v>
      </c>
      <c r="AF45" s="31" t="s">
        <v>280</v>
      </c>
      <c r="AG45" s="31" t="s">
        <v>2524</v>
      </c>
      <c r="AH45" s="31" t="s">
        <v>2523</v>
      </c>
      <c r="AI45" s="33"/>
      <c r="AJ45" s="32">
        <v>400000</v>
      </c>
      <c r="AK45" s="31" t="s">
        <v>280</v>
      </c>
      <c r="AL45" s="31" t="s">
        <v>326</v>
      </c>
      <c r="AM45" s="31" t="s">
        <v>2521</v>
      </c>
      <c r="AN45" s="31" t="s">
        <v>2520</v>
      </c>
      <c r="AO45" s="31" t="s">
        <v>397</v>
      </c>
      <c r="AP45" s="31" t="s">
        <v>1241</v>
      </c>
      <c r="AQ45" s="31" t="s">
        <v>461</v>
      </c>
      <c r="AR45" s="33">
        <v>44843</v>
      </c>
      <c r="AS45" s="31" t="s">
        <v>701</v>
      </c>
      <c r="AT45" s="31" t="s">
        <v>396</v>
      </c>
      <c r="AU45" s="31" t="s">
        <v>321</v>
      </c>
      <c r="AV45" s="31" t="s">
        <v>394</v>
      </c>
      <c r="AW45" s="31" t="s">
        <v>555</v>
      </c>
      <c r="AX45" s="31" t="s">
        <v>2519</v>
      </c>
      <c r="AY45" s="31" t="s">
        <v>391</v>
      </c>
      <c r="AZ45" s="33">
        <v>44986</v>
      </c>
      <c r="BA45" s="31" t="s">
        <v>2518</v>
      </c>
      <c r="BB45" s="31" t="b">
        <v>1</v>
      </c>
      <c r="BC45" s="31" t="s">
        <v>428</v>
      </c>
      <c r="BD45" s="31" t="s">
        <v>280</v>
      </c>
      <c r="BE45" s="31" t="s">
        <v>3055</v>
      </c>
      <c r="BF45" s="31" t="s">
        <v>662</v>
      </c>
      <c r="BG45" s="31" t="s">
        <v>2516</v>
      </c>
      <c r="BH45" s="31">
        <v>35</v>
      </c>
      <c r="BI45" s="31" t="s">
        <v>396</v>
      </c>
      <c r="BJ45" s="48" t="s">
        <v>3050</v>
      </c>
    </row>
    <row r="46" spans="1:62" hidden="1">
      <c r="A46" s="31" t="s">
        <v>2515</v>
      </c>
      <c r="B46" s="33">
        <v>44986</v>
      </c>
      <c r="C46" s="33"/>
      <c r="D46" s="31">
        <f ca="1">IF(ISBLANK(NCR_DATA_NEW[[#This Row],[Closed ]]), TODAY()-NCR_DATA_NEW[[#This Row],[Created]], C46-B46)</f>
        <v>713</v>
      </c>
      <c r="E46" s="31" t="s">
        <v>346</v>
      </c>
      <c r="F46" s="31" t="s">
        <v>345</v>
      </c>
      <c r="G46" s="31" t="s">
        <v>2514</v>
      </c>
      <c r="H46" s="31" t="s">
        <v>423</v>
      </c>
      <c r="I46" s="31" t="s">
        <v>275</v>
      </c>
      <c r="J46" s="31" t="s">
        <v>422</v>
      </c>
      <c r="K46" s="31" t="s">
        <v>341</v>
      </c>
      <c r="L46" s="31" t="s">
        <v>411</v>
      </c>
      <c r="M46" s="31" t="s">
        <v>418</v>
      </c>
      <c r="N46" s="31" t="s">
        <v>338</v>
      </c>
      <c r="O46" s="31" t="s">
        <v>419</v>
      </c>
      <c r="P46" s="31">
        <v>481736</v>
      </c>
      <c r="Q46" s="31" t="s">
        <v>413</v>
      </c>
      <c r="R46" s="31" t="s">
        <v>333</v>
      </c>
      <c r="S46" s="31" t="s">
        <v>3046</v>
      </c>
      <c r="T46" s="31" t="s">
        <v>283</v>
      </c>
      <c r="U46" s="31" t="s">
        <v>283</v>
      </c>
      <c r="V46" s="31" t="s">
        <v>331</v>
      </c>
      <c r="W46" s="33">
        <v>45137</v>
      </c>
      <c r="X46" s="31" t="b">
        <v>0</v>
      </c>
      <c r="Y46" s="31" t="b">
        <v>1</v>
      </c>
      <c r="Z46" s="31">
        <v>1</v>
      </c>
      <c r="AA46" s="31">
        <v>0</v>
      </c>
      <c r="AB46" s="31" t="s">
        <v>280</v>
      </c>
      <c r="AC46" s="31" t="s">
        <v>370</v>
      </c>
      <c r="AD46" s="31" t="s">
        <v>2513</v>
      </c>
      <c r="AE46" s="31" t="s">
        <v>280</v>
      </c>
      <c r="AF46" s="31" t="s">
        <v>280</v>
      </c>
      <c r="AG46" s="31" t="s">
        <v>2513</v>
      </c>
      <c r="AH46" s="31" t="s">
        <v>2512</v>
      </c>
      <c r="AI46" s="33"/>
      <c r="AJ46" s="32">
        <v>10000</v>
      </c>
      <c r="AK46" s="31" t="s">
        <v>365</v>
      </c>
      <c r="AL46" s="31" t="s">
        <v>326</v>
      </c>
      <c r="AM46" s="31" t="s">
        <v>2511</v>
      </c>
      <c r="AN46" s="31" t="s">
        <v>2510</v>
      </c>
      <c r="AO46" s="31" t="s">
        <v>397</v>
      </c>
      <c r="AP46" s="31" t="s">
        <v>1629</v>
      </c>
      <c r="AQ46" s="31" t="s">
        <v>461</v>
      </c>
      <c r="AR46" s="33">
        <v>44986</v>
      </c>
      <c r="AS46" s="31" t="s">
        <v>322</v>
      </c>
      <c r="AT46" s="31" t="s">
        <v>311</v>
      </c>
      <c r="AU46" s="31" t="s">
        <v>432</v>
      </c>
      <c r="AV46" s="31" t="s">
        <v>320</v>
      </c>
      <c r="AW46" s="31" t="s">
        <v>46</v>
      </c>
      <c r="AX46" s="31" t="s">
        <v>2509</v>
      </c>
      <c r="AY46" s="31" t="s">
        <v>357</v>
      </c>
      <c r="AZ46" s="33">
        <v>44986</v>
      </c>
      <c r="BA46" s="31" t="s">
        <v>413</v>
      </c>
      <c r="BB46" s="31" t="b">
        <v>1</v>
      </c>
      <c r="BC46" s="31" t="s">
        <v>353</v>
      </c>
      <c r="BD46" s="31" t="s">
        <v>352</v>
      </c>
      <c r="BE46" s="31" t="s">
        <v>351</v>
      </c>
      <c r="BF46" s="31" t="s">
        <v>280</v>
      </c>
      <c r="BG46" s="31" t="s">
        <v>2507</v>
      </c>
      <c r="BH46" s="31">
        <v>8</v>
      </c>
      <c r="BI46" s="31" t="s">
        <v>311</v>
      </c>
      <c r="BJ46" s="48" t="s">
        <v>3050</v>
      </c>
    </row>
    <row r="47" spans="1:62" hidden="1">
      <c r="A47" s="31" t="s">
        <v>2506</v>
      </c>
      <c r="B47" s="33">
        <v>44986</v>
      </c>
      <c r="C47" s="33"/>
      <c r="D47" s="31">
        <f ca="1">IF(ISBLANK(NCR_DATA_NEW[[#This Row],[Closed ]]), TODAY()-NCR_DATA_NEW[[#This Row],[Created]], C47-B47)</f>
        <v>713</v>
      </c>
      <c r="E47" s="31" t="s">
        <v>346</v>
      </c>
      <c r="F47" s="31" t="s">
        <v>345</v>
      </c>
      <c r="G47" s="31" t="s">
        <v>2505</v>
      </c>
      <c r="H47" s="31" t="s">
        <v>2504</v>
      </c>
      <c r="I47" s="31" t="s">
        <v>2503</v>
      </c>
      <c r="J47" s="31" t="s">
        <v>2502</v>
      </c>
      <c r="K47" s="31" t="s">
        <v>2501</v>
      </c>
      <c r="L47" s="31" t="s">
        <v>280</v>
      </c>
      <c r="M47" s="31" t="s">
        <v>340</v>
      </c>
      <c r="N47" s="31" t="s">
        <v>2500</v>
      </c>
      <c r="O47" s="31" t="s">
        <v>280</v>
      </c>
      <c r="Q47" s="31" t="s">
        <v>669</v>
      </c>
      <c r="R47" s="31" t="s">
        <v>2496</v>
      </c>
      <c r="S47" s="31" t="s">
        <v>669</v>
      </c>
      <c r="T47" s="31" t="s">
        <v>885</v>
      </c>
      <c r="U47" s="31" t="s">
        <v>885</v>
      </c>
      <c r="V47" s="31" t="s">
        <v>2499</v>
      </c>
      <c r="W47" s="33">
        <v>45012</v>
      </c>
      <c r="X47" s="31" t="b">
        <v>0</v>
      </c>
      <c r="Y47" s="31" t="b">
        <v>1</v>
      </c>
      <c r="Z47" s="31">
        <v>1</v>
      </c>
      <c r="AA47" s="31">
        <v>1</v>
      </c>
      <c r="AB47" s="31" t="s">
        <v>280</v>
      </c>
      <c r="AC47" s="31" t="s">
        <v>1364</v>
      </c>
      <c r="AD47" s="31" t="s">
        <v>2498</v>
      </c>
      <c r="AE47" s="31" t="s">
        <v>280</v>
      </c>
      <c r="AF47" s="31" t="s">
        <v>280</v>
      </c>
      <c r="AG47" s="31" t="s">
        <v>2498</v>
      </c>
      <c r="AH47" s="31" t="s">
        <v>280</v>
      </c>
      <c r="AI47" s="33"/>
      <c r="AJ47" s="32">
        <v>0</v>
      </c>
      <c r="AK47" s="31" t="s">
        <v>280</v>
      </c>
      <c r="AL47" s="31" t="s">
        <v>883</v>
      </c>
      <c r="AM47" s="31" t="s">
        <v>882</v>
      </c>
      <c r="AN47" s="31" t="s">
        <v>2497</v>
      </c>
      <c r="AO47" s="31" t="s">
        <v>397</v>
      </c>
      <c r="AP47" s="31" t="s">
        <v>557</v>
      </c>
      <c r="AQ47" s="31" t="s">
        <v>482</v>
      </c>
      <c r="AR47" s="33">
        <v>44986</v>
      </c>
      <c r="AS47" s="31" t="s">
        <v>280</v>
      </c>
      <c r="AT47" s="31" t="s">
        <v>311</v>
      </c>
      <c r="AU47" s="31" t="s">
        <v>321</v>
      </c>
      <c r="AV47" s="31" t="s">
        <v>320</v>
      </c>
      <c r="AW47" s="31" t="s">
        <v>280</v>
      </c>
      <c r="AX47" s="31" t="s">
        <v>280</v>
      </c>
      <c r="AY47" s="31" t="s">
        <v>357</v>
      </c>
      <c r="AZ47" s="33">
        <v>44986</v>
      </c>
      <c r="BA47" s="31" t="s">
        <v>669</v>
      </c>
      <c r="BB47" s="31" t="b">
        <v>0</v>
      </c>
      <c r="BC47" s="31" t="s">
        <v>314</v>
      </c>
      <c r="BD47" s="31" t="s">
        <v>280</v>
      </c>
      <c r="BE47" s="31" t="s">
        <v>364</v>
      </c>
      <c r="BF47" s="31" t="s">
        <v>2494</v>
      </c>
      <c r="BG47" s="31" t="s">
        <v>2493</v>
      </c>
      <c r="BH47" s="31">
        <v>4</v>
      </c>
      <c r="BI47" s="31" t="s">
        <v>311</v>
      </c>
      <c r="BJ47" s="48" t="s">
        <v>3050</v>
      </c>
    </row>
    <row r="48" spans="1:62">
      <c r="A48" s="31" t="s">
        <v>2492</v>
      </c>
      <c r="B48" s="33">
        <v>44986</v>
      </c>
      <c r="C48" s="33">
        <v>45048</v>
      </c>
      <c r="D48" s="31">
        <f ca="1">IF(ISBLANK(NCR_DATA_NEW[[#This Row],[Closed ]]), TODAY()-NCR_DATA_NEW[[#This Row],[Created]], C48-B48)</f>
        <v>62</v>
      </c>
      <c r="E48" s="31" t="s">
        <v>346</v>
      </c>
      <c r="F48" s="31" t="s">
        <v>548</v>
      </c>
      <c r="G48" s="31" t="s">
        <v>2491</v>
      </c>
      <c r="H48" s="31" t="s">
        <v>672</v>
      </c>
      <c r="I48" s="31" t="s">
        <v>273</v>
      </c>
      <c r="J48" s="31" t="s">
        <v>671</v>
      </c>
      <c r="K48" s="31" t="s">
        <v>341</v>
      </c>
      <c r="L48" s="31" t="s">
        <v>302</v>
      </c>
      <c r="M48" s="31" t="s">
        <v>340</v>
      </c>
      <c r="N48" s="31" t="s">
        <v>338</v>
      </c>
      <c r="O48" s="31" t="s">
        <v>670</v>
      </c>
      <c r="P48" s="31">
        <v>192428</v>
      </c>
      <c r="Q48" s="31" t="s">
        <v>316</v>
      </c>
      <c r="R48" s="31" t="s">
        <v>1121</v>
      </c>
      <c r="S48" s="31" t="s">
        <v>430</v>
      </c>
      <c r="T48" s="31" t="s">
        <v>282</v>
      </c>
      <c r="U48" s="31" t="s">
        <v>280</v>
      </c>
      <c r="V48" s="31" t="s">
        <v>331</v>
      </c>
      <c r="W48" s="33">
        <v>45065</v>
      </c>
      <c r="X48" s="31" t="b">
        <v>0</v>
      </c>
      <c r="Y48" s="31" t="b">
        <v>0</v>
      </c>
      <c r="Z48" s="31">
        <v>2</v>
      </c>
      <c r="AA48" s="31">
        <v>1</v>
      </c>
      <c r="AB48" s="31" t="s">
        <v>1741</v>
      </c>
      <c r="AC48" s="31" t="s">
        <v>370</v>
      </c>
      <c r="AD48" s="31" t="s">
        <v>2489</v>
      </c>
      <c r="AE48" s="31" t="s">
        <v>430</v>
      </c>
      <c r="AF48" s="31" t="s">
        <v>2490</v>
      </c>
      <c r="AG48" s="31" t="s">
        <v>2489</v>
      </c>
      <c r="AH48" s="31" t="s">
        <v>2488</v>
      </c>
      <c r="AI48" s="33">
        <v>45048</v>
      </c>
      <c r="AJ48" s="32">
        <v>75000</v>
      </c>
      <c r="AK48" s="31" t="s">
        <v>1062</v>
      </c>
      <c r="AL48" s="31" t="s">
        <v>1125</v>
      </c>
      <c r="AM48" s="31" t="s">
        <v>2487</v>
      </c>
      <c r="AN48" s="31" t="s">
        <v>2486</v>
      </c>
      <c r="AO48" s="31" t="s">
        <v>310</v>
      </c>
      <c r="AP48" s="31" t="s">
        <v>1009</v>
      </c>
      <c r="AQ48" s="31" t="s">
        <v>357</v>
      </c>
      <c r="AR48" s="33">
        <v>44986</v>
      </c>
      <c r="AS48" s="31" t="s">
        <v>322</v>
      </c>
      <c r="AT48" s="31" t="s">
        <v>396</v>
      </c>
      <c r="AU48" s="31" t="s">
        <v>432</v>
      </c>
      <c r="AV48" s="31" t="s">
        <v>320</v>
      </c>
      <c r="AW48" s="31" t="s">
        <v>664</v>
      </c>
      <c r="AX48" s="31" t="s">
        <v>280</v>
      </c>
      <c r="AY48" s="31" t="s">
        <v>317</v>
      </c>
      <c r="AZ48" s="33">
        <v>44986</v>
      </c>
      <c r="BA48" s="31" t="s">
        <v>316</v>
      </c>
      <c r="BB48" s="31" t="b">
        <v>0</v>
      </c>
      <c r="BC48" s="31" t="s">
        <v>428</v>
      </c>
      <c r="BD48" s="31" t="s">
        <v>352</v>
      </c>
      <c r="BE48" s="31" t="s">
        <v>351</v>
      </c>
      <c r="BF48" s="31" t="s">
        <v>280</v>
      </c>
      <c r="BG48" s="31" t="s">
        <v>2485</v>
      </c>
      <c r="BH48" s="31">
        <v>13</v>
      </c>
      <c r="BI48" s="31" t="s">
        <v>396</v>
      </c>
      <c r="BJ48" s="48" t="s">
        <v>3050</v>
      </c>
    </row>
    <row r="49" spans="1:62">
      <c r="A49" s="31" t="s">
        <v>2484</v>
      </c>
      <c r="B49" s="33">
        <v>44986</v>
      </c>
      <c r="C49" s="33">
        <v>45110</v>
      </c>
      <c r="D49" s="31">
        <f ca="1">IF(ISBLANK(NCR_DATA_NEW[[#This Row],[Closed ]]), TODAY()-NCR_DATA_NEW[[#This Row],[Created]], C49-B49)</f>
        <v>124</v>
      </c>
      <c r="E49" s="31" t="s">
        <v>346</v>
      </c>
      <c r="F49" s="31" t="s">
        <v>548</v>
      </c>
      <c r="G49" s="31" t="s">
        <v>2483</v>
      </c>
      <c r="H49" s="31" t="s">
        <v>660</v>
      </c>
      <c r="I49" s="31" t="s">
        <v>273</v>
      </c>
      <c r="J49" s="31" t="s">
        <v>659</v>
      </c>
      <c r="K49" s="31" t="s">
        <v>341</v>
      </c>
      <c r="L49" s="31" t="s">
        <v>303</v>
      </c>
      <c r="M49" s="31" t="s">
        <v>635</v>
      </c>
      <c r="N49" s="31" t="s">
        <v>338</v>
      </c>
      <c r="O49" s="31" t="s">
        <v>658</v>
      </c>
      <c r="P49" s="31">
        <v>191554</v>
      </c>
      <c r="Q49" s="31" t="s">
        <v>481</v>
      </c>
      <c r="R49" s="31" t="s">
        <v>333</v>
      </c>
      <c r="S49" s="31" t="s">
        <v>430</v>
      </c>
      <c r="T49" s="31" t="s">
        <v>282</v>
      </c>
      <c r="U49" s="31" t="s">
        <v>282</v>
      </c>
      <c r="V49" s="31" t="s">
        <v>331</v>
      </c>
      <c r="W49" s="33">
        <v>45110</v>
      </c>
      <c r="X49" s="31" t="b">
        <v>0</v>
      </c>
      <c r="Y49" s="31" t="b">
        <v>0</v>
      </c>
      <c r="Z49" s="31">
        <v>2</v>
      </c>
      <c r="AA49" s="31">
        <v>0</v>
      </c>
      <c r="AB49" s="31" t="s">
        <v>280</v>
      </c>
      <c r="AC49" s="31" t="s">
        <v>370</v>
      </c>
      <c r="AD49" s="31" t="s">
        <v>2481</v>
      </c>
      <c r="AE49" s="31" t="s">
        <v>430</v>
      </c>
      <c r="AF49" s="31" t="s">
        <v>2482</v>
      </c>
      <c r="AG49" s="31" t="s">
        <v>2481</v>
      </c>
      <c r="AH49" s="31" t="s">
        <v>2480</v>
      </c>
      <c r="AI49" s="33">
        <v>45110</v>
      </c>
      <c r="AJ49" s="32">
        <v>0</v>
      </c>
      <c r="AK49" s="31" t="s">
        <v>1353</v>
      </c>
      <c r="AL49" s="31" t="s">
        <v>326</v>
      </c>
      <c r="AM49" s="31" t="s">
        <v>2479</v>
      </c>
      <c r="AN49" s="31" t="s">
        <v>2478</v>
      </c>
      <c r="AO49" s="31" t="s">
        <v>89</v>
      </c>
      <c r="AP49" s="31" t="s">
        <v>361</v>
      </c>
      <c r="AQ49" s="31" t="s">
        <v>482</v>
      </c>
      <c r="AR49" s="33">
        <v>44986</v>
      </c>
      <c r="AS49" s="31" t="s">
        <v>322</v>
      </c>
      <c r="AT49" s="31" t="s">
        <v>311</v>
      </c>
      <c r="AU49" s="31" t="s">
        <v>321</v>
      </c>
      <c r="AV49" s="31" t="s">
        <v>320</v>
      </c>
      <c r="AW49" s="31" t="s">
        <v>664</v>
      </c>
      <c r="AX49" s="31" t="s">
        <v>280</v>
      </c>
      <c r="AY49" s="31" t="s">
        <v>317</v>
      </c>
      <c r="AZ49" s="33">
        <v>44986</v>
      </c>
      <c r="BA49" s="31" t="s">
        <v>481</v>
      </c>
      <c r="BB49" s="31" t="b">
        <v>0</v>
      </c>
      <c r="BC49" s="31" t="s">
        <v>314</v>
      </c>
      <c r="BD49" s="31" t="s">
        <v>352</v>
      </c>
      <c r="BE49" s="31" t="s">
        <v>185</v>
      </c>
      <c r="BF49" s="31" t="s">
        <v>280</v>
      </c>
      <c r="BG49" s="31" t="s">
        <v>2476</v>
      </c>
      <c r="BH49" s="31">
        <v>24</v>
      </c>
      <c r="BI49" s="31" t="s">
        <v>311</v>
      </c>
      <c r="BJ49" s="48" t="s">
        <v>3050</v>
      </c>
    </row>
    <row r="50" spans="1:62">
      <c r="A50" s="31" t="s">
        <v>2475</v>
      </c>
      <c r="B50" s="33">
        <v>44986</v>
      </c>
      <c r="C50" s="33">
        <v>45061</v>
      </c>
      <c r="D50" s="31">
        <f ca="1">IF(ISBLANK(NCR_DATA_NEW[[#This Row],[Closed ]]), TODAY()-NCR_DATA_NEW[[#This Row],[Created]], C50-B50)</f>
        <v>75</v>
      </c>
      <c r="E50" s="31" t="s">
        <v>346</v>
      </c>
      <c r="F50" s="31" t="s">
        <v>548</v>
      </c>
      <c r="G50" s="31" t="s">
        <v>2474</v>
      </c>
      <c r="H50" s="31" t="s">
        <v>1251</v>
      </c>
      <c r="I50" s="31" t="s">
        <v>273</v>
      </c>
      <c r="J50" s="31" t="s">
        <v>1250</v>
      </c>
      <c r="K50" s="31" t="s">
        <v>341</v>
      </c>
      <c r="L50" s="31" t="s">
        <v>1235</v>
      </c>
      <c r="M50" s="31" t="s">
        <v>635</v>
      </c>
      <c r="N50" s="31" t="s">
        <v>338</v>
      </c>
      <c r="O50" s="31" t="s">
        <v>1248</v>
      </c>
      <c r="P50" s="31">
        <v>192400</v>
      </c>
      <c r="Q50" s="31" t="s">
        <v>520</v>
      </c>
      <c r="R50" s="31" t="s">
        <v>2076</v>
      </c>
      <c r="S50" s="31" t="s">
        <v>3046</v>
      </c>
      <c r="T50" s="31" t="s">
        <v>282</v>
      </c>
      <c r="U50" s="31" t="s">
        <v>280</v>
      </c>
      <c r="V50" s="31" t="s">
        <v>331</v>
      </c>
      <c r="W50" s="33">
        <v>45061</v>
      </c>
      <c r="X50" s="31" t="b">
        <v>0</v>
      </c>
      <c r="Y50" s="31" t="b">
        <v>0</v>
      </c>
      <c r="Z50" s="31">
        <v>1</v>
      </c>
      <c r="AA50" s="31">
        <v>1</v>
      </c>
      <c r="AB50" s="31" t="s">
        <v>1465</v>
      </c>
      <c r="AC50" s="31" t="s">
        <v>328</v>
      </c>
      <c r="AD50" s="31" t="s">
        <v>2473</v>
      </c>
      <c r="AE50" s="31" t="s">
        <v>371</v>
      </c>
      <c r="AF50" s="31" t="s">
        <v>2472</v>
      </c>
      <c r="AG50" s="31" t="s">
        <v>2473</v>
      </c>
      <c r="AH50" s="31" t="s">
        <v>2471</v>
      </c>
      <c r="AI50" s="33">
        <v>44987</v>
      </c>
      <c r="AJ50" s="32">
        <v>0</v>
      </c>
      <c r="AK50" s="31" t="s">
        <v>365</v>
      </c>
      <c r="AL50" s="31" t="s">
        <v>364</v>
      </c>
      <c r="AM50" s="31" t="s">
        <v>2470</v>
      </c>
      <c r="AN50" s="31" t="s">
        <v>2469</v>
      </c>
      <c r="AO50" s="31" t="s">
        <v>89</v>
      </c>
      <c r="AP50" s="31" t="s">
        <v>361</v>
      </c>
      <c r="AQ50" s="31" t="s">
        <v>482</v>
      </c>
      <c r="AR50" s="33">
        <v>44986</v>
      </c>
      <c r="AS50" s="31" t="s">
        <v>322</v>
      </c>
      <c r="AT50" s="31" t="s">
        <v>311</v>
      </c>
      <c r="AU50" s="31" t="s">
        <v>321</v>
      </c>
      <c r="AV50" s="31" t="s">
        <v>320</v>
      </c>
      <c r="AW50" s="31" t="s">
        <v>570</v>
      </c>
      <c r="AX50" s="31" t="s">
        <v>280</v>
      </c>
      <c r="AY50" s="31" t="s">
        <v>391</v>
      </c>
      <c r="AZ50" s="33">
        <v>44986</v>
      </c>
      <c r="BA50" s="31" t="s">
        <v>520</v>
      </c>
      <c r="BB50" s="31" t="b">
        <v>0</v>
      </c>
      <c r="BC50" s="31" t="s">
        <v>314</v>
      </c>
      <c r="BD50" s="31" t="s">
        <v>352</v>
      </c>
      <c r="BE50" s="31" t="s">
        <v>1324</v>
      </c>
      <c r="BF50" s="31" t="s">
        <v>280</v>
      </c>
      <c r="BG50" s="31" t="s">
        <v>2468</v>
      </c>
      <c r="BH50" s="31">
        <v>14</v>
      </c>
      <c r="BI50" s="31" t="s">
        <v>311</v>
      </c>
      <c r="BJ50" s="48" t="s">
        <v>3050</v>
      </c>
    </row>
    <row r="51" spans="1:62" hidden="1">
      <c r="A51" s="31" t="s">
        <v>2467</v>
      </c>
      <c r="B51" s="33">
        <v>44986</v>
      </c>
      <c r="C51" s="33"/>
      <c r="D51" s="31">
        <f ca="1">IF(ISBLANK(NCR_DATA_NEW[[#This Row],[Closed ]]), TODAY()-NCR_DATA_NEW[[#This Row],[Created]], C51-B51)</f>
        <v>713</v>
      </c>
      <c r="E51" s="31" t="s">
        <v>346</v>
      </c>
      <c r="F51" s="31" t="s">
        <v>345</v>
      </c>
      <c r="G51" s="31" t="s">
        <v>2466</v>
      </c>
      <c r="H51" s="31" t="s">
        <v>2465</v>
      </c>
      <c r="I51" s="31" t="s">
        <v>277</v>
      </c>
      <c r="J51" s="31" t="s">
        <v>858</v>
      </c>
      <c r="K51" s="31" t="s">
        <v>341</v>
      </c>
      <c r="L51" s="31" t="s">
        <v>848</v>
      </c>
      <c r="M51" s="31" t="s">
        <v>340</v>
      </c>
      <c r="N51" s="31" t="s">
        <v>338</v>
      </c>
      <c r="O51" s="31" t="s">
        <v>856</v>
      </c>
      <c r="P51" s="31">
        <v>878190</v>
      </c>
      <c r="Q51" s="31" t="s">
        <v>2458</v>
      </c>
      <c r="R51" s="31" t="s">
        <v>333</v>
      </c>
      <c r="S51" s="31" t="s">
        <v>3046</v>
      </c>
      <c r="T51" s="31" t="s">
        <v>1788</v>
      </c>
      <c r="U51" s="31" t="s">
        <v>282</v>
      </c>
      <c r="V51" s="31" t="s">
        <v>331</v>
      </c>
      <c r="W51" s="33">
        <v>45098</v>
      </c>
      <c r="X51" s="31" t="b">
        <v>0</v>
      </c>
      <c r="Y51" s="31" t="b">
        <v>1</v>
      </c>
      <c r="Z51" s="31">
        <v>2</v>
      </c>
      <c r="AA51" s="31">
        <v>0</v>
      </c>
      <c r="AB51" s="31" t="s">
        <v>280</v>
      </c>
      <c r="AC51" s="31" t="s">
        <v>328</v>
      </c>
      <c r="AD51" s="31" t="s">
        <v>2462</v>
      </c>
      <c r="AE51" s="31" t="s">
        <v>280</v>
      </c>
      <c r="AF51" s="31" t="s">
        <v>280</v>
      </c>
      <c r="AG51" s="31" t="s">
        <v>2462</v>
      </c>
      <c r="AH51" s="31" t="s">
        <v>280</v>
      </c>
      <c r="AI51" s="33"/>
      <c r="AJ51" s="32">
        <v>0</v>
      </c>
      <c r="AK51" s="31" t="s">
        <v>280</v>
      </c>
      <c r="AL51" s="31" t="s">
        <v>326</v>
      </c>
      <c r="AM51" s="31" t="s">
        <v>2460</v>
      </c>
      <c r="AN51" s="31" t="s">
        <v>2459</v>
      </c>
      <c r="AO51" s="31" t="s">
        <v>397</v>
      </c>
      <c r="AP51" s="31" t="s">
        <v>610</v>
      </c>
      <c r="AQ51" s="31" t="s">
        <v>461</v>
      </c>
      <c r="AR51" s="33">
        <v>44986</v>
      </c>
      <c r="AS51" s="31" t="s">
        <v>322</v>
      </c>
      <c r="AT51" s="31" t="s">
        <v>311</v>
      </c>
      <c r="AU51" s="31" t="s">
        <v>321</v>
      </c>
      <c r="AV51" s="31" t="s">
        <v>320</v>
      </c>
      <c r="AW51" s="31" t="s">
        <v>280</v>
      </c>
      <c r="AX51" s="31" t="s">
        <v>280</v>
      </c>
      <c r="AY51" s="31" t="s">
        <v>357</v>
      </c>
      <c r="AZ51" s="33">
        <v>44986</v>
      </c>
      <c r="BA51" s="31" t="s">
        <v>2458</v>
      </c>
      <c r="BB51" s="31" t="b">
        <v>0</v>
      </c>
      <c r="BC51" s="31" t="s">
        <v>314</v>
      </c>
      <c r="BD51" s="31" t="s">
        <v>280</v>
      </c>
      <c r="BE51" s="31" t="s">
        <v>458</v>
      </c>
      <c r="BF51" s="31" t="s">
        <v>280</v>
      </c>
      <c r="BG51" s="31" t="s">
        <v>2456</v>
      </c>
      <c r="BH51" s="31">
        <v>5</v>
      </c>
      <c r="BI51" s="31" t="s">
        <v>311</v>
      </c>
      <c r="BJ51" s="48" t="s">
        <v>3050</v>
      </c>
    </row>
    <row r="52" spans="1:62">
      <c r="A52" s="31" t="s">
        <v>2455</v>
      </c>
      <c r="B52" s="33">
        <v>44987</v>
      </c>
      <c r="C52" s="33">
        <v>44999</v>
      </c>
      <c r="D52" s="31">
        <f ca="1">IF(ISBLANK(NCR_DATA_NEW[[#This Row],[Closed ]]), TODAY()-NCR_DATA_NEW[[#This Row],[Created]], C52-B52)</f>
        <v>12</v>
      </c>
      <c r="E52" s="31" t="s">
        <v>346</v>
      </c>
      <c r="F52" s="31" t="s">
        <v>548</v>
      </c>
      <c r="G52" s="31" t="s">
        <v>2454</v>
      </c>
      <c r="H52" s="31" t="s">
        <v>2453</v>
      </c>
      <c r="I52" s="31" t="s">
        <v>273</v>
      </c>
      <c r="J52" s="31" t="s">
        <v>2452</v>
      </c>
      <c r="K52" s="31" t="s">
        <v>341</v>
      </c>
      <c r="L52" s="31" t="s">
        <v>2437</v>
      </c>
      <c r="M52" s="31" t="s">
        <v>418</v>
      </c>
      <c r="N52" s="31" t="s">
        <v>338</v>
      </c>
      <c r="O52" s="31" t="s">
        <v>2450</v>
      </c>
      <c r="P52" s="31">
        <v>192254</v>
      </c>
      <c r="Q52" s="31" t="s">
        <v>2439</v>
      </c>
      <c r="R52" s="31" t="s">
        <v>2448</v>
      </c>
      <c r="S52" s="31" t="s">
        <v>3046</v>
      </c>
      <c r="T52" s="31" t="s">
        <v>283</v>
      </c>
      <c r="U52" s="31" t="s">
        <v>282</v>
      </c>
      <c r="V52" s="31" t="s">
        <v>331</v>
      </c>
      <c r="W52" s="33">
        <v>45065</v>
      </c>
      <c r="X52" s="31" t="b">
        <v>0</v>
      </c>
      <c r="Y52" s="31" t="b">
        <v>0</v>
      </c>
      <c r="Z52" s="31">
        <v>3</v>
      </c>
      <c r="AA52" s="31">
        <v>2</v>
      </c>
      <c r="AB52" s="31" t="s">
        <v>1465</v>
      </c>
      <c r="AC52" s="31" t="s">
        <v>328</v>
      </c>
      <c r="AD52" s="31" t="s">
        <v>2445</v>
      </c>
      <c r="AE52" s="31" t="s">
        <v>371</v>
      </c>
      <c r="AF52" s="31" t="s">
        <v>2446</v>
      </c>
      <c r="AG52" s="31" t="s">
        <v>2445</v>
      </c>
      <c r="AH52" s="31" t="s">
        <v>2443</v>
      </c>
      <c r="AI52" s="33">
        <v>44987</v>
      </c>
      <c r="AJ52" s="32">
        <v>0</v>
      </c>
      <c r="AK52" s="31" t="s">
        <v>955</v>
      </c>
      <c r="AL52" s="31" t="s">
        <v>1632</v>
      </c>
      <c r="AM52" s="31" t="s">
        <v>2441</v>
      </c>
      <c r="AN52" s="31" t="s">
        <v>2440</v>
      </c>
      <c r="AO52" s="31" t="s">
        <v>67</v>
      </c>
      <c r="AP52" s="31" t="s">
        <v>1629</v>
      </c>
      <c r="AQ52" s="31" t="s">
        <v>461</v>
      </c>
      <c r="AR52" s="33">
        <v>44979</v>
      </c>
      <c r="AS52" s="31" t="s">
        <v>322</v>
      </c>
      <c r="AT52" s="31" t="s">
        <v>311</v>
      </c>
      <c r="AU52" s="31" t="s">
        <v>364</v>
      </c>
      <c r="AV52" s="31" t="s">
        <v>394</v>
      </c>
      <c r="AW52" s="31" t="s">
        <v>393</v>
      </c>
      <c r="AX52" s="31" t="s">
        <v>280</v>
      </c>
      <c r="AY52" s="31" t="s">
        <v>391</v>
      </c>
      <c r="AZ52" s="33">
        <v>44987</v>
      </c>
      <c r="BA52" s="31" t="s">
        <v>2439</v>
      </c>
      <c r="BB52" s="31" t="b">
        <v>0</v>
      </c>
      <c r="BC52" s="31" t="s">
        <v>314</v>
      </c>
      <c r="BD52" s="31" t="s">
        <v>352</v>
      </c>
      <c r="BE52" s="31" t="s">
        <v>351</v>
      </c>
      <c r="BF52" s="31" t="s">
        <v>280</v>
      </c>
      <c r="BG52" s="31" t="s">
        <v>2436</v>
      </c>
      <c r="BH52" s="31">
        <v>10</v>
      </c>
      <c r="BI52" s="31" t="s">
        <v>311</v>
      </c>
      <c r="BJ52" s="48" t="s">
        <v>3050</v>
      </c>
    </row>
    <row r="53" spans="1:62" hidden="1">
      <c r="A53" s="31" t="s">
        <v>2435</v>
      </c>
      <c r="B53" s="33">
        <v>44987</v>
      </c>
      <c r="C53" s="33"/>
      <c r="D53" s="31">
        <f ca="1">IF(ISBLANK(NCR_DATA_NEW[[#This Row],[Closed ]]), TODAY()-NCR_DATA_NEW[[#This Row],[Created]], C53-B53)</f>
        <v>712</v>
      </c>
      <c r="E53" s="31" t="s">
        <v>346</v>
      </c>
      <c r="F53" s="31" t="s">
        <v>376</v>
      </c>
      <c r="G53" s="31" t="s">
        <v>2434</v>
      </c>
      <c r="H53" s="31" t="s">
        <v>637</v>
      </c>
      <c r="I53" s="31" t="s">
        <v>273</v>
      </c>
      <c r="J53" s="31" t="s">
        <v>636</v>
      </c>
      <c r="K53" s="31" t="s">
        <v>341</v>
      </c>
      <c r="L53" s="31" t="s">
        <v>624</v>
      </c>
      <c r="M53" s="31" t="s">
        <v>635</v>
      </c>
      <c r="N53" s="31" t="s">
        <v>338</v>
      </c>
      <c r="O53" s="31" t="s">
        <v>632</v>
      </c>
      <c r="P53" s="31">
        <v>191738</v>
      </c>
      <c r="Q53" s="31" t="s">
        <v>626</v>
      </c>
      <c r="R53" s="31" t="s">
        <v>333</v>
      </c>
      <c r="S53" s="31" t="s">
        <v>669</v>
      </c>
      <c r="T53" s="31" t="s">
        <v>282</v>
      </c>
      <c r="U53" s="31" t="s">
        <v>1788</v>
      </c>
      <c r="V53" s="31" t="s">
        <v>331</v>
      </c>
      <c r="W53" s="33">
        <v>45048</v>
      </c>
      <c r="X53" s="31" t="b">
        <v>0</v>
      </c>
      <c r="Y53" s="31" t="b">
        <v>1</v>
      </c>
      <c r="Z53" s="31">
        <v>2</v>
      </c>
      <c r="AA53" s="31">
        <v>0</v>
      </c>
      <c r="AB53" s="31" t="s">
        <v>280</v>
      </c>
      <c r="AC53" s="31" t="s">
        <v>328</v>
      </c>
      <c r="AD53" s="31" t="s">
        <v>2433</v>
      </c>
      <c r="AE53" s="31" t="s">
        <v>280</v>
      </c>
      <c r="AF53" s="31" t="s">
        <v>280</v>
      </c>
      <c r="AG53" s="31" t="s">
        <v>2432</v>
      </c>
      <c r="AH53" s="31" t="s">
        <v>2431</v>
      </c>
      <c r="AI53" s="33">
        <v>45044</v>
      </c>
      <c r="AJ53" s="32">
        <v>200000</v>
      </c>
      <c r="AK53" s="31" t="s">
        <v>280</v>
      </c>
      <c r="AL53" s="31" t="s">
        <v>326</v>
      </c>
      <c r="AM53" s="31" t="s">
        <v>2430</v>
      </c>
      <c r="AN53" s="31" t="s">
        <v>2429</v>
      </c>
      <c r="AO53" s="31" t="s">
        <v>397</v>
      </c>
      <c r="AP53" s="31" t="s">
        <v>501</v>
      </c>
      <c r="AQ53" s="31" t="s">
        <v>357</v>
      </c>
      <c r="AR53" s="33">
        <v>44987</v>
      </c>
      <c r="AS53" s="31" t="s">
        <v>701</v>
      </c>
      <c r="AT53" s="31" t="s">
        <v>396</v>
      </c>
      <c r="AU53" s="31" t="s">
        <v>364</v>
      </c>
      <c r="AV53" s="31" t="s">
        <v>394</v>
      </c>
      <c r="AW53" s="31" t="s">
        <v>46</v>
      </c>
      <c r="AX53" s="31" t="s">
        <v>280</v>
      </c>
      <c r="AY53" s="31" t="s">
        <v>357</v>
      </c>
      <c r="AZ53" s="33">
        <v>44987</v>
      </c>
      <c r="BA53" s="31" t="s">
        <v>626</v>
      </c>
      <c r="BB53" s="31" t="b">
        <v>0</v>
      </c>
      <c r="BC53" s="31" t="s">
        <v>353</v>
      </c>
      <c r="BD53" s="31" t="s">
        <v>995</v>
      </c>
      <c r="BE53" s="31" t="s">
        <v>1324</v>
      </c>
      <c r="BF53" s="31" t="s">
        <v>280</v>
      </c>
      <c r="BG53" s="31" t="s">
        <v>2427</v>
      </c>
      <c r="BH53" s="31">
        <v>7</v>
      </c>
      <c r="BI53" s="31" t="s">
        <v>396</v>
      </c>
      <c r="BJ53" s="48" t="s">
        <v>3050</v>
      </c>
    </row>
    <row r="54" spans="1:62">
      <c r="A54" s="31" t="s">
        <v>2426</v>
      </c>
      <c r="B54" s="33">
        <v>44988</v>
      </c>
      <c r="C54" s="33">
        <v>45014</v>
      </c>
      <c r="D54" s="31">
        <f ca="1">IF(ISBLANK(NCR_DATA_NEW[[#This Row],[Closed ]]), TODAY()-NCR_DATA_NEW[[#This Row],[Created]], C54-B54)</f>
        <v>26</v>
      </c>
      <c r="E54" s="31" t="s">
        <v>346</v>
      </c>
      <c r="F54" s="31" t="s">
        <v>548</v>
      </c>
      <c r="G54" s="31" t="s">
        <v>2425</v>
      </c>
      <c r="H54" s="31" t="s">
        <v>1251</v>
      </c>
      <c r="I54" s="31" t="s">
        <v>273</v>
      </c>
      <c r="J54" s="31" t="s">
        <v>1250</v>
      </c>
      <c r="K54" s="31" t="s">
        <v>341</v>
      </c>
      <c r="L54" s="31" t="s">
        <v>1235</v>
      </c>
      <c r="M54" s="31" t="s">
        <v>635</v>
      </c>
      <c r="N54" s="31" t="s">
        <v>338</v>
      </c>
      <c r="O54" s="31" t="s">
        <v>1248</v>
      </c>
      <c r="P54" s="31">
        <v>192400</v>
      </c>
      <c r="Q54" s="31" t="s">
        <v>520</v>
      </c>
      <c r="R54" s="31" t="s">
        <v>2076</v>
      </c>
      <c r="S54" s="31" t="s">
        <v>3046</v>
      </c>
      <c r="T54" s="31" t="s">
        <v>282</v>
      </c>
      <c r="U54" s="31" t="s">
        <v>282</v>
      </c>
      <c r="V54" s="31" t="s">
        <v>331</v>
      </c>
      <c r="W54" s="33">
        <v>45014</v>
      </c>
      <c r="X54" s="31" t="b">
        <v>0</v>
      </c>
      <c r="Y54" s="31" t="b">
        <v>0</v>
      </c>
      <c r="Z54" s="31">
        <v>2</v>
      </c>
      <c r="AA54" s="31">
        <v>1</v>
      </c>
      <c r="AB54" s="31" t="s">
        <v>1465</v>
      </c>
      <c r="AC54" s="31" t="s">
        <v>328</v>
      </c>
      <c r="AD54" s="31" t="s">
        <v>2424</v>
      </c>
      <c r="AE54" s="31" t="s">
        <v>371</v>
      </c>
      <c r="AF54" s="31" t="s">
        <v>2423</v>
      </c>
      <c r="AG54" s="31" t="s">
        <v>2424</v>
      </c>
      <c r="AH54" s="31" t="s">
        <v>2422</v>
      </c>
      <c r="AI54" s="33">
        <v>44990</v>
      </c>
      <c r="AJ54" s="32">
        <v>0</v>
      </c>
      <c r="AK54" s="31" t="s">
        <v>2224</v>
      </c>
      <c r="AL54" s="31" t="s">
        <v>364</v>
      </c>
      <c r="AM54" s="31" t="s">
        <v>2421</v>
      </c>
      <c r="AN54" s="31" t="s">
        <v>2420</v>
      </c>
      <c r="AO54" s="31" t="s">
        <v>89</v>
      </c>
      <c r="AP54" s="31" t="s">
        <v>361</v>
      </c>
      <c r="AQ54" s="31" t="s">
        <v>482</v>
      </c>
      <c r="AR54" s="33">
        <v>44988</v>
      </c>
      <c r="AS54" s="31" t="s">
        <v>322</v>
      </c>
      <c r="AT54" s="31" t="s">
        <v>311</v>
      </c>
      <c r="AU54" s="31" t="s">
        <v>321</v>
      </c>
      <c r="AV54" s="31" t="s">
        <v>320</v>
      </c>
      <c r="AW54" s="31" t="s">
        <v>570</v>
      </c>
      <c r="AX54" s="31" t="s">
        <v>280</v>
      </c>
      <c r="AY54" s="31" t="s">
        <v>391</v>
      </c>
      <c r="AZ54" s="33">
        <v>44988</v>
      </c>
      <c r="BA54" s="31" t="s">
        <v>520</v>
      </c>
      <c r="BB54" s="31" t="b">
        <v>0</v>
      </c>
      <c r="BC54" s="31" t="s">
        <v>314</v>
      </c>
      <c r="BD54" s="31" t="s">
        <v>352</v>
      </c>
      <c r="BE54" s="31" t="s">
        <v>458</v>
      </c>
      <c r="BF54" s="31" t="s">
        <v>280</v>
      </c>
      <c r="BG54" s="31" t="s">
        <v>2419</v>
      </c>
      <c r="BH54" s="31">
        <v>13</v>
      </c>
      <c r="BI54" s="31" t="s">
        <v>311</v>
      </c>
      <c r="BJ54" s="48" t="s">
        <v>3050</v>
      </c>
    </row>
    <row r="55" spans="1:62">
      <c r="A55" s="31" t="s">
        <v>2418</v>
      </c>
      <c r="B55" s="33">
        <v>44989</v>
      </c>
      <c r="C55" s="33">
        <v>45016</v>
      </c>
      <c r="D55" s="31">
        <f ca="1">IF(ISBLANK(NCR_DATA_NEW[[#This Row],[Closed ]]), TODAY()-NCR_DATA_NEW[[#This Row],[Created]], C55-B55)</f>
        <v>27</v>
      </c>
      <c r="E55" s="31" t="s">
        <v>346</v>
      </c>
      <c r="F55" s="31" t="s">
        <v>548</v>
      </c>
      <c r="G55" s="31" t="s">
        <v>2417</v>
      </c>
      <c r="H55" s="31" t="s">
        <v>2350</v>
      </c>
      <c r="I55" s="31" t="s">
        <v>277</v>
      </c>
      <c r="J55" s="31" t="s">
        <v>2241</v>
      </c>
      <c r="K55" s="31" t="s">
        <v>341</v>
      </c>
      <c r="L55" s="31" t="s">
        <v>2231</v>
      </c>
      <c r="M55" s="31" t="s">
        <v>340</v>
      </c>
      <c r="N55" s="31" t="s">
        <v>338</v>
      </c>
      <c r="O55" s="31" t="s">
        <v>2240</v>
      </c>
      <c r="P55" s="31">
        <v>878194</v>
      </c>
      <c r="Q55" s="31" t="s">
        <v>819</v>
      </c>
      <c r="R55" s="31" t="s">
        <v>333</v>
      </c>
      <c r="S55" s="31" t="s">
        <v>438</v>
      </c>
      <c r="T55" s="31" t="s">
        <v>282</v>
      </c>
      <c r="U55" s="31" t="s">
        <v>282</v>
      </c>
      <c r="V55" s="31" t="s">
        <v>331</v>
      </c>
      <c r="W55" s="33">
        <v>45016</v>
      </c>
      <c r="X55" s="31" t="b">
        <v>0</v>
      </c>
      <c r="Y55" s="31" t="b">
        <v>0</v>
      </c>
      <c r="Z55" s="31">
        <v>1</v>
      </c>
      <c r="AA55" s="31">
        <v>0</v>
      </c>
      <c r="AB55" s="31" t="s">
        <v>1465</v>
      </c>
      <c r="AC55" s="31" t="s">
        <v>370</v>
      </c>
      <c r="AD55" s="31" t="s">
        <v>2415</v>
      </c>
      <c r="AE55" s="31" t="s">
        <v>438</v>
      </c>
      <c r="AF55" s="31" t="s">
        <v>2416</v>
      </c>
      <c r="AG55" s="31" t="s">
        <v>2415</v>
      </c>
      <c r="AH55" s="31" t="s">
        <v>2414</v>
      </c>
      <c r="AI55" s="33">
        <v>44989</v>
      </c>
      <c r="AJ55" s="32">
        <v>0</v>
      </c>
      <c r="AK55" s="31" t="s">
        <v>1211</v>
      </c>
      <c r="AL55" s="31" t="s">
        <v>326</v>
      </c>
      <c r="AM55" s="31" t="s">
        <v>2413</v>
      </c>
      <c r="AN55" s="31" t="s">
        <v>2412</v>
      </c>
      <c r="AO55" s="31" t="s">
        <v>89</v>
      </c>
      <c r="AP55" s="31" t="s">
        <v>361</v>
      </c>
      <c r="AQ55" s="31" t="s">
        <v>482</v>
      </c>
      <c r="AR55" s="33">
        <v>44989</v>
      </c>
      <c r="AS55" s="31" t="s">
        <v>322</v>
      </c>
      <c r="AT55" s="31" t="s">
        <v>311</v>
      </c>
      <c r="AU55" s="31" t="s">
        <v>321</v>
      </c>
      <c r="AV55" s="31" t="s">
        <v>320</v>
      </c>
      <c r="AW55" s="31" t="s">
        <v>1746</v>
      </c>
      <c r="AX55" s="31" t="s">
        <v>280</v>
      </c>
      <c r="AY55" s="31" t="s">
        <v>317</v>
      </c>
      <c r="AZ55" s="33">
        <v>44989</v>
      </c>
      <c r="BA55" s="31" t="s">
        <v>819</v>
      </c>
      <c r="BB55" s="31" t="b">
        <v>0</v>
      </c>
      <c r="BC55" s="31" t="s">
        <v>314</v>
      </c>
      <c r="BD55" s="31" t="s">
        <v>352</v>
      </c>
      <c r="BE55" s="31" t="s">
        <v>138</v>
      </c>
      <c r="BF55" s="31" t="s">
        <v>280</v>
      </c>
      <c r="BG55" s="31" t="s">
        <v>2411</v>
      </c>
      <c r="BH55" s="31">
        <v>4</v>
      </c>
      <c r="BI55" s="31" t="s">
        <v>311</v>
      </c>
      <c r="BJ55" s="48" t="s">
        <v>3050</v>
      </c>
    </row>
    <row r="56" spans="1:62">
      <c r="A56" s="31" t="s">
        <v>2410</v>
      </c>
      <c r="B56" s="33">
        <v>44989</v>
      </c>
      <c r="C56" s="33">
        <v>45021</v>
      </c>
      <c r="D56" s="31">
        <f ca="1">IF(ISBLANK(NCR_DATA_NEW[[#This Row],[Closed ]]), TODAY()-NCR_DATA_NEW[[#This Row],[Created]], C56-B56)</f>
        <v>32</v>
      </c>
      <c r="E56" s="31" t="s">
        <v>346</v>
      </c>
      <c r="F56" s="31" t="s">
        <v>548</v>
      </c>
      <c r="G56" s="31" t="s">
        <v>2409</v>
      </c>
      <c r="H56" s="31" t="s">
        <v>2408</v>
      </c>
      <c r="I56" s="31" t="s">
        <v>274</v>
      </c>
      <c r="J56" s="31" t="s">
        <v>494</v>
      </c>
      <c r="K56" s="31" t="s">
        <v>341</v>
      </c>
      <c r="L56" s="31" t="s">
        <v>2402</v>
      </c>
      <c r="M56" s="31" t="s">
        <v>340</v>
      </c>
      <c r="N56" s="31" t="s">
        <v>405</v>
      </c>
      <c r="O56" s="31" t="s">
        <v>492</v>
      </c>
      <c r="P56" s="31">
        <v>677195</v>
      </c>
      <c r="Q56" s="31" t="s">
        <v>819</v>
      </c>
      <c r="R56" s="31" t="s">
        <v>333</v>
      </c>
      <c r="S56" s="31" t="s">
        <v>3046</v>
      </c>
      <c r="T56" s="31" t="s">
        <v>282</v>
      </c>
      <c r="U56" s="31" t="s">
        <v>282</v>
      </c>
      <c r="V56" s="31" t="s">
        <v>490</v>
      </c>
      <c r="W56" s="33">
        <v>45021</v>
      </c>
      <c r="X56" s="31" t="b">
        <v>0</v>
      </c>
      <c r="Y56" s="31" t="b">
        <v>0</v>
      </c>
      <c r="Z56" s="31">
        <v>1</v>
      </c>
      <c r="AA56" s="31">
        <v>0</v>
      </c>
      <c r="AB56" s="31" t="s">
        <v>1465</v>
      </c>
      <c r="AC56" s="31" t="s">
        <v>600</v>
      </c>
      <c r="AD56" s="31" t="s">
        <v>2407</v>
      </c>
      <c r="AE56" s="31" t="s">
        <v>371</v>
      </c>
      <c r="AF56" s="31" t="s">
        <v>2406</v>
      </c>
      <c r="AG56" s="31" t="s">
        <v>2407</v>
      </c>
      <c r="AH56" s="31" t="s">
        <v>2405</v>
      </c>
      <c r="AI56" s="33">
        <v>44989</v>
      </c>
      <c r="AJ56" s="32">
        <v>0</v>
      </c>
      <c r="AK56" s="31" t="s">
        <v>748</v>
      </c>
      <c r="AL56" s="31" t="s">
        <v>326</v>
      </c>
      <c r="AM56" s="31" t="s">
        <v>2404</v>
      </c>
      <c r="AN56" s="31" t="s">
        <v>2403</v>
      </c>
      <c r="AO56" s="31" t="s">
        <v>89</v>
      </c>
      <c r="AP56" s="31" t="s">
        <v>361</v>
      </c>
      <c r="AQ56" s="31" t="s">
        <v>482</v>
      </c>
      <c r="AR56" s="33">
        <v>44989</v>
      </c>
      <c r="AS56" s="31" t="s">
        <v>322</v>
      </c>
      <c r="AT56" s="31" t="s">
        <v>311</v>
      </c>
      <c r="AU56" s="31" t="s">
        <v>321</v>
      </c>
      <c r="AV56" s="31" t="s">
        <v>320</v>
      </c>
      <c r="AW56" s="31" t="s">
        <v>393</v>
      </c>
      <c r="AX56" s="31" t="s">
        <v>280</v>
      </c>
      <c r="AY56" s="31" t="s">
        <v>391</v>
      </c>
      <c r="AZ56" s="33">
        <v>44989</v>
      </c>
      <c r="BA56" s="31" t="s">
        <v>819</v>
      </c>
      <c r="BB56" s="31" t="b">
        <v>0</v>
      </c>
      <c r="BC56" s="31" t="s">
        <v>314</v>
      </c>
      <c r="BD56" s="31" t="s">
        <v>352</v>
      </c>
      <c r="BE56" s="31" t="s">
        <v>514</v>
      </c>
      <c r="BF56" s="31" t="s">
        <v>280</v>
      </c>
      <c r="BG56" s="31" t="s">
        <v>2401</v>
      </c>
      <c r="BH56" s="31">
        <v>4</v>
      </c>
      <c r="BI56" s="31" t="s">
        <v>311</v>
      </c>
      <c r="BJ56" s="48" t="s">
        <v>3050</v>
      </c>
    </row>
    <row r="57" spans="1:62" hidden="1">
      <c r="A57" s="31" t="s">
        <v>2400</v>
      </c>
      <c r="B57" s="33">
        <v>44991</v>
      </c>
      <c r="C57" s="33"/>
      <c r="D57" s="31">
        <f ca="1">IF(ISBLANK(NCR_DATA_NEW[[#This Row],[Closed ]]), TODAY()-NCR_DATA_NEW[[#This Row],[Created]], C57-B57)</f>
        <v>708</v>
      </c>
      <c r="E57" s="31" t="s">
        <v>346</v>
      </c>
      <c r="F57" s="31" t="s">
        <v>345</v>
      </c>
      <c r="G57" s="31" t="s">
        <v>2399</v>
      </c>
      <c r="H57" s="31" t="s">
        <v>2398</v>
      </c>
      <c r="I57" s="31" t="s">
        <v>273</v>
      </c>
      <c r="J57" s="31" t="s">
        <v>2397</v>
      </c>
      <c r="K57" s="31" t="s">
        <v>341</v>
      </c>
      <c r="L57" s="31" t="s">
        <v>2391</v>
      </c>
      <c r="M57" s="31" t="s">
        <v>340</v>
      </c>
      <c r="N57" s="31" t="s">
        <v>338</v>
      </c>
      <c r="O57" s="31" t="s">
        <v>2395</v>
      </c>
      <c r="P57" s="31">
        <v>192161</v>
      </c>
      <c r="Q57" s="31" t="s">
        <v>669</v>
      </c>
      <c r="R57" s="31" t="s">
        <v>333</v>
      </c>
      <c r="S57" s="31" t="s">
        <v>669</v>
      </c>
      <c r="T57" s="31" t="s">
        <v>885</v>
      </c>
      <c r="U57" s="31" t="s">
        <v>885</v>
      </c>
      <c r="V57" s="31" t="s">
        <v>331</v>
      </c>
      <c r="W57" s="33">
        <v>44993</v>
      </c>
      <c r="X57" s="31" t="b">
        <v>0</v>
      </c>
      <c r="Y57" s="31" t="b">
        <v>1</v>
      </c>
      <c r="Z57" s="31">
        <v>1</v>
      </c>
      <c r="AA57" s="31">
        <v>0</v>
      </c>
      <c r="AB57" s="31" t="s">
        <v>280</v>
      </c>
      <c r="AC57" s="31" t="s">
        <v>370</v>
      </c>
      <c r="AD57" s="31" t="s">
        <v>2394</v>
      </c>
      <c r="AE57" s="31" t="s">
        <v>280</v>
      </c>
      <c r="AF57" s="31" t="s">
        <v>280</v>
      </c>
      <c r="AG57" s="31" t="s">
        <v>2394</v>
      </c>
      <c r="AH57" s="31" t="s">
        <v>280</v>
      </c>
      <c r="AI57" s="33"/>
      <c r="AJ57" s="32">
        <v>0</v>
      </c>
      <c r="AK57" s="31" t="s">
        <v>280</v>
      </c>
      <c r="AL57" s="31" t="s">
        <v>326</v>
      </c>
      <c r="AM57" s="31" t="s">
        <v>882</v>
      </c>
      <c r="AN57" s="31" t="s">
        <v>2393</v>
      </c>
      <c r="AO57" s="31" t="s">
        <v>397</v>
      </c>
      <c r="AP57" s="31" t="s">
        <v>326</v>
      </c>
      <c r="AQ57" s="31" t="s">
        <v>357</v>
      </c>
      <c r="AR57" s="33">
        <v>44991</v>
      </c>
      <c r="AS57" s="31" t="s">
        <v>280</v>
      </c>
      <c r="AT57" s="31" t="s">
        <v>311</v>
      </c>
      <c r="AU57" s="31" t="s">
        <v>2077</v>
      </c>
      <c r="AV57" s="31" t="s">
        <v>320</v>
      </c>
      <c r="AW57" s="31" t="s">
        <v>280</v>
      </c>
      <c r="AX57" s="31" t="s">
        <v>280</v>
      </c>
      <c r="AY57" s="31" t="s">
        <v>357</v>
      </c>
      <c r="AZ57" s="33">
        <v>44991</v>
      </c>
      <c r="BA57" s="31" t="s">
        <v>669</v>
      </c>
      <c r="BB57" s="31" t="b">
        <v>0</v>
      </c>
      <c r="BC57" s="31" t="s">
        <v>314</v>
      </c>
      <c r="BD57" s="31" t="s">
        <v>280</v>
      </c>
      <c r="BE57" s="31" t="s">
        <v>364</v>
      </c>
      <c r="BF57" s="31" t="s">
        <v>280</v>
      </c>
      <c r="BG57" s="31" t="s">
        <v>2389</v>
      </c>
      <c r="BH57" s="31">
        <v>3</v>
      </c>
      <c r="BI57" s="31" t="s">
        <v>311</v>
      </c>
      <c r="BJ57" s="48" t="s">
        <v>3050</v>
      </c>
    </row>
    <row r="58" spans="1:62" hidden="1">
      <c r="A58" s="31" t="s">
        <v>2388</v>
      </c>
      <c r="B58" s="33">
        <v>44993</v>
      </c>
      <c r="C58" s="33"/>
      <c r="D58" s="31">
        <f ca="1">IF(ISBLANK(NCR_DATA_NEW[[#This Row],[Closed ]]), TODAY()-NCR_DATA_NEW[[#This Row],[Created]], C58-B58)</f>
        <v>706</v>
      </c>
      <c r="E58" s="31" t="s">
        <v>346</v>
      </c>
      <c r="F58" s="31" t="s">
        <v>345</v>
      </c>
      <c r="G58" s="31" t="s">
        <v>2387</v>
      </c>
      <c r="H58" s="31" t="s">
        <v>374</v>
      </c>
      <c r="I58" s="31" t="s">
        <v>273</v>
      </c>
      <c r="J58" s="31" t="s">
        <v>372</v>
      </c>
      <c r="K58" s="31" t="s">
        <v>341</v>
      </c>
      <c r="L58" s="31" t="s">
        <v>2383</v>
      </c>
      <c r="M58" s="31" t="s">
        <v>340</v>
      </c>
      <c r="N58" s="31" t="s">
        <v>507</v>
      </c>
      <c r="O58" s="31" t="s">
        <v>372</v>
      </c>
      <c r="P58" s="31">
        <v>192253</v>
      </c>
      <c r="Q58" s="31" t="s">
        <v>471</v>
      </c>
      <c r="R58" s="31" t="s">
        <v>333</v>
      </c>
      <c r="S58" s="31" t="s">
        <v>3046</v>
      </c>
      <c r="T58" s="31" t="s">
        <v>282</v>
      </c>
      <c r="U58" s="31" t="s">
        <v>282</v>
      </c>
      <c r="V58" s="31" t="s">
        <v>331</v>
      </c>
      <c r="W58" s="33">
        <v>44993</v>
      </c>
      <c r="X58" s="31" t="b">
        <v>0</v>
      </c>
      <c r="Y58" s="31" t="b">
        <v>1</v>
      </c>
      <c r="Z58" s="31">
        <v>1</v>
      </c>
      <c r="AA58" s="31">
        <v>0</v>
      </c>
      <c r="AB58" s="31" t="s">
        <v>280</v>
      </c>
      <c r="AC58" s="31" t="s">
        <v>370</v>
      </c>
      <c r="AD58" s="31" t="s">
        <v>2386</v>
      </c>
      <c r="AE58" s="31" t="s">
        <v>280</v>
      </c>
      <c r="AF58" s="31" t="s">
        <v>280</v>
      </c>
      <c r="AG58" s="31" t="s">
        <v>2386</v>
      </c>
      <c r="AH58" s="31" t="s">
        <v>280</v>
      </c>
      <c r="AI58" s="33"/>
      <c r="AJ58" s="32">
        <v>0</v>
      </c>
      <c r="AK58" s="31" t="s">
        <v>280</v>
      </c>
      <c r="AL58" s="31" t="s">
        <v>326</v>
      </c>
      <c r="AM58" s="31" t="s">
        <v>2385</v>
      </c>
      <c r="AN58" s="31" t="s">
        <v>2384</v>
      </c>
      <c r="AO58" s="31" t="s">
        <v>397</v>
      </c>
      <c r="AP58" s="31" t="s">
        <v>361</v>
      </c>
      <c r="AQ58" s="31" t="s">
        <v>482</v>
      </c>
      <c r="AR58" s="33">
        <v>44993</v>
      </c>
      <c r="AS58" s="31" t="s">
        <v>322</v>
      </c>
      <c r="AT58" s="31" t="s">
        <v>311</v>
      </c>
      <c r="AU58" s="31" t="s">
        <v>321</v>
      </c>
      <c r="AV58" s="31" t="s">
        <v>320</v>
      </c>
      <c r="AW58" s="31" t="s">
        <v>46</v>
      </c>
      <c r="AX58" s="31" t="s">
        <v>280</v>
      </c>
      <c r="AY58" s="31" t="s">
        <v>357</v>
      </c>
      <c r="AZ58" s="33">
        <v>44993</v>
      </c>
      <c r="BA58" s="31" t="s">
        <v>471</v>
      </c>
      <c r="BB58" s="31" t="b">
        <v>0</v>
      </c>
      <c r="BC58" s="31" t="s">
        <v>353</v>
      </c>
      <c r="BD58" s="31" t="s">
        <v>280</v>
      </c>
      <c r="BE58" s="31" t="s">
        <v>756</v>
      </c>
      <c r="BF58" s="31" t="s">
        <v>280</v>
      </c>
      <c r="BG58" s="31" t="s">
        <v>2382</v>
      </c>
      <c r="BH58" s="31">
        <v>2</v>
      </c>
      <c r="BI58" s="31" t="s">
        <v>311</v>
      </c>
      <c r="BJ58" s="48" t="s">
        <v>3050</v>
      </c>
    </row>
    <row r="59" spans="1:62">
      <c r="A59" s="31" t="s">
        <v>2381</v>
      </c>
      <c r="B59" s="33">
        <v>44993</v>
      </c>
      <c r="C59" s="33">
        <v>45048</v>
      </c>
      <c r="D59" s="31">
        <f ca="1">IF(ISBLANK(NCR_DATA_NEW[[#This Row],[Closed ]]), TODAY()-NCR_DATA_NEW[[#This Row],[Created]], C59-B59)</f>
        <v>55</v>
      </c>
      <c r="E59" s="31" t="s">
        <v>346</v>
      </c>
      <c r="F59" s="31" t="s">
        <v>548</v>
      </c>
      <c r="G59" s="31" t="s">
        <v>2380</v>
      </c>
      <c r="H59" s="31" t="s">
        <v>637</v>
      </c>
      <c r="I59" s="31" t="s">
        <v>273</v>
      </c>
      <c r="J59" s="31" t="s">
        <v>636</v>
      </c>
      <c r="K59" s="31" t="s">
        <v>341</v>
      </c>
      <c r="L59" s="31" t="s">
        <v>624</v>
      </c>
      <c r="M59" s="31" t="s">
        <v>635</v>
      </c>
      <c r="N59" s="31" t="s">
        <v>338</v>
      </c>
      <c r="O59" s="31" t="s">
        <v>632</v>
      </c>
      <c r="P59" s="31">
        <v>191738</v>
      </c>
      <c r="Q59" s="31" t="s">
        <v>650</v>
      </c>
      <c r="R59" s="31" t="s">
        <v>2076</v>
      </c>
      <c r="S59" s="31" t="s">
        <v>438</v>
      </c>
      <c r="T59" s="31" t="s">
        <v>282</v>
      </c>
      <c r="U59" s="31" t="s">
        <v>280</v>
      </c>
      <c r="V59" s="31" t="s">
        <v>331</v>
      </c>
      <c r="W59" s="33">
        <v>45048</v>
      </c>
      <c r="X59" s="31" t="b">
        <v>0</v>
      </c>
      <c r="Y59" s="31" t="b">
        <v>0</v>
      </c>
      <c r="Z59" s="31">
        <v>3</v>
      </c>
      <c r="AA59" s="31">
        <v>2</v>
      </c>
      <c r="AB59" s="31" t="s">
        <v>1741</v>
      </c>
      <c r="AC59" s="31" t="s">
        <v>328</v>
      </c>
      <c r="AD59" s="31" t="s">
        <v>2379</v>
      </c>
      <c r="AE59" s="31" t="s">
        <v>438</v>
      </c>
      <c r="AF59" s="31" t="s">
        <v>18</v>
      </c>
      <c r="AG59" s="31" t="s">
        <v>2379</v>
      </c>
      <c r="AH59" s="31" t="s">
        <v>2378</v>
      </c>
      <c r="AI59" s="33">
        <v>45047</v>
      </c>
      <c r="AJ59" s="32">
        <v>15000</v>
      </c>
      <c r="AK59" s="31" t="s">
        <v>540</v>
      </c>
      <c r="AL59" s="31" t="s">
        <v>364</v>
      </c>
      <c r="AM59" s="31" t="s">
        <v>2377</v>
      </c>
      <c r="AN59" s="31" t="s">
        <v>2376</v>
      </c>
      <c r="AO59" s="31" t="s">
        <v>74</v>
      </c>
      <c r="AP59" s="31" t="s">
        <v>501</v>
      </c>
      <c r="AQ59" s="31" t="s">
        <v>357</v>
      </c>
      <c r="AR59" s="33">
        <v>44993</v>
      </c>
      <c r="AS59" s="31" t="s">
        <v>322</v>
      </c>
      <c r="AT59" s="31" t="s">
        <v>396</v>
      </c>
      <c r="AU59" s="31" t="s">
        <v>432</v>
      </c>
      <c r="AV59" s="31" t="s">
        <v>320</v>
      </c>
      <c r="AW59" s="31" t="s">
        <v>46</v>
      </c>
      <c r="AX59" s="31" t="s">
        <v>280</v>
      </c>
      <c r="AY59" s="31" t="s">
        <v>357</v>
      </c>
      <c r="AZ59" s="33">
        <v>44993</v>
      </c>
      <c r="BA59" s="31" t="s">
        <v>650</v>
      </c>
      <c r="BB59" s="31" t="b">
        <v>0</v>
      </c>
      <c r="BC59" s="31" t="s">
        <v>353</v>
      </c>
      <c r="BD59" s="31" t="s">
        <v>364</v>
      </c>
      <c r="BE59" s="31" t="s">
        <v>364</v>
      </c>
      <c r="BF59" s="31" t="s">
        <v>280</v>
      </c>
      <c r="BG59" s="31" t="s">
        <v>2375</v>
      </c>
      <c r="BH59" s="31">
        <v>7</v>
      </c>
      <c r="BI59" s="31" t="s">
        <v>396</v>
      </c>
      <c r="BJ59" s="48" t="s">
        <v>3050</v>
      </c>
    </row>
    <row r="60" spans="1:62">
      <c r="A60" s="31" t="s">
        <v>2374</v>
      </c>
      <c r="B60" s="33">
        <v>44993</v>
      </c>
      <c r="C60" s="33">
        <v>45055</v>
      </c>
      <c r="D60" s="31">
        <f ca="1">IF(ISBLANK(NCR_DATA_NEW[[#This Row],[Closed ]]), TODAY()-NCR_DATA_NEW[[#This Row],[Created]], C60-B60)</f>
        <v>62</v>
      </c>
      <c r="E60" s="31" t="s">
        <v>346</v>
      </c>
      <c r="F60" s="31" t="s">
        <v>548</v>
      </c>
      <c r="G60" s="31" t="s">
        <v>2373</v>
      </c>
      <c r="H60" s="31" t="s">
        <v>2372</v>
      </c>
      <c r="I60" s="31" t="s">
        <v>276</v>
      </c>
      <c r="J60" s="31" t="s">
        <v>578</v>
      </c>
      <c r="K60" s="31" t="s">
        <v>341</v>
      </c>
      <c r="L60" s="31" t="s">
        <v>2366</v>
      </c>
      <c r="M60" s="31" t="s">
        <v>340</v>
      </c>
      <c r="N60" s="31" t="s">
        <v>338</v>
      </c>
      <c r="O60" s="31" t="s">
        <v>576</v>
      </c>
      <c r="P60" s="31">
        <v>676232</v>
      </c>
      <c r="Q60" s="31" t="s">
        <v>471</v>
      </c>
      <c r="R60" s="31" t="s">
        <v>333</v>
      </c>
      <c r="S60" s="31" t="s">
        <v>438</v>
      </c>
      <c r="T60" s="31" t="s">
        <v>282</v>
      </c>
      <c r="U60" s="31" t="s">
        <v>282</v>
      </c>
      <c r="V60" s="31" t="s">
        <v>490</v>
      </c>
      <c r="W60" s="33">
        <v>45055</v>
      </c>
      <c r="X60" s="31" t="b">
        <v>0</v>
      </c>
      <c r="Y60" s="31" t="b">
        <v>0</v>
      </c>
      <c r="Z60" s="31">
        <v>3</v>
      </c>
      <c r="AA60" s="31">
        <v>0</v>
      </c>
      <c r="AB60" s="31" t="s">
        <v>1741</v>
      </c>
      <c r="AC60" s="31" t="s">
        <v>562</v>
      </c>
      <c r="AD60" s="31" t="s">
        <v>2370</v>
      </c>
      <c r="AE60" s="31" t="s">
        <v>438</v>
      </c>
      <c r="AF60" s="31" t="s">
        <v>18</v>
      </c>
      <c r="AG60" s="31" t="s">
        <v>2370</v>
      </c>
      <c r="AH60" s="31" t="s">
        <v>2369</v>
      </c>
      <c r="AI60" s="33">
        <v>45012</v>
      </c>
      <c r="AJ60" s="32">
        <v>0</v>
      </c>
      <c r="AK60" s="31" t="s">
        <v>955</v>
      </c>
      <c r="AL60" s="31" t="s">
        <v>326</v>
      </c>
      <c r="AM60" s="31" t="s">
        <v>2368</v>
      </c>
      <c r="AN60" s="31" t="s">
        <v>2367</v>
      </c>
      <c r="AO60" s="31" t="s">
        <v>74</v>
      </c>
      <c r="AP60" s="31" t="s">
        <v>501</v>
      </c>
      <c r="AQ60" s="31" t="s">
        <v>482</v>
      </c>
      <c r="AR60" s="33">
        <v>44993</v>
      </c>
      <c r="AS60" s="31" t="s">
        <v>322</v>
      </c>
      <c r="AT60" s="31" t="s">
        <v>311</v>
      </c>
      <c r="AU60" s="31" t="s">
        <v>321</v>
      </c>
      <c r="AV60" s="31" t="s">
        <v>320</v>
      </c>
      <c r="AW60" s="31" t="s">
        <v>46</v>
      </c>
      <c r="AX60" s="31" t="s">
        <v>280</v>
      </c>
      <c r="AY60" s="31" t="s">
        <v>357</v>
      </c>
      <c r="AZ60" s="33">
        <v>44993</v>
      </c>
      <c r="BA60" s="31" t="s">
        <v>471</v>
      </c>
      <c r="BB60" s="31" t="b">
        <v>0</v>
      </c>
      <c r="BC60" s="31" t="s">
        <v>353</v>
      </c>
      <c r="BD60" s="31" t="s">
        <v>352</v>
      </c>
      <c r="BE60" s="31" t="s">
        <v>351</v>
      </c>
      <c r="BF60" s="31" t="s">
        <v>280</v>
      </c>
      <c r="BG60" s="31" t="s">
        <v>2365</v>
      </c>
      <c r="BH60" s="31">
        <v>9</v>
      </c>
      <c r="BI60" s="31" t="s">
        <v>311</v>
      </c>
      <c r="BJ60" s="48" t="s">
        <v>3050</v>
      </c>
    </row>
    <row r="61" spans="1:62">
      <c r="A61" s="31" t="s">
        <v>2364</v>
      </c>
      <c r="B61" s="33">
        <v>44993</v>
      </c>
      <c r="C61" s="33">
        <v>44993</v>
      </c>
      <c r="D61" s="31">
        <f ca="1">IF(ISBLANK(NCR_DATA_NEW[[#This Row],[Closed ]]), TODAY()-NCR_DATA_NEW[[#This Row],[Created]], C61-B61)</f>
        <v>0</v>
      </c>
      <c r="E61" s="31" t="s">
        <v>346</v>
      </c>
      <c r="F61" s="31" t="s">
        <v>548</v>
      </c>
      <c r="G61" s="31" t="s">
        <v>2363</v>
      </c>
      <c r="H61" s="31" t="s">
        <v>2362</v>
      </c>
      <c r="I61" s="31" t="s">
        <v>273</v>
      </c>
      <c r="J61" s="31" t="s">
        <v>1821</v>
      </c>
      <c r="K61" s="31" t="s">
        <v>341</v>
      </c>
      <c r="L61" s="31" t="s">
        <v>2354</v>
      </c>
      <c r="M61" s="31" t="s">
        <v>635</v>
      </c>
      <c r="N61" s="31" t="s">
        <v>2361</v>
      </c>
      <c r="O61" s="31" t="s">
        <v>1819</v>
      </c>
      <c r="P61" s="31">
        <v>335109</v>
      </c>
      <c r="Q61" s="31" t="s">
        <v>669</v>
      </c>
      <c r="R61" s="31" t="s">
        <v>333</v>
      </c>
      <c r="S61" s="31" t="s">
        <v>669</v>
      </c>
      <c r="T61" s="31" t="s">
        <v>885</v>
      </c>
      <c r="U61" s="31" t="s">
        <v>885</v>
      </c>
      <c r="V61" s="31" t="s">
        <v>490</v>
      </c>
      <c r="W61" s="33">
        <v>45079</v>
      </c>
      <c r="X61" s="31" t="b">
        <v>0</v>
      </c>
      <c r="Y61" s="31" t="b">
        <v>0</v>
      </c>
      <c r="Z61" s="31">
        <v>1</v>
      </c>
      <c r="AA61" s="31">
        <v>0</v>
      </c>
      <c r="AB61" s="31" t="s">
        <v>1465</v>
      </c>
      <c r="AC61" s="31" t="s">
        <v>600</v>
      </c>
      <c r="AD61" s="31" t="s">
        <v>2358</v>
      </c>
      <c r="AE61" s="31" t="s">
        <v>669</v>
      </c>
      <c r="AF61" s="31" t="s">
        <v>2359</v>
      </c>
      <c r="AG61" s="31" t="s">
        <v>2358</v>
      </c>
      <c r="AH61" s="31" t="s">
        <v>2357</v>
      </c>
      <c r="AI61" s="33">
        <v>44993</v>
      </c>
      <c r="AJ61" s="32">
        <v>23522</v>
      </c>
      <c r="AK61" s="31" t="s">
        <v>1880</v>
      </c>
      <c r="AL61" s="31" t="s">
        <v>326</v>
      </c>
      <c r="AM61" s="31" t="s">
        <v>882</v>
      </c>
      <c r="AN61" s="31" t="s">
        <v>2356</v>
      </c>
      <c r="AO61" s="31" t="s">
        <v>74</v>
      </c>
      <c r="AP61" s="31" t="s">
        <v>326</v>
      </c>
      <c r="AQ61" s="31" t="s">
        <v>357</v>
      </c>
      <c r="AR61" s="33">
        <v>44993</v>
      </c>
      <c r="AS61" s="31" t="s">
        <v>280</v>
      </c>
      <c r="AT61" s="31" t="s">
        <v>311</v>
      </c>
      <c r="AU61" s="31" t="s">
        <v>321</v>
      </c>
      <c r="AV61" s="31" t="s">
        <v>320</v>
      </c>
      <c r="AW61" s="31" t="s">
        <v>280</v>
      </c>
      <c r="AX61" s="31" t="s">
        <v>280</v>
      </c>
      <c r="AY61" s="31" t="s">
        <v>608</v>
      </c>
      <c r="AZ61" s="33">
        <v>44993</v>
      </c>
      <c r="BA61" s="31" t="s">
        <v>669</v>
      </c>
      <c r="BB61" s="31" t="b">
        <v>0</v>
      </c>
      <c r="BC61" s="31" t="s">
        <v>314</v>
      </c>
      <c r="BD61" s="31" t="s">
        <v>352</v>
      </c>
      <c r="BE61" s="31" t="s">
        <v>364</v>
      </c>
      <c r="BF61" s="31" t="s">
        <v>877</v>
      </c>
      <c r="BG61" s="31" t="s">
        <v>2353</v>
      </c>
      <c r="BH61" s="31">
        <v>7</v>
      </c>
      <c r="BI61" s="31" t="s">
        <v>311</v>
      </c>
      <c r="BJ61" s="48" t="s">
        <v>3050</v>
      </c>
    </row>
    <row r="62" spans="1:62">
      <c r="A62" s="31" t="s">
        <v>2352</v>
      </c>
      <c r="B62" s="33">
        <v>44994</v>
      </c>
      <c r="C62" s="33">
        <v>45057</v>
      </c>
      <c r="D62" s="31">
        <f ca="1">IF(ISBLANK(NCR_DATA_NEW[[#This Row],[Closed ]]), TODAY()-NCR_DATA_NEW[[#This Row],[Created]], C62-B62)</f>
        <v>63</v>
      </c>
      <c r="E62" s="31" t="s">
        <v>346</v>
      </c>
      <c r="F62" s="31" t="s">
        <v>548</v>
      </c>
      <c r="G62" s="31" t="s">
        <v>2351</v>
      </c>
      <c r="H62" s="31" t="s">
        <v>2350</v>
      </c>
      <c r="I62" s="31" t="s">
        <v>277</v>
      </c>
      <c r="J62" s="31" t="s">
        <v>2241</v>
      </c>
      <c r="K62" s="31" t="s">
        <v>341</v>
      </c>
      <c r="L62" s="31" t="s">
        <v>2231</v>
      </c>
      <c r="M62" s="31" t="s">
        <v>340</v>
      </c>
      <c r="N62" s="31" t="s">
        <v>338</v>
      </c>
      <c r="O62" s="31" t="s">
        <v>2240</v>
      </c>
      <c r="P62" s="31">
        <v>878194</v>
      </c>
      <c r="Q62" s="31" t="s">
        <v>520</v>
      </c>
      <c r="R62" s="31" t="s">
        <v>2293</v>
      </c>
      <c r="S62" s="31" t="s">
        <v>3046</v>
      </c>
      <c r="T62" s="31" t="s">
        <v>282</v>
      </c>
      <c r="U62" s="31" t="s">
        <v>280</v>
      </c>
      <c r="V62" s="31" t="s">
        <v>331</v>
      </c>
      <c r="W62" s="33">
        <v>45057</v>
      </c>
      <c r="X62" s="31" t="b">
        <v>0</v>
      </c>
      <c r="Y62" s="31" t="b">
        <v>0</v>
      </c>
      <c r="Z62" s="31">
        <v>1</v>
      </c>
      <c r="AA62" s="31">
        <v>1</v>
      </c>
      <c r="AB62" s="31" t="s">
        <v>1465</v>
      </c>
      <c r="AC62" s="31" t="s">
        <v>370</v>
      </c>
      <c r="AD62" s="31" t="s">
        <v>2348</v>
      </c>
      <c r="AE62" s="31" t="s">
        <v>371</v>
      </c>
      <c r="AF62" s="31" t="s">
        <v>2347</v>
      </c>
      <c r="AG62" s="31" t="s">
        <v>2348</v>
      </c>
      <c r="AH62" s="31" t="s">
        <v>2346</v>
      </c>
      <c r="AI62" s="33">
        <v>45057</v>
      </c>
      <c r="AJ62" s="32">
        <v>0</v>
      </c>
      <c r="AK62" s="31" t="s">
        <v>955</v>
      </c>
      <c r="AL62" s="31" t="s">
        <v>364</v>
      </c>
      <c r="AM62" s="31" t="s">
        <v>2345</v>
      </c>
      <c r="AN62" s="31" t="s">
        <v>2344</v>
      </c>
      <c r="AO62" s="31" t="s">
        <v>89</v>
      </c>
      <c r="AP62" s="31" t="s">
        <v>361</v>
      </c>
      <c r="AQ62" s="31" t="s">
        <v>482</v>
      </c>
      <c r="AR62" s="33">
        <v>44994</v>
      </c>
      <c r="AS62" s="31" t="s">
        <v>322</v>
      </c>
      <c r="AT62" s="31" t="s">
        <v>311</v>
      </c>
      <c r="AU62" s="31" t="s">
        <v>321</v>
      </c>
      <c r="AV62" s="31" t="s">
        <v>320</v>
      </c>
      <c r="AW62" s="31" t="s">
        <v>570</v>
      </c>
      <c r="AX62" s="31" t="s">
        <v>280</v>
      </c>
      <c r="AY62" s="31" t="s">
        <v>391</v>
      </c>
      <c r="AZ62" s="33">
        <v>44994</v>
      </c>
      <c r="BA62" s="31" t="s">
        <v>520</v>
      </c>
      <c r="BB62" s="31" t="b">
        <v>0</v>
      </c>
      <c r="BC62" s="31" t="s">
        <v>314</v>
      </c>
      <c r="BD62" s="31" t="s">
        <v>352</v>
      </c>
      <c r="BE62" s="31" t="s">
        <v>2343</v>
      </c>
      <c r="BF62" s="31" t="s">
        <v>280</v>
      </c>
      <c r="BG62" s="31" t="s">
        <v>2341</v>
      </c>
      <c r="BH62" s="31">
        <v>15</v>
      </c>
      <c r="BI62" s="31" t="s">
        <v>311</v>
      </c>
      <c r="BJ62" s="48" t="s">
        <v>3050</v>
      </c>
    </row>
    <row r="63" spans="1:62">
      <c r="A63" s="31" t="s">
        <v>2340</v>
      </c>
      <c r="B63" s="33">
        <v>45005</v>
      </c>
      <c r="C63" s="33">
        <v>45127</v>
      </c>
      <c r="D63" s="31">
        <f ca="1">IF(ISBLANK(NCR_DATA_NEW[[#This Row],[Closed ]]), TODAY()-NCR_DATA_NEW[[#This Row],[Created]], C63-B63)</f>
        <v>122</v>
      </c>
      <c r="E63" s="31" t="s">
        <v>346</v>
      </c>
      <c r="F63" s="31" t="s">
        <v>548</v>
      </c>
      <c r="G63" s="31" t="s">
        <v>2339</v>
      </c>
      <c r="H63" s="31" t="s">
        <v>637</v>
      </c>
      <c r="I63" s="31" t="s">
        <v>273</v>
      </c>
      <c r="J63" s="31" t="s">
        <v>636</v>
      </c>
      <c r="K63" s="31" t="s">
        <v>341</v>
      </c>
      <c r="L63" s="31" t="s">
        <v>624</v>
      </c>
      <c r="M63" s="31" t="s">
        <v>635</v>
      </c>
      <c r="N63" s="31" t="s">
        <v>338</v>
      </c>
      <c r="O63" s="31" t="s">
        <v>632</v>
      </c>
      <c r="P63" s="31">
        <v>191738</v>
      </c>
      <c r="Q63" s="31" t="s">
        <v>2330</v>
      </c>
      <c r="R63" s="31" t="s">
        <v>2076</v>
      </c>
      <c r="S63" s="31" t="s">
        <v>430</v>
      </c>
      <c r="T63" s="31" t="s">
        <v>282</v>
      </c>
      <c r="U63" s="31" t="s">
        <v>282</v>
      </c>
      <c r="V63" s="31" t="s">
        <v>331</v>
      </c>
      <c r="W63" s="33">
        <v>45127</v>
      </c>
      <c r="X63" s="31" t="b">
        <v>0</v>
      </c>
      <c r="Y63" s="31" t="b">
        <v>0</v>
      </c>
      <c r="Z63" s="31">
        <v>4</v>
      </c>
      <c r="AA63" s="31">
        <v>3</v>
      </c>
      <c r="AB63" s="31" t="s">
        <v>280</v>
      </c>
      <c r="AC63" s="31" t="s">
        <v>328</v>
      </c>
      <c r="AD63" s="31" t="s">
        <v>2336</v>
      </c>
      <c r="AE63" s="31" t="s">
        <v>430</v>
      </c>
      <c r="AF63" s="31" t="s">
        <v>2337</v>
      </c>
      <c r="AG63" s="31" t="s">
        <v>2336</v>
      </c>
      <c r="AH63" s="31" t="s">
        <v>2335</v>
      </c>
      <c r="AI63" s="33">
        <v>45127</v>
      </c>
      <c r="AJ63" s="32">
        <v>0</v>
      </c>
      <c r="AK63" s="31" t="s">
        <v>2333</v>
      </c>
      <c r="AL63" s="31" t="s">
        <v>364</v>
      </c>
      <c r="AM63" s="31" t="s">
        <v>2332</v>
      </c>
      <c r="AN63" s="31" t="s">
        <v>2331</v>
      </c>
      <c r="AO63" s="31" t="s">
        <v>74</v>
      </c>
      <c r="AP63" s="31" t="s">
        <v>323</v>
      </c>
      <c r="AQ63" s="31" t="s">
        <v>482</v>
      </c>
      <c r="AR63" s="33">
        <v>44884</v>
      </c>
      <c r="AS63" s="31" t="s">
        <v>701</v>
      </c>
      <c r="AT63" s="31" t="s">
        <v>396</v>
      </c>
      <c r="AU63" s="31" t="s">
        <v>364</v>
      </c>
      <c r="AV63" s="31" t="s">
        <v>320</v>
      </c>
      <c r="AW63" s="31" t="s">
        <v>280</v>
      </c>
      <c r="AX63" s="31" t="s">
        <v>280</v>
      </c>
      <c r="AY63" s="31" t="s">
        <v>608</v>
      </c>
      <c r="AZ63" s="33">
        <v>45005</v>
      </c>
      <c r="BA63" s="31" t="s">
        <v>2330</v>
      </c>
      <c r="BB63" s="31" t="b">
        <v>0</v>
      </c>
      <c r="BC63" s="31" t="s">
        <v>428</v>
      </c>
      <c r="BD63" s="31" t="s">
        <v>352</v>
      </c>
      <c r="BE63" s="31" t="s">
        <v>3056</v>
      </c>
      <c r="BF63" s="31" t="s">
        <v>280</v>
      </c>
      <c r="BG63" s="31" t="s">
        <v>2328</v>
      </c>
      <c r="BH63" s="31">
        <v>21</v>
      </c>
      <c r="BI63" s="31" t="s">
        <v>396</v>
      </c>
      <c r="BJ63" s="48" t="s">
        <v>3050</v>
      </c>
    </row>
    <row r="64" spans="1:62" hidden="1">
      <c r="A64" s="31" t="s">
        <v>2327</v>
      </c>
      <c r="B64" s="33">
        <v>45005</v>
      </c>
      <c r="C64" s="33"/>
      <c r="D64" s="31">
        <f ca="1">IF(ISBLANK(NCR_DATA_NEW[[#This Row],[Closed ]]), TODAY()-NCR_DATA_NEW[[#This Row],[Created]], C64-B64)</f>
        <v>694</v>
      </c>
      <c r="E64" s="31" t="s">
        <v>346</v>
      </c>
      <c r="F64" s="31" t="s">
        <v>376</v>
      </c>
      <c r="G64" s="31" t="s">
        <v>2326</v>
      </c>
      <c r="H64" s="31" t="s">
        <v>2208</v>
      </c>
      <c r="I64" s="31" t="s">
        <v>279</v>
      </c>
      <c r="J64" s="31" t="s">
        <v>2207</v>
      </c>
      <c r="K64" s="31" t="s">
        <v>341</v>
      </c>
      <c r="L64" s="31" t="s">
        <v>2199</v>
      </c>
      <c r="M64" s="31" t="s">
        <v>340</v>
      </c>
      <c r="N64" s="31" t="s">
        <v>338</v>
      </c>
      <c r="O64" s="31" t="s">
        <v>524</v>
      </c>
      <c r="P64" s="31">
        <v>671152</v>
      </c>
      <c r="Q64" s="31" t="s">
        <v>819</v>
      </c>
      <c r="R64" s="31" t="s">
        <v>333</v>
      </c>
      <c r="S64" s="31" t="s">
        <v>669</v>
      </c>
      <c r="T64" s="31" t="s">
        <v>282</v>
      </c>
      <c r="U64" s="31" t="s">
        <v>2325</v>
      </c>
      <c r="V64" s="31" t="s">
        <v>490</v>
      </c>
      <c r="W64" s="33">
        <v>45079</v>
      </c>
      <c r="X64" s="31" t="b">
        <v>0</v>
      </c>
      <c r="Y64" s="31" t="b">
        <v>1</v>
      </c>
      <c r="Z64" s="31">
        <v>1</v>
      </c>
      <c r="AA64" s="31">
        <v>0</v>
      </c>
      <c r="AB64" s="31" t="s">
        <v>280</v>
      </c>
      <c r="AC64" s="31" t="s">
        <v>328</v>
      </c>
      <c r="AD64" s="31" t="s">
        <v>2324</v>
      </c>
      <c r="AE64" s="31" t="s">
        <v>280</v>
      </c>
      <c r="AF64" s="31" t="s">
        <v>280</v>
      </c>
      <c r="AG64" s="31" t="s">
        <v>2324</v>
      </c>
      <c r="AH64" s="31" t="s">
        <v>2323</v>
      </c>
      <c r="AI64" s="33">
        <v>45008</v>
      </c>
      <c r="AJ64" s="32">
        <v>3430</v>
      </c>
      <c r="AK64" s="31" t="s">
        <v>280</v>
      </c>
      <c r="AL64" s="31" t="s">
        <v>326</v>
      </c>
      <c r="AM64" s="31" t="s">
        <v>2322</v>
      </c>
      <c r="AN64" s="31" t="s">
        <v>2321</v>
      </c>
      <c r="AO64" s="31" t="s">
        <v>397</v>
      </c>
      <c r="AP64" s="31" t="s">
        <v>433</v>
      </c>
      <c r="AQ64" s="31" t="s">
        <v>482</v>
      </c>
      <c r="AR64" s="33">
        <v>45005</v>
      </c>
      <c r="AS64" s="31" t="s">
        <v>322</v>
      </c>
      <c r="AT64" s="31" t="s">
        <v>311</v>
      </c>
      <c r="AU64" s="31" t="s">
        <v>321</v>
      </c>
      <c r="AV64" s="31" t="s">
        <v>320</v>
      </c>
      <c r="AW64" s="31" t="s">
        <v>2320</v>
      </c>
      <c r="AX64" s="31" t="s">
        <v>280</v>
      </c>
      <c r="AY64" s="31" t="s">
        <v>317</v>
      </c>
      <c r="AZ64" s="33">
        <v>45005</v>
      </c>
      <c r="BA64" s="31" t="s">
        <v>819</v>
      </c>
      <c r="BB64" s="31" t="b">
        <v>0</v>
      </c>
      <c r="BC64" s="31" t="s">
        <v>353</v>
      </c>
      <c r="BD64" s="31" t="s">
        <v>352</v>
      </c>
      <c r="BE64" s="31" t="s">
        <v>138</v>
      </c>
      <c r="BF64" s="31" t="s">
        <v>877</v>
      </c>
      <c r="BG64" s="31" t="s">
        <v>2318</v>
      </c>
      <c r="BH64" s="31">
        <v>6</v>
      </c>
      <c r="BI64" s="31" t="s">
        <v>311</v>
      </c>
      <c r="BJ64" s="48" t="s">
        <v>3050</v>
      </c>
    </row>
    <row r="65" spans="1:62" hidden="1">
      <c r="A65" s="31" t="s">
        <v>2317</v>
      </c>
      <c r="B65" s="33">
        <v>45007</v>
      </c>
      <c r="C65" s="33"/>
      <c r="D65" s="31">
        <f ca="1">IF(ISBLANK(NCR_DATA_NEW[[#This Row],[Closed ]]), TODAY()-NCR_DATA_NEW[[#This Row],[Created]], C65-B65)</f>
        <v>692</v>
      </c>
      <c r="E65" s="31" t="s">
        <v>346</v>
      </c>
      <c r="F65" s="31" t="s">
        <v>345</v>
      </c>
      <c r="G65" s="31" t="s">
        <v>2316</v>
      </c>
      <c r="H65" s="31" t="s">
        <v>2315</v>
      </c>
      <c r="I65" s="31" t="s">
        <v>275</v>
      </c>
      <c r="J65" s="31" t="s">
        <v>2314</v>
      </c>
      <c r="K65" s="31" t="s">
        <v>341</v>
      </c>
      <c r="L65" s="31" t="s">
        <v>2303</v>
      </c>
      <c r="M65" s="31" t="s">
        <v>340</v>
      </c>
      <c r="N65" s="31" t="s">
        <v>338</v>
      </c>
      <c r="O65" s="31" t="s">
        <v>2313</v>
      </c>
      <c r="P65" s="31">
        <v>606104</v>
      </c>
      <c r="Q65" s="31" t="s">
        <v>2304</v>
      </c>
      <c r="R65" s="31" t="s">
        <v>333</v>
      </c>
      <c r="S65" s="31" t="s">
        <v>669</v>
      </c>
      <c r="T65" s="31" t="s">
        <v>282</v>
      </c>
      <c r="U65" s="31" t="s">
        <v>2311</v>
      </c>
      <c r="V65" s="31" t="s">
        <v>490</v>
      </c>
      <c r="W65" s="33">
        <v>45021</v>
      </c>
      <c r="X65" s="31" t="b">
        <v>0</v>
      </c>
      <c r="Y65" s="31" t="b">
        <v>1</v>
      </c>
      <c r="Z65" s="31">
        <v>2</v>
      </c>
      <c r="AA65" s="31">
        <v>1</v>
      </c>
      <c r="AB65" s="31" t="s">
        <v>280</v>
      </c>
      <c r="AC65" s="31" t="s">
        <v>370</v>
      </c>
      <c r="AD65" s="31" t="s">
        <v>2309</v>
      </c>
      <c r="AE65" s="31" t="s">
        <v>280</v>
      </c>
      <c r="AF65" s="31" t="s">
        <v>280</v>
      </c>
      <c r="AG65" s="31" t="s">
        <v>2309</v>
      </c>
      <c r="AH65" s="31" t="s">
        <v>280</v>
      </c>
      <c r="AI65" s="33"/>
      <c r="AJ65" s="32">
        <v>0</v>
      </c>
      <c r="AK65" s="31" t="s">
        <v>280</v>
      </c>
      <c r="AL65" s="31" t="s">
        <v>326</v>
      </c>
      <c r="AM65" s="31" t="s">
        <v>2307</v>
      </c>
      <c r="AN65" s="31" t="s">
        <v>2306</v>
      </c>
      <c r="AO65" s="31" t="s">
        <v>397</v>
      </c>
      <c r="AP65" s="31" t="s">
        <v>2305</v>
      </c>
      <c r="AQ65" s="31" t="s">
        <v>357</v>
      </c>
      <c r="AR65" s="33">
        <v>44997</v>
      </c>
      <c r="AS65" s="31" t="s">
        <v>701</v>
      </c>
      <c r="AT65" s="31" t="s">
        <v>396</v>
      </c>
      <c r="AU65" s="31" t="s">
        <v>432</v>
      </c>
      <c r="AV65" s="31" t="s">
        <v>320</v>
      </c>
      <c r="AW65" s="31" t="s">
        <v>280</v>
      </c>
      <c r="AX65" s="31" t="s">
        <v>280</v>
      </c>
      <c r="AY65" s="31" t="s">
        <v>391</v>
      </c>
      <c r="AZ65" s="33">
        <v>45007</v>
      </c>
      <c r="BA65" s="31" t="s">
        <v>2304</v>
      </c>
      <c r="BB65" s="31" t="b">
        <v>0</v>
      </c>
      <c r="BC65" s="31" t="s">
        <v>428</v>
      </c>
      <c r="BD65" s="31" t="s">
        <v>280</v>
      </c>
      <c r="BE65" s="31" t="s">
        <v>105</v>
      </c>
      <c r="BF65" s="31" t="s">
        <v>2302</v>
      </c>
      <c r="BG65" s="31" t="s">
        <v>2301</v>
      </c>
      <c r="BH65" s="31">
        <v>3</v>
      </c>
      <c r="BI65" s="31" t="s">
        <v>396</v>
      </c>
      <c r="BJ65" s="48" t="s">
        <v>3050</v>
      </c>
    </row>
    <row r="66" spans="1:62">
      <c r="A66" s="31" t="s">
        <v>2300</v>
      </c>
      <c r="B66" s="33">
        <v>45007</v>
      </c>
      <c r="C66" s="33">
        <v>45061</v>
      </c>
      <c r="D66" s="31">
        <f ca="1">IF(ISBLANK(NCR_DATA_NEW[[#This Row],[Closed ]]), TODAY()-NCR_DATA_NEW[[#This Row],[Created]], C66-B66)</f>
        <v>54</v>
      </c>
      <c r="E66" s="31" t="s">
        <v>346</v>
      </c>
      <c r="F66" s="31" t="s">
        <v>548</v>
      </c>
      <c r="G66" s="31" t="s">
        <v>2299</v>
      </c>
      <c r="H66" s="31" t="s">
        <v>2242</v>
      </c>
      <c r="I66" s="31" t="s">
        <v>277</v>
      </c>
      <c r="J66" s="31" t="s">
        <v>2241</v>
      </c>
      <c r="K66" s="31" t="s">
        <v>341</v>
      </c>
      <c r="L66" s="31" t="s">
        <v>290</v>
      </c>
      <c r="M66" s="31" t="s">
        <v>340</v>
      </c>
      <c r="N66" s="31" t="s">
        <v>338</v>
      </c>
      <c r="O66" s="31" t="s">
        <v>2240</v>
      </c>
      <c r="P66" s="31">
        <v>878185</v>
      </c>
      <c r="Q66" s="31" t="s">
        <v>520</v>
      </c>
      <c r="R66" s="31" t="s">
        <v>2293</v>
      </c>
      <c r="S66" s="31" t="s">
        <v>3046</v>
      </c>
      <c r="T66" s="31" t="s">
        <v>282</v>
      </c>
      <c r="U66" s="31" t="s">
        <v>280</v>
      </c>
      <c r="V66" s="31" t="s">
        <v>331</v>
      </c>
      <c r="W66" s="33">
        <v>45061</v>
      </c>
      <c r="X66" s="31" t="b">
        <v>0</v>
      </c>
      <c r="Y66" s="31" t="b">
        <v>0</v>
      </c>
      <c r="Z66" s="31">
        <v>1</v>
      </c>
      <c r="AA66" s="31">
        <v>1</v>
      </c>
      <c r="AB66" s="31" t="s">
        <v>1465</v>
      </c>
      <c r="AC66" s="31" t="s">
        <v>328</v>
      </c>
      <c r="AD66" s="31" t="s">
        <v>2298</v>
      </c>
      <c r="AE66" s="31" t="s">
        <v>371</v>
      </c>
      <c r="AF66" s="31" t="s">
        <v>2297</v>
      </c>
      <c r="AG66" s="31" t="s">
        <v>2298</v>
      </c>
      <c r="AH66" s="31" t="s">
        <v>2296</v>
      </c>
      <c r="AI66" s="33">
        <v>45007</v>
      </c>
      <c r="AJ66" s="32">
        <v>0</v>
      </c>
      <c r="AK66" s="31" t="s">
        <v>365</v>
      </c>
      <c r="AL66" s="31" t="s">
        <v>364</v>
      </c>
      <c r="AM66" s="31" t="s">
        <v>2295</v>
      </c>
      <c r="AN66" s="31" t="s">
        <v>2294</v>
      </c>
      <c r="AO66" s="31" t="s">
        <v>89</v>
      </c>
      <c r="AP66" s="31" t="s">
        <v>361</v>
      </c>
      <c r="AQ66" s="31" t="s">
        <v>482</v>
      </c>
      <c r="AR66" s="33">
        <v>45007</v>
      </c>
      <c r="AS66" s="31" t="s">
        <v>322</v>
      </c>
      <c r="AT66" s="31" t="s">
        <v>311</v>
      </c>
      <c r="AU66" s="31" t="s">
        <v>321</v>
      </c>
      <c r="AV66" s="31" t="s">
        <v>320</v>
      </c>
      <c r="AW66" s="31" t="s">
        <v>570</v>
      </c>
      <c r="AX66" s="31" t="s">
        <v>280</v>
      </c>
      <c r="AY66" s="31" t="s">
        <v>391</v>
      </c>
      <c r="AZ66" s="33">
        <v>45007</v>
      </c>
      <c r="BA66" s="31" t="s">
        <v>520</v>
      </c>
      <c r="BB66" s="31" t="b">
        <v>0</v>
      </c>
      <c r="BC66" s="31" t="s">
        <v>314</v>
      </c>
      <c r="BD66" s="31" t="s">
        <v>352</v>
      </c>
      <c r="BE66" s="31" t="s">
        <v>351</v>
      </c>
      <c r="BF66" s="31" t="s">
        <v>280</v>
      </c>
      <c r="BG66" s="31" t="s">
        <v>2292</v>
      </c>
      <c r="BH66" s="31">
        <v>6</v>
      </c>
      <c r="BI66" s="31" t="s">
        <v>311</v>
      </c>
      <c r="BJ66" s="48" t="s">
        <v>3050</v>
      </c>
    </row>
    <row r="67" spans="1:62">
      <c r="A67" s="31" t="s">
        <v>2291</v>
      </c>
      <c r="B67" s="33">
        <v>45008</v>
      </c>
      <c r="C67" s="33">
        <v>45061</v>
      </c>
      <c r="D67" s="31">
        <f ca="1">IF(ISBLANK(NCR_DATA_NEW[[#This Row],[Closed ]]), TODAY()-NCR_DATA_NEW[[#This Row],[Created]], C67-B67)</f>
        <v>53</v>
      </c>
      <c r="E67" s="31" t="s">
        <v>346</v>
      </c>
      <c r="F67" s="31" t="s">
        <v>548</v>
      </c>
      <c r="G67" s="31" t="s">
        <v>2290</v>
      </c>
      <c r="H67" s="31" t="s">
        <v>2162</v>
      </c>
      <c r="I67" s="31" t="s">
        <v>273</v>
      </c>
      <c r="J67" s="31" t="s">
        <v>2161</v>
      </c>
      <c r="K67" s="31" t="s">
        <v>341</v>
      </c>
      <c r="L67" s="31" t="s">
        <v>2160</v>
      </c>
      <c r="M67" s="31" t="s">
        <v>340</v>
      </c>
      <c r="N67" s="31" t="s">
        <v>338</v>
      </c>
      <c r="O67" s="31" t="s">
        <v>2096</v>
      </c>
      <c r="P67" s="31">
        <v>191260</v>
      </c>
      <c r="Q67" s="31" t="s">
        <v>520</v>
      </c>
      <c r="R67" s="31" t="s">
        <v>354</v>
      </c>
      <c r="S67" s="31" t="s">
        <v>3046</v>
      </c>
      <c r="T67" s="31" t="s">
        <v>282</v>
      </c>
      <c r="U67" s="31" t="s">
        <v>280</v>
      </c>
      <c r="V67" s="31" t="s">
        <v>331</v>
      </c>
      <c r="W67" s="33">
        <v>45061</v>
      </c>
      <c r="X67" s="31" t="b">
        <v>0</v>
      </c>
      <c r="Y67" s="31" t="b">
        <v>0</v>
      </c>
      <c r="Z67" s="31">
        <v>1</v>
      </c>
      <c r="AA67" s="31">
        <v>1</v>
      </c>
      <c r="AB67" s="31" t="s">
        <v>1465</v>
      </c>
      <c r="AC67" s="31" t="s">
        <v>370</v>
      </c>
      <c r="AD67" s="31" t="s">
        <v>2289</v>
      </c>
      <c r="AE67" s="31" t="s">
        <v>371</v>
      </c>
      <c r="AF67" s="31" t="s">
        <v>2288</v>
      </c>
      <c r="AG67" s="31" t="s">
        <v>2289</v>
      </c>
      <c r="AH67" s="31" t="s">
        <v>2287</v>
      </c>
      <c r="AI67" s="33">
        <v>45025</v>
      </c>
      <c r="AJ67" s="32">
        <v>0</v>
      </c>
      <c r="AK67" s="31" t="s">
        <v>365</v>
      </c>
      <c r="AL67" s="31" t="s">
        <v>364</v>
      </c>
      <c r="AM67" s="31" t="s">
        <v>2286</v>
      </c>
      <c r="AN67" s="31" t="s">
        <v>2285</v>
      </c>
      <c r="AO67" s="31" t="s">
        <v>89</v>
      </c>
      <c r="AP67" s="31" t="s">
        <v>361</v>
      </c>
      <c r="AQ67" s="31" t="s">
        <v>482</v>
      </c>
      <c r="AR67" s="33">
        <v>45008</v>
      </c>
      <c r="AS67" s="31" t="s">
        <v>322</v>
      </c>
      <c r="AT67" s="31" t="s">
        <v>311</v>
      </c>
      <c r="AU67" s="31" t="s">
        <v>321</v>
      </c>
      <c r="AV67" s="31" t="s">
        <v>320</v>
      </c>
      <c r="AW67" s="31" t="s">
        <v>570</v>
      </c>
      <c r="AX67" s="31" t="s">
        <v>280</v>
      </c>
      <c r="AY67" s="31" t="s">
        <v>391</v>
      </c>
      <c r="AZ67" s="33">
        <v>45008</v>
      </c>
      <c r="BA67" s="31" t="s">
        <v>520</v>
      </c>
      <c r="BB67" s="31" t="b">
        <v>0</v>
      </c>
      <c r="BC67" s="31" t="s">
        <v>314</v>
      </c>
      <c r="BD67" s="31" t="s">
        <v>352</v>
      </c>
      <c r="BE67" s="31" t="s">
        <v>101</v>
      </c>
      <c r="BF67" s="31" t="s">
        <v>280</v>
      </c>
      <c r="BG67" s="31" t="s">
        <v>2284</v>
      </c>
      <c r="BH67" s="31">
        <v>12</v>
      </c>
      <c r="BI67" s="31" t="s">
        <v>311</v>
      </c>
      <c r="BJ67" s="48" t="s">
        <v>3050</v>
      </c>
    </row>
    <row r="68" spans="1:62" hidden="1">
      <c r="A68" s="31" t="s">
        <v>2283</v>
      </c>
      <c r="B68" s="33">
        <v>45009</v>
      </c>
      <c r="C68" s="33"/>
      <c r="D68" s="31">
        <f ca="1">IF(ISBLANK(NCR_DATA_NEW[[#This Row],[Closed ]]), TODAY()-NCR_DATA_NEW[[#This Row],[Created]], C68-B68)</f>
        <v>690</v>
      </c>
      <c r="E68" s="31" t="s">
        <v>346</v>
      </c>
      <c r="F68" s="31" t="s">
        <v>345</v>
      </c>
      <c r="G68" s="31" t="s">
        <v>2282</v>
      </c>
      <c r="H68" s="31" t="s">
        <v>1116</v>
      </c>
      <c r="I68" s="31" t="s">
        <v>273</v>
      </c>
      <c r="J68" s="31" t="s">
        <v>1115</v>
      </c>
      <c r="K68" s="31" t="s">
        <v>341</v>
      </c>
      <c r="L68" s="31" t="s">
        <v>1104</v>
      </c>
      <c r="M68" s="31" t="s">
        <v>418</v>
      </c>
      <c r="N68" s="31" t="s">
        <v>1113</v>
      </c>
      <c r="O68" s="31" t="s">
        <v>1112</v>
      </c>
      <c r="P68" s="31">
        <v>191128</v>
      </c>
      <c r="Q68" s="31" t="s">
        <v>669</v>
      </c>
      <c r="R68" s="31" t="s">
        <v>333</v>
      </c>
      <c r="S68" s="31" t="s">
        <v>669</v>
      </c>
      <c r="T68" s="31" t="s">
        <v>885</v>
      </c>
      <c r="U68" s="31" t="s">
        <v>282</v>
      </c>
      <c r="V68" s="31" t="s">
        <v>331</v>
      </c>
      <c r="W68" s="33">
        <v>45079</v>
      </c>
      <c r="X68" s="31" t="b">
        <v>0</v>
      </c>
      <c r="Y68" s="31" t="b">
        <v>1</v>
      </c>
      <c r="Z68" s="31">
        <v>1</v>
      </c>
      <c r="AA68" s="31">
        <v>0</v>
      </c>
      <c r="AB68" s="31" t="s">
        <v>280</v>
      </c>
      <c r="AC68" s="31" t="s">
        <v>328</v>
      </c>
      <c r="AD68" s="31" t="s">
        <v>2281</v>
      </c>
      <c r="AE68" s="31" t="s">
        <v>280</v>
      </c>
      <c r="AF68" s="31" t="s">
        <v>280</v>
      </c>
      <c r="AG68" s="31" t="s">
        <v>2281</v>
      </c>
      <c r="AH68" s="31" t="s">
        <v>280</v>
      </c>
      <c r="AI68" s="33"/>
      <c r="AJ68" s="32">
        <v>4085.3</v>
      </c>
      <c r="AK68" s="31" t="s">
        <v>280</v>
      </c>
      <c r="AL68" s="31" t="s">
        <v>326</v>
      </c>
      <c r="AM68" s="31" t="s">
        <v>2280</v>
      </c>
      <c r="AN68" s="31" t="s">
        <v>2279</v>
      </c>
      <c r="AO68" s="31" t="s">
        <v>397</v>
      </c>
      <c r="AP68" s="31" t="s">
        <v>557</v>
      </c>
      <c r="AQ68" s="31" t="s">
        <v>482</v>
      </c>
      <c r="AR68" s="33">
        <v>45009</v>
      </c>
      <c r="AS68" s="31" t="s">
        <v>280</v>
      </c>
      <c r="AT68" s="31" t="s">
        <v>311</v>
      </c>
      <c r="AU68" s="31" t="s">
        <v>321</v>
      </c>
      <c r="AV68" s="31" t="s">
        <v>320</v>
      </c>
      <c r="AW68" s="31" t="s">
        <v>280</v>
      </c>
      <c r="AX68" s="31" t="s">
        <v>280</v>
      </c>
      <c r="AY68" s="31" t="s">
        <v>608</v>
      </c>
      <c r="AZ68" s="33">
        <v>45009</v>
      </c>
      <c r="BA68" s="31" t="s">
        <v>669</v>
      </c>
      <c r="BB68" s="31" t="b">
        <v>0</v>
      </c>
      <c r="BC68" s="31" t="s">
        <v>314</v>
      </c>
      <c r="BD68" s="31" t="s">
        <v>280</v>
      </c>
      <c r="BE68" s="31" t="s">
        <v>364</v>
      </c>
      <c r="BF68" s="31" t="s">
        <v>662</v>
      </c>
      <c r="BG68" s="31" t="s">
        <v>2277</v>
      </c>
      <c r="BH68" s="31">
        <v>4</v>
      </c>
      <c r="BI68" s="31" t="s">
        <v>311</v>
      </c>
      <c r="BJ68" s="48" t="s">
        <v>3050</v>
      </c>
    </row>
    <row r="69" spans="1:62" hidden="1">
      <c r="A69" s="31" t="s">
        <v>2276</v>
      </c>
      <c r="B69" s="33">
        <v>45009</v>
      </c>
      <c r="C69" s="33"/>
      <c r="D69" s="31">
        <f ca="1">IF(ISBLANK(NCR_DATA_NEW[[#This Row],[Closed ]]), TODAY()-NCR_DATA_NEW[[#This Row],[Created]], C69-B69)</f>
        <v>690</v>
      </c>
      <c r="E69" s="31" t="s">
        <v>346</v>
      </c>
      <c r="F69" s="31" t="s">
        <v>345</v>
      </c>
      <c r="G69" s="31" t="s">
        <v>2275</v>
      </c>
      <c r="H69" s="31" t="s">
        <v>280</v>
      </c>
      <c r="I69" s="31" t="s">
        <v>280</v>
      </c>
      <c r="J69" s="31" t="s">
        <v>280</v>
      </c>
      <c r="K69" s="31" t="s">
        <v>341</v>
      </c>
      <c r="L69" s="31" t="s">
        <v>469</v>
      </c>
      <c r="M69" s="31" t="s">
        <v>280</v>
      </c>
      <c r="N69" s="31" t="s">
        <v>280</v>
      </c>
      <c r="O69" s="31" t="s">
        <v>280</v>
      </c>
      <c r="Q69" s="31" t="s">
        <v>515</v>
      </c>
      <c r="R69" s="31" t="s">
        <v>333</v>
      </c>
      <c r="S69" s="31" t="s">
        <v>669</v>
      </c>
      <c r="T69" s="31" t="s">
        <v>282</v>
      </c>
      <c r="U69" s="31" t="s">
        <v>282</v>
      </c>
      <c r="V69" s="31" t="s">
        <v>280</v>
      </c>
      <c r="W69" s="33">
        <v>45040</v>
      </c>
      <c r="X69" s="31" t="b">
        <v>0</v>
      </c>
      <c r="Y69" s="31" t="b">
        <v>1</v>
      </c>
      <c r="Z69" s="31">
        <v>2</v>
      </c>
      <c r="AA69" s="31">
        <v>0</v>
      </c>
      <c r="AB69" s="31" t="s">
        <v>280</v>
      </c>
      <c r="AC69" s="31" t="s">
        <v>280</v>
      </c>
      <c r="AD69" s="31" t="s">
        <v>2274</v>
      </c>
      <c r="AE69" s="31" t="s">
        <v>280</v>
      </c>
      <c r="AF69" s="31" t="s">
        <v>280</v>
      </c>
      <c r="AG69" s="31" t="s">
        <v>2274</v>
      </c>
      <c r="AH69" s="31" t="s">
        <v>2273</v>
      </c>
      <c r="AI69" s="33"/>
      <c r="AJ69" s="32">
        <v>0</v>
      </c>
      <c r="AK69" s="31" t="s">
        <v>280</v>
      </c>
      <c r="AL69" s="31" t="s">
        <v>326</v>
      </c>
      <c r="AM69" s="31" t="s">
        <v>2272</v>
      </c>
      <c r="AN69" s="31" t="s">
        <v>2271</v>
      </c>
      <c r="AO69" s="31" t="s">
        <v>397</v>
      </c>
      <c r="AP69" s="31" t="s">
        <v>361</v>
      </c>
      <c r="AQ69" s="31" t="s">
        <v>482</v>
      </c>
      <c r="AR69" s="33">
        <v>45009</v>
      </c>
      <c r="AS69" s="31" t="s">
        <v>322</v>
      </c>
      <c r="AT69" s="31" t="s">
        <v>311</v>
      </c>
      <c r="AU69" s="31" t="s">
        <v>321</v>
      </c>
      <c r="AV69" s="31" t="s">
        <v>320</v>
      </c>
      <c r="AW69" s="31" t="s">
        <v>1515</v>
      </c>
      <c r="AX69" s="31" t="s">
        <v>280</v>
      </c>
      <c r="AY69" s="31" t="s">
        <v>317</v>
      </c>
      <c r="AZ69" s="33">
        <v>45009</v>
      </c>
      <c r="BA69" s="31" t="s">
        <v>515</v>
      </c>
      <c r="BB69" s="31" t="b">
        <v>0</v>
      </c>
      <c r="BC69" s="31" t="s">
        <v>353</v>
      </c>
      <c r="BD69" s="31" t="s">
        <v>280</v>
      </c>
      <c r="BE69" s="31" t="s">
        <v>1017</v>
      </c>
      <c r="BF69" s="31" t="s">
        <v>280</v>
      </c>
      <c r="BG69" s="31" t="s">
        <v>2270</v>
      </c>
      <c r="BH69" s="31">
        <v>12</v>
      </c>
      <c r="BI69" s="31" t="s">
        <v>311</v>
      </c>
      <c r="BJ69" s="48" t="s">
        <v>3050</v>
      </c>
    </row>
    <row r="70" spans="1:62">
      <c r="A70" s="31" t="s">
        <v>2269</v>
      </c>
      <c r="B70" s="33">
        <v>45010</v>
      </c>
      <c r="C70" s="33">
        <v>45091</v>
      </c>
      <c r="D70" s="31">
        <f ca="1">IF(ISBLANK(NCR_DATA_NEW[[#This Row],[Closed ]]), TODAY()-NCR_DATA_NEW[[#This Row],[Created]], C70-B70)</f>
        <v>81</v>
      </c>
      <c r="E70" s="31" t="s">
        <v>346</v>
      </c>
      <c r="F70" s="31" t="s">
        <v>548</v>
      </c>
      <c r="G70" s="31" t="s">
        <v>2268</v>
      </c>
      <c r="H70" s="31" t="s">
        <v>2267</v>
      </c>
      <c r="I70" s="31" t="s">
        <v>273</v>
      </c>
      <c r="J70" s="31" t="s">
        <v>2266</v>
      </c>
      <c r="K70" s="31" t="s">
        <v>341</v>
      </c>
      <c r="L70" s="31" t="s">
        <v>2253</v>
      </c>
      <c r="M70" s="31" t="s">
        <v>635</v>
      </c>
      <c r="N70" s="31" t="s">
        <v>338</v>
      </c>
      <c r="O70" s="31" t="s">
        <v>2264</v>
      </c>
      <c r="P70" s="31">
        <v>192436</v>
      </c>
      <c r="Q70" s="31" t="s">
        <v>2255</v>
      </c>
      <c r="R70" s="31" t="s">
        <v>1470</v>
      </c>
      <c r="S70" s="31" t="s">
        <v>669</v>
      </c>
      <c r="T70" s="31" t="s">
        <v>283</v>
      </c>
      <c r="U70" s="31" t="s">
        <v>280</v>
      </c>
      <c r="V70" s="31" t="s">
        <v>331</v>
      </c>
      <c r="W70" s="33">
        <v>45091</v>
      </c>
      <c r="X70" s="31" t="b">
        <v>0</v>
      </c>
      <c r="Y70" s="31" t="b">
        <v>0</v>
      </c>
      <c r="Z70" s="31">
        <v>3</v>
      </c>
      <c r="AA70" s="31">
        <v>1</v>
      </c>
      <c r="AB70" s="31" t="s">
        <v>1465</v>
      </c>
      <c r="AC70" s="31" t="s">
        <v>328</v>
      </c>
      <c r="AD70" s="31" t="s">
        <v>2261</v>
      </c>
      <c r="AE70" s="31" t="s">
        <v>669</v>
      </c>
      <c r="AF70" s="31" t="s">
        <v>2262</v>
      </c>
      <c r="AG70" s="31" t="s">
        <v>2261</v>
      </c>
      <c r="AH70" s="31" t="s">
        <v>2260</v>
      </c>
      <c r="AI70" s="33">
        <v>45051</v>
      </c>
      <c r="AJ70" s="32">
        <v>10000</v>
      </c>
      <c r="AK70" s="31" t="s">
        <v>1156</v>
      </c>
      <c r="AL70" s="31" t="s">
        <v>2069</v>
      </c>
      <c r="AM70" s="31" t="s">
        <v>2258</v>
      </c>
      <c r="AN70" s="31" t="s">
        <v>2257</v>
      </c>
      <c r="AO70" s="31" t="s">
        <v>310</v>
      </c>
      <c r="AP70" s="31" t="s">
        <v>610</v>
      </c>
      <c r="AQ70" s="31" t="s">
        <v>461</v>
      </c>
      <c r="AR70" s="33">
        <v>45010</v>
      </c>
      <c r="AS70" s="31" t="s">
        <v>322</v>
      </c>
      <c r="AT70" s="31" t="s">
        <v>396</v>
      </c>
      <c r="AU70" s="31" t="s">
        <v>364</v>
      </c>
      <c r="AV70" s="31" t="s">
        <v>320</v>
      </c>
      <c r="AW70" s="31" t="s">
        <v>46</v>
      </c>
      <c r="AX70" s="31" t="s">
        <v>2256</v>
      </c>
      <c r="AY70" s="31" t="s">
        <v>357</v>
      </c>
      <c r="AZ70" s="33">
        <v>45010</v>
      </c>
      <c r="BA70" s="31" t="s">
        <v>2255</v>
      </c>
      <c r="BB70" s="31" t="b">
        <v>1</v>
      </c>
      <c r="BC70" s="31" t="s">
        <v>353</v>
      </c>
      <c r="BD70" s="31" t="s">
        <v>995</v>
      </c>
      <c r="BE70" s="31" t="s">
        <v>1017</v>
      </c>
      <c r="BF70" s="31" t="s">
        <v>280</v>
      </c>
      <c r="BG70" s="31" t="s">
        <v>2252</v>
      </c>
      <c r="BH70" s="31">
        <v>10</v>
      </c>
      <c r="BI70" s="31" t="s">
        <v>396</v>
      </c>
      <c r="BJ70" s="48" t="s">
        <v>3050</v>
      </c>
    </row>
    <row r="71" spans="1:62">
      <c r="A71" s="31" t="s">
        <v>2251</v>
      </c>
      <c r="B71" s="33">
        <v>45013</v>
      </c>
      <c r="C71" s="33">
        <v>45014</v>
      </c>
      <c r="D71" s="31">
        <f ca="1">IF(ISBLANK(NCR_DATA_NEW[[#This Row],[Closed ]]), TODAY()-NCR_DATA_NEW[[#This Row],[Created]], C71-B71)</f>
        <v>1</v>
      </c>
      <c r="E71" s="31" t="s">
        <v>346</v>
      </c>
      <c r="F71" s="31" t="s">
        <v>548</v>
      </c>
      <c r="G71" s="31" t="s">
        <v>2250</v>
      </c>
      <c r="H71" s="31" t="s">
        <v>2136</v>
      </c>
      <c r="I71" s="31" t="s">
        <v>273</v>
      </c>
      <c r="J71" s="31" t="s">
        <v>2135</v>
      </c>
      <c r="K71" s="31" t="s">
        <v>341</v>
      </c>
      <c r="L71" s="31" t="s">
        <v>2124</v>
      </c>
      <c r="M71" s="31" t="s">
        <v>418</v>
      </c>
      <c r="N71" s="31" t="s">
        <v>507</v>
      </c>
      <c r="O71" s="31" t="s">
        <v>2134</v>
      </c>
      <c r="P71" s="31">
        <v>192307</v>
      </c>
      <c r="Q71" s="31" t="s">
        <v>515</v>
      </c>
      <c r="R71" s="31" t="s">
        <v>333</v>
      </c>
      <c r="S71" s="31" t="s">
        <v>3046</v>
      </c>
      <c r="T71" s="31" t="s">
        <v>282</v>
      </c>
      <c r="U71" s="31" t="s">
        <v>282</v>
      </c>
      <c r="V71" s="31" t="s">
        <v>331</v>
      </c>
      <c r="W71" s="33">
        <v>45014</v>
      </c>
      <c r="X71" s="31" t="b">
        <v>0</v>
      </c>
      <c r="Y71" s="31" t="b">
        <v>0</v>
      </c>
      <c r="Z71" s="31">
        <v>1</v>
      </c>
      <c r="AA71" s="31">
        <v>0</v>
      </c>
      <c r="AB71" s="31" t="s">
        <v>1465</v>
      </c>
      <c r="AC71" s="31" t="s">
        <v>328</v>
      </c>
      <c r="AD71" s="31" t="s">
        <v>2248</v>
      </c>
      <c r="AE71" s="31" t="s">
        <v>371</v>
      </c>
      <c r="AF71" s="31" t="s">
        <v>2249</v>
      </c>
      <c r="AG71" s="31" t="s">
        <v>2248</v>
      </c>
      <c r="AH71" s="31" t="s">
        <v>750</v>
      </c>
      <c r="AI71" s="33">
        <v>45014</v>
      </c>
      <c r="AJ71" s="32">
        <v>0</v>
      </c>
      <c r="AK71" s="31" t="s">
        <v>1353</v>
      </c>
      <c r="AL71" s="31" t="s">
        <v>326</v>
      </c>
      <c r="AM71" s="31" t="s">
        <v>2247</v>
      </c>
      <c r="AN71" s="31" t="s">
        <v>2246</v>
      </c>
      <c r="AO71" s="31" t="s">
        <v>89</v>
      </c>
      <c r="AP71" s="31" t="s">
        <v>361</v>
      </c>
      <c r="AQ71" s="31" t="s">
        <v>482</v>
      </c>
      <c r="AR71" s="33">
        <v>45012</v>
      </c>
      <c r="AS71" s="31" t="s">
        <v>322</v>
      </c>
      <c r="AT71" s="31" t="s">
        <v>311</v>
      </c>
      <c r="AU71" s="31" t="s">
        <v>321</v>
      </c>
      <c r="AV71" s="31" t="s">
        <v>320</v>
      </c>
      <c r="AW71" s="31" t="s">
        <v>46</v>
      </c>
      <c r="AX71" s="31" t="s">
        <v>280</v>
      </c>
      <c r="AY71" s="31" t="s">
        <v>357</v>
      </c>
      <c r="AZ71" s="33">
        <v>45013</v>
      </c>
      <c r="BA71" s="31" t="s">
        <v>515</v>
      </c>
      <c r="BB71" s="31" t="b">
        <v>0</v>
      </c>
      <c r="BC71" s="31" t="s">
        <v>353</v>
      </c>
      <c r="BD71" s="31" t="s">
        <v>352</v>
      </c>
      <c r="BE71" s="31" t="s">
        <v>351</v>
      </c>
      <c r="BF71" s="31" t="s">
        <v>280</v>
      </c>
      <c r="BG71" s="31" t="s">
        <v>2245</v>
      </c>
      <c r="BH71" s="31">
        <v>5</v>
      </c>
      <c r="BI71" s="31" t="s">
        <v>311</v>
      </c>
      <c r="BJ71" s="48" t="s">
        <v>3050</v>
      </c>
    </row>
    <row r="72" spans="1:62">
      <c r="A72" s="31" t="s">
        <v>2244</v>
      </c>
      <c r="B72" s="33">
        <v>44936</v>
      </c>
      <c r="C72" s="33">
        <v>45015</v>
      </c>
      <c r="D72" s="31">
        <f ca="1">IF(ISBLANK(NCR_DATA_NEW[[#This Row],[Closed ]]), TODAY()-NCR_DATA_NEW[[#This Row],[Created]], C72-B72)</f>
        <v>79</v>
      </c>
      <c r="E72" s="31" t="s">
        <v>346</v>
      </c>
      <c r="F72" s="31" t="s">
        <v>548</v>
      </c>
      <c r="G72" s="31" t="s">
        <v>2243</v>
      </c>
      <c r="H72" s="31" t="s">
        <v>2242</v>
      </c>
      <c r="I72" s="31" t="s">
        <v>277</v>
      </c>
      <c r="J72" s="31" t="s">
        <v>2241</v>
      </c>
      <c r="K72" s="31" t="s">
        <v>341</v>
      </c>
      <c r="L72" s="31" t="s">
        <v>290</v>
      </c>
      <c r="M72" s="31" t="s">
        <v>340</v>
      </c>
      <c r="N72" s="31" t="s">
        <v>338</v>
      </c>
      <c r="O72" s="31" t="s">
        <v>2240</v>
      </c>
      <c r="P72" s="31">
        <v>878185</v>
      </c>
      <c r="Q72" s="31" t="s">
        <v>2233</v>
      </c>
      <c r="R72" s="31" t="s">
        <v>333</v>
      </c>
      <c r="S72" s="31" t="s">
        <v>430</v>
      </c>
      <c r="T72" s="31" t="s">
        <v>282</v>
      </c>
      <c r="U72" s="31" t="s">
        <v>282</v>
      </c>
      <c r="V72" s="31" t="s">
        <v>331</v>
      </c>
      <c r="W72" s="33">
        <v>45015</v>
      </c>
      <c r="X72" s="31" t="b">
        <v>0</v>
      </c>
      <c r="Y72" s="31" t="b">
        <v>0</v>
      </c>
      <c r="Z72" s="31">
        <v>1</v>
      </c>
      <c r="AA72" s="31">
        <v>0</v>
      </c>
      <c r="AB72" s="31" t="s">
        <v>1465</v>
      </c>
      <c r="AC72" s="31" t="s">
        <v>328</v>
      </c>
      <c r="AD72" s="31" t="s">
        <v>2238</v>
      </c>
      <c r="AE72" s="31" t="s">
        <v>430</v>
      </c>
      <c r="AF72" s="31" t="s">
        <v>2239</v>
      </c>
      <c r="AG72" s="31" t="s">
        <v>2238</v>
      </c>
      <c r="AH72" s="31" t="s">
        <v>2237</v>
      </c>
      <c r="AI72" s="33">
        <v>45015</v>
      </c>
      <c r="AJ72" s="32">
        <v>727.21</v>
      </c>
      <c r="AK72" s="31" t="s">
        <v>1062</v>
      </c>
      <c r="AL72" s="31" t="s">
        <v>326</v>
      </c>
      <c r="AM72" s="31" t="s">
        <v>2235</v>
      </c>
      <c r="AN72" s="31" t="s">
        <v>2234</v>
      </c>
      <c r="AO72" s="31" t="s">
        <v>89</v>
      </c>
      <c r="AP72" s="31" t="s">
        <v>585</v>
      </c>
      <c r="AQ72" s="31" t="s">
        <v>482</v>
      </c>
      <c r="AR72" s="33">
        <v>45006</v>
      </c>
      <c r="AS72" s="31" t="s">
        <v>322</v>
      </c>
      <c r="AT72" s="31" t="s">
        <v>385</v>
      </c>
      <c r="AU72" s="31" t="s">
        <v>651</v>
      </c>
      <c r="AV72" s="31" t="s">
        <v>320</v>
      </c>
      <c r="AW72" s="31" t="s">
        <v>570</v>
      </c>
      <c r="AX72" s="31" t="s">
        <v>280</v>
      </c>
      <c r="AY72" s="31" t="s">
        <v>391</v>
      </c>
      <c r="AZ72" s="33">
        <v>45014</v>
      </c>
      <c r="BA72" s="31" t="s">
        <v>2233</v>
      </c>
      <c r="BB72" s="31" t="b">
        <v>0</v>
      </c>
      <c r="BC72" s="31" t="s">
        <v>459</v>
      </c>
      <c r="BD72" s="31" t="s">
        <v>352</v>
      </c>
      <c r="BE72" s="31" t="s">
        <v>642</v>
      </c>
      <c r="BF72" s="31" t="s">
        <v>280</v>
      </c>
      <c r="BG72" s="31" t="s">
        <v>2230</v>
      </c>
      <c r="BH72" s="31">
        <v>22</v>
      </c>
      <c r="BI72" s="31" t="s">
        <v>385</v>
      </c>
      <c r="BJ72" s="48" t="s">
        <v>3048</v>
      </c>
    </row>
    <row r="73" spans="1:62">
      <c r="A73" s="31" t="s">
        <v>2229</v>
      </c>
      <c r="B73" s="33">
        <v>45014</v>
      </c>
      <c r="C73" s="33">
        <v>45061</v>
      </c>
      <c r="D73" s="31">
        <f ca="1">IF(ISBLANK(NCR_DATA_NEW[[#This Row],[Closed ]]), TODAY()-NCR_DATA_NEW[[#This Row],[Created]], C73-B73)</f>
        <v>47</v>
      </c>
      <c r="E73" s="31" t="s">
        <v>346</v>
      </c>
      <c r="F73" s="31" t="s">
        <v>548</v>
      </c>
      <c r="G73" s="31" t="s">
        <v>2228</v>
      </c>
      <c r="H73" s="31" t="s">
        <v>2162</v>
      </c>
      <c r="I73" s="31" t="s">
        <v>273</v>
      </c>
      <c r="J73" s="31" t="s">
        <v>2161</v>
      </c>
      <c r="K73" s="31" t="s">
        <v>341</v>
      </c>
      <c r="L73" s="31" t="s">
        <v>2160</v>
      </c>
      <c r="M73" s="31" t="s">
        <v>340</v>
      </c>
      <c r="N73" s="31" t="s">
        <v>338</v>
      </c>
      <c r="O73" s="31" t="s">
        <v>2096</v>
      </c>
      <c r="P73" s="31">
        <v>191260</v>
      </c>
      <c r="Q73" s="31" t="s">
        <v>849</v>
      </c>
      <c r="R73" s="31" t="s">
        <v>333</v>
      </c>
      <c r="S73" s="31" t="s">
        <v>3046</v>
      </c>
      <c r="T73" s="31" t="s">
        <v>282</v>
      </c>
      <c r="U73" s="31" t="s">
        <v>282</v>
      </c>
      <c r="V73" s="31" t="s">
        <v>331</v>
      </c>
      <c r="W73" s="33">
        <v>45061</v>
      </c>
      <c r="X73" s="31" t="b">
        <v>0</v>
      </c>
      <c r="Y73" s="31" t="b">
        <v>0</v>
      </c>
      <c r="Z73" s="31">
        <v>1</v>
      </c>
      <c r="AA73" s="31">
        <v>0</v>
      </c>
      <c r="AB73" s="31" t="s">
        <v>1741</v>
      </c>
      <c r="AC73" s="31" t="s">
        <v>370</v>
      </c>
      <c r="AD73" s="31" t="s">
        <v>2226</v>
      </c>
      <c r="AE73" s="31" t="s">
        <v>371</v>
      </c>
      <c r="AF73" s="31" t="s">
        <v>2227</v>
      </c>
      <c r="AG73" s="31" t="s">
        <v>2226</v>
      </c>
      <c r="AH73" s="31" t="s">
        <v>2225</v>
      </c>
      <c r="AI73" s="33">
        <v>45026</v>
      </c>
      <c r="AJ73" s="32">
        <v>500000</v>
      </c>
      <c r="AK73" s="31" t="s">
        <v>2224</v>
      </c>
      <c r="AL73" s="31" t="s">
        <v>326</v>
      </c>
      <c r="AM73" s="31" t="s">
        <v>2223</v>
      </c>
      <c r="AN73" s="31" t="s">
        <v>2222</v>
      </c>
      <c r="AO73" s="31" t="s">
        <v>89</v>
      </c>
      <c r="AP73" s="31" t="s">
        <v>361</v>
      </c>
      <c r="AQ73" s="31" t="s">
        <v>357</v>
      </c>
      <c r="AR73" s="33">
        <v>45014</v>
      </c>
      <c r="AS73" s="31" t="s">
        <v>322</v>
      </c>
      <c r="AT73" s="31" t="s">
        <v>385</v>
      </c>
      <c r="AU73" s="31" t="s">
        <v>451</v>
      </c>
      <c r="AV73" s="31" t="s">
        <v>394</v>
      </c>
      <c r="AW73" s="31" t="s">
        <v>393</v>
      </c>
      <c r="AX73" s="31" t="s">
        <v>280</v>
      </c>
      <c r="AY73" s="31" t="s">
        <v>391</v>
      </c>
      <c r="AZ73" s="33">
        <v>45014</v>
      </c>
      <c r="BA73" s="31" t="s">
        <v>849</v>
      </c>
      <c r="BB73" s="31" t="b">
        <v>0</v>
      </c>
      <c r="BC73" s="31" t="s">
        <v>459</v>
      </c>
      <c r="BD73" s="31" t="s">
        <v>352</v>
      </c>
      <c r="BE73" s="31" t="s">
        <v>351</v>
      </c>
      <c r="BF73" s="31" t="s">
        <v>280</v>
      </c>
      <c r="BG73" s="31" t="s">
        <v>2221</v>
      </c>
      <c r="BH73" s="31">
        <v>5</v>
      </c>
      <c r="BI73" s="31" t="s">
        <v>385</v>
      </c>
      <c r="BJ73" s="48" t="s">
        <v>3050</v>
      </c>
    </row>
    <row r="74" spans="1:62">
      <c r="A74" s="31" t="s">
        <v>242</v>
      </c>
      <c r="B74" s="33">
        <v>45014</v>
      </c>
      <c r="C74" s="33">
        <v>45155</v>
      </c>
      <c r="D74" s="31">
        <f ca="1">IF(ISBLANK(NCR_DATA_NEW[[#This Row],[Closed ]]), TODAY()-NCR_DATA_NEW[[#This Row],[Created]], C74-B74)</f>
        <v>141</v>
      </c>
      <c r="E74" s="31" t="s">
        <v>346</v>
      </c>
      <c r="F74" s="31" t="s">
        <v>548</v>
      </c>
      <c r="G74" s="31" t="s">
        <v>2220</v>
      </c>
      <c r="H74" s="31" t="s">
        <v>672</v>
      </c>
      <c r="I74" s="31" t="s">
        <v>273</v>
      </c>
      <c r="J74" s="31" t="s">
        <v>671</v>
      </c>
      <c r="K74" s="31" t="s">
        <v>341</v>
      </c>
      <c r="L74" s="31" t="s">
        <v>302</v>
      </c>
      <c r="M74" s="31" t="s">
        <v>340</v>
      </c>
      <c r="N74" s="31" t="s">
        <v>338</v>
      </c>
      <c r="O74" s="31" t="s">
        <v>670</v>
      </c>
      <c r="P74" s="31">
        <v>192428</v>
      </c>
      <c r="Q74" s="31" t="s">
        <v>2212</v>
      </c>
      <c r="R74" s="31" t="s">
        <v>333</v>
      </c>
      <c r="S74" s="31" t="s">
        <v>553</v>
      </c>
      <c r="T74" s="31" t="s">
        <v>283</v>
      </c>
      <c r="U74" s="31" t="s">
        <v>282</v>
      </c>
      <c r="V74" s="31" t="s">
        <v>331</v>
      </c>
      <c r="W74" s="33">
        <v>45155</v>
      </c>
      <c r="X74" s="31" t="b">
        <v>0</v>
      </c>
      <c r="Y74" s="31" t="b">
        <v>0</v>
      </c>
      <c r="Z74" s="31">
        <v>1</v>
      </c>
      <c r="AA74" s="31">
        <v>0</v>
      </c>
      <c r="AB74" s="31" t="s">
        <v>280</v>
      </c>
      <c r="AC74" s="31" t="s">
        <v>370</v>
      </c>
      <c r="AD74" s="31" t="s">
        <v>2218</v>
      </c>
      <c r="AE74" s="31" t="s">
        <v>553</v>
      </c>
      <c r="AF74" s="31" t="s">
        <v>2219</v>
      </c>
      <c r="AG74" s="31" t="s">
        <v>2218</v>
      </c>
      <c r="AH74" s="31" t="s">
        <v>2217</v>
      </c>
      <c r="AI74" s="33">
        <v>45155</v>
      </c>
      <c r="AJ74" s="32">
        <v>0</v>
      </c>
      <c r="AK74" s="31" t="s">
        <v>2215</v>
      </c>
      <c r="AL74" s="31" t="s">
        <v>326</v>
      </c>
      <c r="AM74" s="31" t="s">
        <v>2214</v>
      </c>
      <c r="AN74" s="31" t="s">
        <v>2213</v>
      </c>
      <c r="AO74" s="31" t="s">
        <v>310</v>
      </c>
      <c r="AP74" s="31" t="s">
        <v>610</v>
      </c>
      <c r="AQ74" s="31" t="s">
        <v>357</v>
      </c>
      <c r="AR74" s="33">
        <v>45014</v>
      </c>
      <c r="AS74" s="31" t="s">
        <v>322</v>
      </c>
      <c r="AT74" s="31" t="s">
        <v>385</v>
      </c>
      <c r="AU74" s="31" t="s">
        <v>651</v>
      </c>
      <c r="AV74" s="31" t="s">
        <v>394</v>
      </c>
      <c r="AW74" s="31" t="s">
        <v>570</v>
      </c>
      <c r="AX74" s="31" t="s">
        <v>280</v>
      </c>
      <c r="AY74" s="31" t="s">
        <v>391</v>
      </c>
      <c r="AZ74" s="33">
        <v>45014</v>
      </c>
      <c r="BA74" s="31" t="s">
        <v>2212</v>
      </c>
      <c r="BB74" s="31" t="b">
        <v>0</v>
      </c>
      <c r="BC74" s="31" t="s">
        <v>459</v>
      </c>
      <c r="BD74" s="31" t="s">
        <v>352</v>
      </c>
      <c r="BE74" s="31" t="s">
        <v>351</v>
      </c>
      <c r="BF74" s="31" t="s">
        <v>280</v>
      </c>
      <c r="BG74" s="31" t="s">
        <v>2211</v>
      </c>
      <c r="BH74" s="31">
        <v>5</v>
      </c>
      <c r="BI74" s="31" t="s">
        <v>385</v>
      </c>
      <c r="BJ74" s="48" t="s">
        <v>3050</v>
      </c>
    </row>
    <row r="75" spans="1:62">
      <c r="A75" s="31" t="s">
        <v>2210</v>
      </c>
      <c r="B75" s="33">
        <v>45016</v>
      </c>
      <c r="C75" s="33">
        <v>45090</v>
      </c>
      <c r="D75" s="31">
        <f ca="1">IF(ISBLANK(NCR_DATA_NEW[[#This Row],[Closed ]]), TODAY()-NCR_DATA_NEW[[#This Row],[Created]], C75-B75)</f>
        <v>74</v>
      </c>
      <c r="E75" s="31" t="s">
        <v>346</v>
      </c>
      <c r="F75" s="31" t="s">
        <v>548</v>
      </c>
      <c r="G75" s="31" t="s">
        <v>2209</v>
      </c>
      <c r="H75" s="31" t="s">
        <v>2208</v>
      </c>
      <c r="I75" s="31" t="s">
        <v>279</v>
      </c>
      <c r="J75" s="31" t="s">
        <v>2207</v>
      </c>
      <c r="K75" s="31" t="s">
        <v>341</v>
      </c>
      <c r="L75" s="31" t="s">
        <v>2199</v>
      </c>
      <c r="M75" s="31" t="s">
        <v>340</v>
      </c>
      <c r="N75" s="31" t="s">
        <v>338</v>
      </c>
      <c r="O75" s="31" t="s">
        <v>524</v>
      </c>
      <c r="P75" s="31">
        <v>671152</v>
      </c>
      <c r="Q75" s="31" t="s">
        <v>481</v>
      </c>
      <c r="R75" s="31" t="s">
        <v>333</v>
      </c>
      <c r="S75" s="31" t="s">
        <v>3046</v>
      </c>
      <c r="T75" s="31" t="s">
        <v>282</v>
      </c>
      <c r="U75" s="31" t="s">
        <v>282</v>
      </c>
      <c r="V75" s="31" t="s">
        <v>490</v>
      </c>
      <c r="W75" s="33">
        <v>45097</v>
      </c>
      <c r="X75" s="31" t="b">
        <v>0</v>
      </c>
      <c r="Y75" s="31" t="b">
        <v>0</v>
      </c>
      <c r="Z75" s="31">
        <v>1</v>
      </c>
      <c r="AA75" s="31">
        <v>0</v>
      </c>
      <c r="AB75" s="31" t="s">
        <v>1465</v>
      </c>
      <c r="AC75" s="31" t="s">
        <v>328</v>
      </c>
      <c r="AD75" s="31" t="s">
        <v>2204</v>
      </c>
      <c r="AE75" s="31" t="s">
        <v>371</v>
      </c>
      <c r="AF75" s="31" t="s">
        <v>2203</v>
      </c>
      <c r="AG75" s="31" t="s">
        <v>2204</v>
      </c>
      <c r="AH75" s="31" t="s">
        <v>2202</v>
      </c>
      <c r="AI75" s="33">
        <v>45090</v>
      </c>
      <c r="AJ75" s="32">
        <v>0</v>
      </c>
      <c r="AK75" s="31" t="s">
        <v>748</v>
      </c>
      <c r="AL75" s="31" t="s">
        <v>326</v>
      </c>
      <c r="AM75" s="31" t="s">
        <v>2201</v>
      </c>
      <c r="AN75" s="31" t="s">
        <v>2200</v>
      </c>
      <c r="AO75" s="31" t="s">
        <v>89</v>
      </c>
      <c r="AP75" s="31" t="s">
        <v>361</v>
      </c>
      <c r="AQ75" s="31" t="s">
        <v>482</v>
      </c>
      <c r="AR75" s="33">
        <v>45016</v>
      </c>
      <c r="AS75" s="31" t="s">
        <v>322</v>
      </c>
      <c r="AT75" s="31" t="s">
        <v>311</v>
      </c>
      <c r="AU75" s="31" t="s">
        <v>321</v>
      </c>
      <c r="AV75" s="31" t="s">
        <v>320</v>
      </c>
      <c r="AW75" s="31" t="s">
        <v>570</v>
      </c>
      <c r="AX75" s="31" t="s">
        <v>280</v>
      </c>
      <c r="AY75" s="31" t="s">
        <v>391</v>
      </c>
      <c r="AZ75" s="33">
        <v>45016</v>
      </c>
      <c r="BA75" s="31" t="s">
        <v>481</v>
      </c>
      <c r="BB75" s="31" t="b">
        <v>0</v>
      </c>
      <c r="BC75" s="31" t="s">
        <v>314</v>
      </c>
      <c r="BD75" s="31" t="s">
        <v>352</v>
      </c>
      <c r="BE75" s="31" t="s">
        <v>458</v>
      </c>
      <c r="BF75" s="31" t="s">
        <v>280</v>
      </c>
      <c r="BG75" s="31" t="s">
        <v>2198</v>
      </c>
      <c r="BH75" s="31">
        <v>9</v>
      </c>
      <c r="BI75" s="31" t="s">
        <v>311</v>
      </c>
      <c r="BJ75" s="48" t="s">
        <v>3050</v>
      </c>
    </row>
    <row r="76" spans="1:62">
      <c r="A76" s="31" t="s">
        <v>2197</v>
      </c>
      <c r="B76" s="33">
        <v>45019</v>
      </c>
      <c r="C76" s="33">
        <v>45029</v>
      </c>
      <c r="D76" s="31">
        <f ca="1">IF(ISBLANK(NCR_DATA_NEW[[#This Row],[Closed ]]), TODAY()-NCR_DATA_NEW[[#This Row],[Created]], C76-B76)</f>
        <v>10</v>
      </c>
      <c r="E76" s="31" t="s">
        <v>346</v>
      </c>
      <c r="F76" s="31" t="s">
        <v>548</v>
      </c>
      <c r="G76" s="31" t="s">
        <v>2196</v>
      </c>
      <c r="H76" s="31" t="s">
        <v>280</v>
      </c>
      <c r="I76" s="31" t="s">
        <v>280</v>
      </c>
      <c r="J76" s="31" t="s">
        <v>280</v>
      </c>
      <c r="K76" s="31" t="s">
        <v>341</v>
      </c>
      <c r="L76" s="31" t="s">
        <v>379</v>
      </c>
      <c r="M76" s="31" t="s">
        <v>280</v>
      </c>
      <c r="N76" s="31" t="s">
        <v>280</v>
      </c>
      <c r="O76" s="31" t="s">
        <v>280</v>
      </c>
      <c r="Q76" s="31" t="s">
        <v>819</v>
      </c>
      <c r="R76" s="31" t="s">
        <v>333</v>
      </c>
      <c r="S76" s="31" t="s">
        <v>3046</v>
      </c>
      <c r="T76" s="31" t="s">
        <v>282</v>
      </c>
      <c r="U76" s="31" t="s">
        <v>282</v>
      </c>
      <c r="V76" s="31" t="s">
        <v>280</v>
      </c>
      <c r="W76" s="33">
        <v>45076</v>
      </c>
      <c r="X76" s="31" t="b">
        <v>0</v>
      </c>
      <c r="Y76" s="31" t="b">
        <v>0</v>
      </c>
      <c r="Z76" s="31">
        <v>1</v>
      </c>
      <c r="AA76" s="31">
        <v>0</v>
      </c>
      <c r="AB76" s="31" t="s">
        <v>1465</v>
      </c>
      <c r="AC76" s="31" t="s">
        <v>280</v>
      </c>
      <c r="AD76" s="31" t="s">
        <v>2194</v>
      </c>
      <c r="AE76" s="31" t="s">
        <v>371</v>
      </c>
      <c r="AF76" s="31" t="s">
        <v>2193</v>
      </c>
      <c r="AG76" s="31" t="s">
        <v>2194</v>
      </c>
      <c r="AH76" s="31" t="s">
        <v>2192</v>
      </c>
      <c r="AI76" s="33">
        <v>45019</v>
      </c>
      <c r="AJ76" s="32">
        <v>0</v>
      </c>
      <c r="AK76" s="31" t="s">
        <v>748</v>
      </c>
      <c r="AL76" s="31" t="s">
        <v>326</v>
      </c>
      <c r="AM76" s="31" t="s">
        <v>2191</v>
      </c>
      <c r="AN76" s="31" t="s">
        <v>2190</v>
      </c>
      <c r="AO76" s="31" t="s">
        <v>89</v>
      </c>
      <c r="AP76" s="31" t="s">
        <v>585</v>
      </c>
      <c r="AQ76" s="31" t="s">
        <v>482</v>
      </c>
      <c r="AR76" s="33">
        <v>45019</v>
      </c>
      <c r="AS76" s="31" t="s">
        <v>322</v>
      </c>
      <c r="AT76" s="31" t="s">
        <v>311</v>
      </c>
      <c r="AU76" s="31" t="s">
        <v>321</v>
      </c>
      <c r="AV76" s="31" t="s">
        <v>320</v>
      </c>
      <c r="AW76" s="31" t="s">
        <v>393</v>
      </c>
      <c r="AX76" s="31" t="s">
        <v>280</v>
      </c>
      <c r="AY76" s="31" t="s">
        <v>391</v>
      </c>
      <c r="AZ76" s="33">
        <v>45019</v>
      </c>
      <c r="BA76" s="31" t="s">
        <v>819</v>
      </c>
      <c r="BB76" s="31" t="b">
        <v>0</v>
      </c>
      <c r="BC76" s="31" t="s">
        <v>314</v>
      </c>
      <c r="BD76" s="31" t="s">
        <v>352</v>
      </c>
      <c r="BE76" s="31" t="s">
        <v>185</v>
      </c>
      <c r="BF76" s="31" t="s">
        <v>280</v>
      </c>
      <c r="BG76" s="31" t="s">
        <v>2189</v>
      </c>
      <c r="BH76" s="31">
        <v>7</v>
      </c>
      <c r="BI76" s="31" t="s">
        <v>311</v>
      </c>
      <c r="BJ76" s="48" t="s">
        <v>3051</v>
      </c>
    </row>
    <row r="77" spans="1:62">
      <c r="A77" s="31" t="s">
        <v>2188</v>
      </c>
      <c r="B77" s="33">
        <v>45020</v>
      </c>
      <c r="C77" s="33">
        <v>45040</v>
      </c>
      <c r="D77" s="31">
        <f ca="1">IF(ISBLANK(NCR_DATA_NEW[[#This Row],[Closed ]]), TODAY()-NCR_DATA_NEW[[#This Row],[Created]], C77-B77)</f>
        <v>20</v>
      </c>
      <c r="E77" s="31" t="s">
        <v>346</v>
      </c>
      <c r="F77" s="31" t="s">
        <v>548</v>
      </c>
      <c r="G77" s="31" t="s">
        <v>2187</v>
      </c>
      <c r="H77" s="31" t="s">
        <v>2136</v>
      </c>
      <c r="I77" s="31" t="s">
        <v>273</v>
      </c>
      <c r="J77" s="31" t="s">
        <v>2135</v>
      </c>
      <c r="K77" s="31" t="s">
        <v>341</v>
      </c>
      <c r="L77" s="31" t="s">
        <v>2124</v>
      </c>
      <c r="M77" s="31" t="s">
        <v>418</v>
      </c>
      <c r="N77" s="31" t="s">
        <v>507</v>
      </c>
      <c r="O77" s="31" t="s">
        <v>2134</v>
      </c>
      <c r="P77" s="31">
        <v>192307</v>
      </c>
      <c r="Q77" s="31" t="s">
        <v>669</v>
      </c>
      <c r="R77" s="31" t="s">
        <v>333</v>
      </c>
      <c r="S77" s="31" t="s">
        <v>669</v>
      </c>
      <c r="T77" s="31" t="s">
        <v>282</v>
      </c>
      <c r="U77" s="31" t="s">
        <v>885</v>
      </c>
      <c r="V77" s="31" t="s">
        <v>331</v>
      </c>
      <c r="W77" s="33">
        <v>45079</v>
      </c>
      <c r="X77" s="31" t="b">
        <v>0</v>
      </c>
      <c r="Y77" s="31" t="b">
        <v>0</v>
      </c>
      <c r="Z77" s="31">
        <v>1</v>
      </c>
      <c r="AA77" s="31">
        <v>0</v>
      </c>
      <c r="AB77" s="31" t="s">
        <v>1465</v>
      </c>
      <c r="AC77" s="31" t="s">
        <v>328</v>
      </c>
      <c r="AD77" s="31" t="s">
        <v>2185</v>
      </c>
      <c r="AE77" s="31" t="s">
        <v>669</v>
      </c>
      <c r="AF77" s="31" t="s">
        <v>2186</v>
      </c>
      <c r="AG77" s="31" t="s">
        <v>2185</v>
      </c>
      <c r="AH77" s="31" t="s">
        <v>2184</v>
      </c>
      <c r="AI77" s="33">
        <v>45040</v>
      </c>
      <c r="AJ77" s="32">
        <v>14457</v>
      </c>
      <c r="AK77" s="31" t="s">
        <v>1156</v>
      </c>
      <c r="AL77" s="31" t="s">
        <v>326</v>
      </c>
      <c r="AM77" s="31" t="s">
        <v>882</v>
      </c>
      <c r="AN77" s="31" t="s">
        <v>2183</v>
      </c>
      <c r="AO77" s="31" t="s">
        <v>74</v>
      </c>
      <c r="AP77" s="31" t="s">
        <v>1560</v>
      </c>
      <c r="AQ77" s="31" t="s">
        <v>357</v>
      </c>
      <c r="AR77" s="33">
        <v>45020</v>
      </c>
      <c r="AS77" s="31" t="s">
        <v>280</v>
      </c>
      <c r="AT77" s="31" t="s">
        <v>311</v>
      </c>
      <c r="AU77" s="31" t="s">
        <v>321</v>
      </c>
      <c r="AV77" s="31" t="s">
        <v>320</v>
      </c>
      <c r="AW77" s="31" t="s">
        <v>280</v>
      </c>
      <c r="AX77" s="31" t="s">
        <v>280</v>
      </c>
      <c r="AY77" s="31" t="s">
        <v>357</v>
      </c>
      <c r="AZ77" s="33">
        <v>45020</v>
      </c>
      <c r="BA77" s="31" t="s">
        <v>669</v>
      </c>
      <c r="BB77" s="31" t="b">
        <v>0</v>
      </c>
      <c r="BC77" s="31" t="s">
        <v>314</v>
      </c>
      <c r="BD77" s="31" t="s">
        <v>995</v>
      </c>
      <c r="BE77" s="31" t="s">
        <v>364</v>
      </c>
      <c r="BF77" s="31" t="s">
        <v>2181</v>
      </c>
      <c r="BG77" s="31" t="s">
        <v>2180</v>
      </c>
      <c r="BH77" s="31">
        <v>7</v>
      </c>
      <c r="BI77" s="31" t="s">
        <v>311</v>
      </c>
      <c r="BJ77" s="48" t="s">
        <v>3051</v>
      </c>
    </row>
    <row r="78" spans="1:62">
      <c r="A78" s="31" t="s">
        <v>2179</v>
      </c>
      <c r="B78" s="33">
        <v>45021</v>
      </c>
      <c r="C78" s="33">
        <v>45106</v>
      </c>
      <c r="D78" s="31">
        <f ca="1">IF(ISBLANK(NCR_DATA_NEW[[#This Row],[Closed ]]), TODAY()-NCR_DATA_NEW[[#This Row],[Created]], C78-B78)</f>
        <v>85</v>
      </c>
      <c r="E78" s="31" t="s">
        <v>346</v>
      </c>
      <c r="F78" s="31" t="s">
        <v>548</v>
      </c>
      <c r="G78" s="31" t="s">
        <v>2178</v>
      </c>
      <c r="H78" s="31" t="s">
        <v>2177</v>
      </c>
      <c r="I78" s="31" t="s">
        <v>273</v>
      </c>
      <c r="J78" s="31" t="s">
        <v>2176</v>
      </c>
      <c r="K78" s="31" t="s">
        <v>341</v>
      </c>
      <c r="L78" s="31" t="s">
        <v>2166</v>
      </c>
      <c r="M78" s="31" t="s">
        <v>635</v>
      </c>
      <c r="N78" s="31" t="s">
        <v>338</v>
      </c>
      <c r="O78" s="31" t="s">
        <v>2174</v>
      </c>
      <c r="P78" s="31">
        <v>192505</v>
      </c>
      <c r="Q78" s="31" t="s">
        <v>2167</v>
      </c>
      <c r="R78" s="31" t="s">
        <v>1121</v>
      </c>
      <c r="S78" s="31" t="s">
        <v>3046</v>
      </c>
      <c r="T78" s="31" t="s">
        <v>283</v>
      </c>
      <c r="U78" s="31" t="s">
        <v>280</v>
      </c>
      <c r="V78" s="31" t="s">
        <v>331</v>
      </c>
      <c r="W78" s="33">
        <v>45106</v>
      </c>
      <c r="X78" s="31" t="b">
        <v>0</v>
      </c>
      <c r="Y78" s="31" t="b">
        <v>0</v>
      </c>
      <c r="Z78" s="31">
        <v>2</v>
      </c>
      <c r="AA78" s="31">
        <v>1</v>
      </c>
      <c r="AB78" s="31" t="s">
        <v>280</v>
      </c>
      <c r="AC78" s="31" t="s">
        <v>328</v>
      </c>
      <c r="AD78" s="31" t="s">
        <v>2172</v>
      </c>
      <c r="AE78" s="31" t="s">
        <v>371</v>
      </c>
      <c r="AF78" s="31" t="s">
        <v>2173</v>
      </c>
      <c r="AG78" s="31" t="s">
        <v>2172</v>
      </c>
      <c r="AH78" s="31" t="s">
        <v>2171</v>
      </c>
      <c r="AI78" s="33">
        <v>45106</v>
      </c>
      <c r="AJ78" s="32">
        <v>0</v>
      </c>
      <c r="AK78" s="31" t="s">
        <v>955</v>
      </c>
      <c r="AL78" s="31" t="s">
        <v>1125</v>
      </c>
      <c r="AM78" s="31" t="s">
        <v>2169</v>
      </c>
      <c r="AN78" s="31" t="s">
        <v>2168</v>
      </c>
      <c r="AO78" s="31" t="s">
        <v>89</v>
      </c>
      <c r="AP78" s="31" t="s">
        <v>1122</v>
      </c>
      <c r="AQ78" s="31" t="s">
        <v>461</v>
      </c>
      <c r="AR78" s="33">
        <v>45010</v>
      </c>
      <c r="AS78" s="31" t="s">
        <v>701</v>
      </c>
      <c r="AT78" s="31" t="s">
        <v>396</v>
      </c>
      <c r="AU78" s="31" t="s">
        <v>451</v>
      </c>
      <c r="AV78" s="31" t="s">
        <v>394</v>
      </c>
      <c r="AW78" s="31" t="s">
        <v>393</v>
      </c>
      <c r="AX78" s="31" t="s">
        <v>280</v>
      </c>
      <c r="AY78" s="31" t="s">
        <v>391</v>
      </c>
      <c r="AZ78" s="33">
        <v>45021</v>
      </c>
      <c r="BA78" s="31" t="s">
        <v>2167</v>
      </c>
      <c r="BB78" s="31" t="b">
        <v>0</v>
      </c>
      <c r="BC78" s="31" t="s">
        <v>314</v>
      </c>
      <c r="BD78" s="31" t="s">
        <v>352</v>
      </c>
      <c r="BE78" s="31" t="s">
        <v>1306</v>
      </c>
      <c r="BF78" s="31" t="s">
        <v>280</v>
      </c>
      <c r="BG78" s="31" t="s">
        <v>2165</v>
      </c>
      <c r="BH78" s="31">
        <v>10</v>
      </c>
      <c r="BI78" s="31" t="s">
        <v>311</v>
      </c>
      <c r="BJ78" s="48" t="s">
        <v>3051</v>
      </c>
    </row>
    <row r="79" spans="1:62">
      <c r="A79" s="31" t="s">
        <v>2164</v>
      </c>
      <c r="B79" s="33">
        <v>45022</v>
      </c>
      <c r="C79" s="33">
        <v>45061</v>
      </c>
      <c r="D79" s="31">
        <f ca="1">IF(ISBLANK(NCR_DATA_NEW[[#This Row],[Closed ]]), TODAY()-NCR_DATA_NEW[[#This Row],[Created]], C79-B79)</f>
        <v>39</v>
      </c>
      <c r="E79" s="31" t="s">
        <v>346</v>
      </c>
      <c r="F79" s="31" t="s">
        <v>548</v>
      </c>
      <c r="G79" s="31" t="s">
        <v>2163</v>
      </c>
      <c r="H79" s="31" t="s">
        <v>2162</v>
      </c>
      <c r="I79" s="31" t="s">
        <v>273</v>
      </c>
      <c r="J79" s="31" t="s">
        <v>2161</v>
      </c>
      <c r="K79" s="31" t="s">
        <v>341</v>
      </c>
      <c r="L79" s="31" t="s">
        <v>2160</v>
      </c>
      <c r="M79" s="31" t="s">
        <v>340</v>
      </c>
      <c r="N79" s="31" t="s">
        <v>338</v>
      </c>
      <c r="O79" s="31" t="s">
        <v>2096</v>
      </c>
      <c r="P79" s="31">
        <v>191260</v>
      </c>
      <c r="Q79" s="31" t="s">
        <v>849</v>
      </c>
      <c r="R79" s="31" t="s">
        <v>333</v>
      </c>
      <c r="S79" s="31" t="s">
        <v>3046</v>
      </c>
      <c r="T79" s="31" t="s">
        <v>282</v>
      </c>
      <c r="U79" s="31" t="s">
        <v>282</v>
      </c>
      <c r="V79" s="31" t="s">
        <v>331</v>
      </c>
      <c r="W79" s="33">
        <v>45061</v>
      </c>
      <c r="X79" s="31" t="b">
        <v>0</v>
      </c>
      <c r="Y79" s="31" t="b">
        <v>0</v>
      </c>
      <c r="Z79" s="31">
        <v>1</v>
      </c>
      <c r="AA79" s="31">
        <v>0</v>
      </c>
      <c r="AB79" s="31" t="s">
        <v>1741</v>
      </c>
      <c r="AC79" s="31" t="s">
        <v>370</v>
      </c>
      <c r="AD79" s="31" t="s">
        <v>2158</v>
      </c>
      <c r="AE79" s="31" t="s">
        <v>371</v>
      </c>
      <c r="AF79" s="31" t="s">
        <v>750</v>
      </c>
      <c r="AG79" s="31" t="s">
        <v>2158</v>
      </c>
      <c r="AH79" s="31" t="s">
        <v>2157</v>
      </c>
      <c r="AI79" s="33">
        <v>45026</v>
      </c>
      <c r="AJ79" s="32">
        <v>0</v>
      </c>
      <c r="AK79" s="31" t="s">
        <v>955</v>
      </c>
      <c r="AL79" s="31" t="s">
        <v>326</v>
      </c>
      <c r="AM79" s="31" t="s">
        <v>2156</v>
      </c>
      <c r="AN79" s="31" t="s">
        <v>2155</v>
      </c>
      <c r="AO79" s="31" t="s">
        <v>89</v>
      </c>
      <c r="AP79" s="31" t="s">
        <v>361</v>
      </c>
      <c r="AQ79" s="31" t="s">
        <v>482</v>
      </c>
      <c r="AR79" s="33">
        <v>45022</v>
      </c>
      <c r="AS79" s="31" t="s">
        <v>322</v>
      </c>
      <c r="AT79" s="31" t="s">
        <v>385</v>
      </c>
      <c r="AU79" s="31" t="s">
        <v>451</v>
      </c>
      <c r="AV79" s="31" t="s">
        <v>394</v>
      </c>
      <c r="AW79" s="31" t="s">
        <v>570</v>
      </c>
      <c r="AX79" s="31" t="s">
        <v>280</v>
      </c>
      <c r="AY79" s="31" t="s">
        <v>391</v>
      </c>
      <c r="AZ79" s="33">
        <v>45022</v>
      </c>
      <c r="BA79" s="31" t="s">
        <v>849</v>
      </c>
      <c r="BB79" s="31" t="b">
        <v>0</v>
      </c>
      <c r="BC79" s="31" t="s">
        <v>459</v>
      </c>
      <c r="BD79" s="31" t="s">
        <v>352</v>
      </c>
      <c r="BE79" s="31" t="s">
        <v>185</v>
      </c>
      <c r="BF79" s="31" t="s">
        <v>280</v>
      </c>
      <c r="BG79" s="31" t="s">
        <v>2153</v>
      </c>
      <c r="BH79" s="31">
        <v>6</v>
      </c>
      <c r="BI79" s="31" t="s">
        <v>385</v>
      </c>
      <c r="BJ79" s="48" t="s">
        <v>3051</v>
      </c>
    </row>
    <row r="80" spans="1:62" hidden="1">
      <c r="A80" s="31" t="s">
        <v>2152</v>
      </c>
      <c r="B80" s="33">
        <v>45026</v>
      </c>
      <c r="C80" s="33"/>
      <c r="D80" s="31">
        <f ca="1">IF(ISBLANK(NCR_DATA_NEW[[#This Row],[Closed ]]), TODAY()-NCR_DATA_NEW[[#This Row],[Created]], C80-B80)</f>
        <v>673</v>
      </c>
      <c r="E80" s="31" t="s">
        <v>346</v>
      </c>
      <c r="F80" s="31" t="s">
        <v>376</v>
      </c>
      <c r="G80" s="31" t="s">
        <v>2151</v>
      </c>
      <c r="H80" s="31" t="s">
        <v>1163</v>
      </c>
      <c r="I80" s="31" t="s">
        <v>275</v>
      </c>
      <c r="J80" s="31" t="s">
        <v>619</v>
      </c>
      <c r="K80" s="31" t="s">
        <v>341</v>
      </c>
      <c r="L80" s="31" t="s">
        <v>1153</v>
      </c>
      <c r="M80" s="31" t="s">
        <v>418</v>
      </c>
      <c r="N80" s="31" t="s">
        <v>338</v>
      </c>
      <c r="O80" s="31" t="s">
        <v>617</v>
      </c>
      <c r="P80" s="31">
        <v>481806</v>
      </c>
      <c r="Q80" s="31" t="s">
        <v>487</v>
      </c>
      <c r="R80" s="31" t="s">
        <v>333</v>
      </c>
      <c r="S80" s="31" t="s">
        <v>3046</v>
      </c>
      <c r="T80" s="31" t="s">
        <v>282</v>
      </c>
      <c r="U80" s="31" t="s">
        <v>282</v>
      </c>
      <c r="V80" s="31" t="s">
        <v>331</v>
      </c>
      <c r="W80" s="33">
        <v>45138</v>
      </c>
      <c r="X80" s="31" t="b">
        <v>0</v>
      </c>
      <c r="Y80" s="31" t="b">
        <v>1</v>
      </c>
      <c r="Z80" s="31">
        <v>1</v>
      </c>
      <c r="AA80" s="31">
        <v>0</v>
      </c>
      <c r="AB80" s="31" t="s">
        <v>280</v>
      </c>
      <c r="AC80" s="31" t="s">
        <v>615</v>
      </c>
      <c r="AD80" s="31" t="s">
        <v>2150</v>
      </c>
      <c r="AE80" s="31" t="s">
        <v>280</v>
      </c>
      <c r="AF80" s="31" t="s">
        <v>280</v>
      </c>
      <c r="AG80" s="31" t="s">
        <v>2150</v>
      </c>
      <c r="AH80" s="31" t="s">
        <v>2149</v>
      </c>
      <c r="AI80" s="33">
        <v>45026</v>
      </c>
      <c r="AJ80" s="32">
        <v>0</v>
      </c>
      <c r="AK80" s="31" t="s">
        <v>280</v>
      </c>
      <c r="AL80" s="31" t="s">
        <v>326</v>
      </c>
      <c r="AM80" s="31" t="s">
        <v>2148</v>
      </c>
      <c r="AN80" s="31" t="s">
        <v>2147</v>
      </c>
      <c r="AO80" s="31" t="s">
        <v>397</v>
      </c>
      <c r="AP80" s="31" t="s">
        <v>361</v>
      </c>
      <c r="AQ80" s="31" t="s">
        <v>482</v>
      </c>
      <c r="AR80" s="33">
        <v>45026</v>
      </c>
      <c r="AS80" s="31" t="s">
        <v>322</v>
      </c>
      <c r="AT80" s="31" t="s">
        <v>311</v>
      </c>
      <c r="AU80" s="31" t="s">
        <v>321</v>
      </c>
      <c r="AV80" s="31" t="s">
        <v>320</v>
      </c>
      <c r="AW80" s="31" t="s">
        <v>46</v>
      </c>
      <c r="AX80" s="31" t="s">
        <v>280</v>
      </c>
      <c r="AY80" s="31" t="s">
        <v>357</v>
      </c>
      <c r="AZ80" s="33">
        <v>45026</v>
      </c>
      <c r="BA80" s="31" t="s">
        <v>487</v>
      </c>
      <c r="BB80" s="31" t="b">
        <v>0</v>
      </c>
      <c r="BC80" s="31" t="s">
        <v>353</v>
      </c>
      <c r="BD80" s="31" t="s">
        <v>352</v>
      </c>
      <c r="BE80" s="31" t="s">
        <v>514</v>
      </c>
      <c r="BF80" s="31" t="s">
        <v>280</v>
      </c>
      <c r="BG80" s="31" t="s">
        <v>2146</v>
      </c>
      <c r="BH80" s="31">
        <v>2</v>
      </c>
      <c r="BI80" s="31" t="s">
        <v>311</v>
      </c>
      <c r="BJ80" s="48" t="s">
        <v>3051</v>
      </c>
    </row>
    <row r="81" spans="1:62">
      <c r="A81" s="31" t="s">
        <v>2145</v>
      </c>
      <c r="B81" s="33">
        <v>45028</v>
      </c>
      <c r="C81" s="33">
        <v>45069</v>
      </c>
      <c r="D81" s="31">
        <f ca="1">IF(ISBLANK(NCR_DATA_NEW[[#This Row],[Closed ]]), TODAY()-NCR_DATA_NEW[[#This Row],[Created]], C81-B81)</f>
        <v>41</v>
      </c>
      <c r="E81" s="31" t="s">
        <v>346</v>
      </c>
      <c r="F81" s="31" t="s">
        <v>548</v>
      </c>
      <c r="G81" s="31" t="s">
        <v>2144</v>
      </c>
      <c r="H81" s="31" t="s">
        <v>1024</v>
      </c>
      <c r="I81" s="31" t="s">
        <v>274</v>
      </c>
      <c r="J81" s="31" t="s">
        <v>842</v>
      </c>
      <c r="K81" s="31" t="s">
        <v>341</v>
      </c>
      <c r="L81" s="31" t="s">
        <v>1016</v>
      </c>
      <c r="M81" s="31" t="s">
        <v>418</v>
      </c>
      <c r="N81" s="31" t="s">
        <v>338</v>
      </c>
      <c r="O81" s="31" t="s">
        <v>841</v>
      </c>
      <c r="P81" s="31">
        <v>678128</v>
      </c>
      <c r="Q81" s="31" t="s">
        <v>515</v>
      </c>
      <c r="R81" s="31" t="s">
        <v>333</v>
      </c>
      <c r="S81" s="31" t="s">
        <v>3046</v>
      </c>
      <c r="T81" s="31" t="s">
        <v>282</v>
      </c>
      <c r="U81" s="31" t="s">
        <v>282</v>
      </c>
      <c r="V81" s="31" t="s">
        <v>490</v>
      </c>
      <c r="W81" s="33">
        <v>45069</v>
      </c>
      <c r="X81" s="31" t="b">
        <v>0</v>
      </c>
      <c r="Y81" s="31" t="b">
        <v>0</v>
      </c>
      <c r="Z81" s="31">
        <v>1</v>
      </c>
      <c r="AA81" s="31">
        <v>0</v>
      </c>
      <c r="AB81" s="31" t="s">
        <v>1465</v>
      </c>
      <c r="AC81" s="31" t="s">
        <v>328</v>
      </c>
      <c r="AD81" s="31" t="s">
        <v>2143</v>
      </c>
      <c r="AE81" s="31" t="s">
        <v>371</v>
      </c>
      <c r="AF81" s="31" t="s">
        <v>66</v>
      </c>
      <c r="AG81" s="31" t="s">
        <v>2143</v>
      </c>
      <c r="AH81" s="31" t="s">
        <v>2142</v>
      </c>
      <c r="AI81" s="33">
        <v>45028</v>
      </c>
      <c r="AJ81" s="32">
        <v>0</v>
      </c>
      <c r="AK81" s="31" t="s">
        <v>1412</v>
      </c>
      <c r="AL81" s="31" t="s">
        <v>326</v>
      </c>
      <c r="AM81" s="31" t="s">
        <v>2141</v>
      </c>
      <c r="AN81" s="31" t="s">
        <v>2140</v>
      </c>
      <c r="AO81" s="31" t="s">
        <v>89</v>
      </c>
      <c r="AP81" s="31" t="s">
        <v>585</v>
      </c>
      <c r="AQ81" s="31" t="s">
        <v>482</v>
      </c>
      <c r="AR81" s="33">
        <v>45028</v>
      </c>
      <c r="AS81" s="31" t="s">
        <v>322</v>
      </c>
      <c r="AT81" s="31" t="s">
        <v>311</v>
      </c>
      <c r="AU81" s="31" t="s">
        <v>321</v>
      </c>
      <c r="AV81" s="31" t="s">
        <v>320</v>
      </c>
      <c r="AW81" s="31" t="s">
        <v>46</v>
      </c>
      <c r="AX81" s="31" t="s">
        <v>280</v>
      </c>
      <c r="AY81" s="31" t="s">
        <v>357</v>
      </c>
      <c r="AZ81" s="33">
        <v>45028</v>
      </c>
      <c r="BA81" s="31" t="s">
        <v>515</v>
      </c>
      <c r="BB81" s="31" t="b">
        <v>0</v>
      </c>
      <c r="BC81" s="31" t="s">
        <v>353</v>
      </c>
      <c r="BD81" s="31" t="s">
        <v>352</v>
      </c>
      <c r="BE81" s="31" t="s">
        <v>976</v>
      </c>
      <c r="BF81" s="31" t="s">
        <v>280</v>
      </c>
      <c r="BG81" s="31" t="s">
        <v>2139</v>
      </c>
      <c r="BH81" s="31">
        <v>9</v>
      </c>
      <c r="BI81" s="31" t="s">
        <v>311</v>
      </c>
      <c r="BJ81" s="48" t="s">
        <v>3051</v>
      </c>
    </row>
    <row r="82" spans="1:62">
      <c r="A82" s="31" t="s">
        <v>2138</v>
      </c>
      <c r="B82" s="33">
        <v>45030</v>
      </c>
      <c r="C82" s="33">
        <v>45063</v>
      </c>
      <c r="D82" s="31">
        <f ca="1">IF(ISBLANK(NCR_DATA_NEW[[#This Row],[Closed ]]), TODAY()-NCR_DATA_NEW[[#This Row],[Created]], C82-B82)</f>
        <v>33</v>
      </c>
      <c r="E82" s="31" t="s">
        <v>346</v>
      </c>
      <c r="F82" s="31" t="s">
        <v>548</v>
      </c>
      <c r="G82" s="31" t="s">
        <v>2137</v>
      </c>
      <c r="H82" s="31" t="s">
        <v>2136</v>
      </c>
      <c r="I82" s="31" t="s">
        <v>273</v>
      </c>
      <c r="J82" s="31" t="s">
        <v>2135</v>
      </c>
      <c r="K82" s="31" t="s">
        <v>341</v>
      </c>
      <c r="L82" s="31" t="s">
        <v>2124</v>
      </c>
      <c r="M82" s="31" t="s">
        <v>418</v>
      </c>
      <c r="N82" s="31" t="s">
        <v>507</v>
      </c>
      <c r="O82" s="31" t="s">
        <v>2134</v>
      </c>
      <c r="P82" s="31">
        <v>192307</v>
      </c>
      <c r="Q82" s="31" t="s">
        <v>2126</v>
      </c>
      <c r="R82" s="31" t="s">
        <v>333</v>
      </c>
      <c r="S82" s="31" t="s">
        <v>430</v>
      </c>
      <c r="T82" s="31" t="s">
        <v>283</v>
      </c>
      <c r="U82" s="31" t="s">
        <v>282</v>
      </c>
      <c r="V82" s="31" t="s">
        <v>331</v>
      </c>
      <c r="W82" s="33">
        <v>45064</v>
      </c>
      <c r="X82" s="31" t="b">
        <v>0</v>
      </c>
      <c r="Y82" s="31" t="b">
        <v>0</v>
      </c>
      <c r="Z82" s="31">
        <v>2</v>
      </c>
      <c r="AA82" s="31">
        <v>0</v>
      </c>
      <c r="AB82" s="31" t="s">
        <v>1465</v>
      </c>
      <c r="AC82" s="31" t="s">
        <v>328</v>
      </c>
      <c r="AD82" s="31" t="s">
        <v>2131</v>
      </c>
      <c r="AE82" s="31" t="s">
        <v>430</v>
      </c>
      <c r="AF82" s="31" t="s">
        <v>2132</v>
      </c>
      <c r="AG82" s="31" t="s">
        <v>2131</v>
      </c>
      <c r="AH82" s="31" t="s">
        <v>2130</v>
      </c>
      <c r="AI82" s="33">
        <v>45062</v>
      </c>
      <c r="AJ82" s="32">
        <v>62</v>
      </c>
      <c r="AK82" s="31" t="s">
        <v>1062</v>
      </c>
      <c r="AL82" s="31" t="s">
        <v>326</v>
      </c>
      <c r="AM82" s="31" t="s">
        <v>2128</v>
      </c>
      <c r="AN82" s="31" t="s">
        <v>2127</v>
      </c>
      <c r="AO82" s="31" t="s">
        <v>310</v>
      </c>
      <c r="AP82" s="31" t="s">
        <v>610</v>
      </c>
      <c r="AQ82" s="31" t="s">
        <v>461</v>
      </c>
      <c r="AR82" s="33">
        <v>45030</v>
      </c>
      <c r="AS82" s="31" t="s">
        <v>701</v>
      </c>
      <c r="AT82" s="31" t="s">
        <v>311</v>
      </c>
      <c r="AU82" s="31" t="s">
        <v>321</v>
      </c>
      <c r="AV82" s="31" t="s">
        <v>394</v>
      </c>
      <c r="AW82" s="31" t="s">
        <v>393</v>
      </c>
      <c r="AX82" s="31" t="s">
        <v>280</v>
      </c>
      <c r="AY82" s="31" t="s">
        <v>391</v>
      </c>
      <c r="AZ82" s="33">
        <v>45030</v>
      </c>
      <c r="BA82" s="31" t="s">
        <v>2126</v>
      </c>
      <c r="BB82" s="31" t="b">
        <v>0</v>
      </c>
      <c r="BC82" s="31" t="s">
        <v>314</v>
      </c>
      <c r="BD82" s="31" t="s">
        <v>352</v>
      </c>
      <c r="BE82" s="31" t="s">
        <v>3057</v>
      </c>
      <c r="BF82" s="31" t="s">
        <v>280</v>
      </c>
      <c r="BG82" s="31" t="s">
        <v>2123</v>
      </c>
      <c r="BH82" s="31">
        <v>11</v>
      </c>
      <c r="BI82" s="31" t="s">
        <v>311</v>
      </c>
      <c r="BJ82" s="48" t="s">
        <v>3051</v>
      </c>
    </row>
    <row r="83" spans="1:62">
      <c r="A83" s="31" t="s">
        <v>2122</v>
      </c>
      <c r="B83" s="33">
        <v>45033</v>
      </c>
      <c r="C83" s="33">
        <v>45037</v>
      </c>
      <c r="D83" s="31">
        <f ca="1">IF(ISBLANK(NCR_DATA_NEW[[#This Row],[Closed ]]), TODAY()-NCR_DATA_NEW[[#This Row],[Created]], C83-B83)</f>
        <v>4</v>
      </c>
      <c r="E83" s="31" t="s">
        <v>346</v>
      </c>
      <c r="F83" s="31" t="s">
        <v>548</v>
      </c>
      <c r="G83" s="31" t="s">
        <v>2121</v>
      </c>
      <c r="H83" s="31" t="s">
        <v>2120</v>
      </c>
      <c r="I83" s="31" t="s">
        <v>278</v>
      </c>
      <c r="J83" s="31" t="s">
        <v>2119</v>
      </c>
      <c r="K83" s="31" t="s">
        <v>341</v>
      </c>
      <c r="L83" s="31" t="s">
        <v>2110</v>
      </c>
      <c r="M83" s="31" t="s">
        <v>340</v>
      </c>
      <c r="N83" s="31" t="s">
        <v>338</v>
      </c>
      <c r="O83" s="31" t="s">
        <v>2117</v>
      </c>
      <c r="P83" s="31">
        <v>559131</v>
      </c>
      <c r="Q83" s="31" t="s">
        <v>487</v>
      </c>
      <c r="R83" s="31" t="s">
        <v>333</v>
      </c>
      <c r="S83" s="31" t="s">
        <v>430</v>
      </c>
      <c r="T83" s="31" t="s">
        <v>282</v>
      </c>
      <c r="U83" s="31" t="s">
        <v>282</v>
      </c>
      <c r="V83" s="31" t="s">
        <v>331</v>
      </c>
      <c r="W83" s="33">
        <v>45037</v>
      </c>
      <c r="X83" s="31" t="b">
        <v>0</v>
      </c>
      <c r="Y83" s="31" t="b">
        <v>0</v>
      </c>
      <c r="Z83" s="31">
        <v>1</v>
      </c>
      <c r="AA83" s="31">
        <v>0</v>
      </c>
      <c r="AB83" s="31" t="s">
        <v>1465</v>
      </c>
      <c r="AC83" s="31" t="s">
        <v>328</v>
      </c>
      <c r="AD83" s="31" t="s">
        <v>2114</v>
      </c>
      <c r="AE83" s="31" t="s">
        <v>430</v>
      </c>
      <c r="AF83" s="31" t="s">
        <v>2115</v>
      </c>
      <c r="AG83" s="31" t="s">
        <v>2114</v>
      </c>
      <c r="AH83" s="31" t="s">
        <v>2113</v>
      </c>
      <c r="AI83" s="33">
        <v>45037</v>
      </c>
      <c r="AJ83" s="32">
        <v>0</v>
      </c>
      <c r="AK83" s="31" t="s">
        <v>1295</v>
      </c>
      <c r="AL83" s="31" t="s">
        <v>326</v>
      </c>
      <c r="AM83" s="31" t="s">
        <v>2112</v>
      </c>
      <c r="AN83" s="31" t="s">
        <v>2111</v>
      </c>
      <c r="AO83" s="31" t="s">
        <v>89</v>
      </c>
      <c r="AP83" s="31" t="s">
        <v>361</v>
      </c>
      <c r="AQ83" s="31" t="s">
        <v>482</v>
      </c>
      <c r="AR83" s="33">
        <v>45033</v>
      </c>
      <c r="AS83" s="31" t="s">
        <v>322</v>
      </c>
      <c r="AT83" s="31" t="s">
        <v>311</v>
      </c>
      <c r="AU83" s="31" t="s">
        <v>321</v>
      </c>
      <c r="AV83" s="31" t="s">
        <v>320</v>
      </c>
      <c r="AW83" s="31" t="s">
        <v>1923</v>
      </c>
      <c r="AX83" s="31" t="s">
        <v>280</v>
      </c>
      <c r="AY83" s="31" t="s">
        <v>391</v>
      </c>
      <c r="AZ83" s="33">
        <v>45033</v>
      </c>
      <c r="BA83" s="31" t="s">
        <v>487</v>
      </c>
      <c r="BB83" s="31" t="b">
        <v>0</v>
      </c>
      <c r="BC83" s="31" t="s">
        <v>314</v>
      </c>
      <c r="BD83" s="31" t="s">
        <v>352</v>
      </c>
      <c r="BE83" s="31" t="s">
        <v>976</v>
      </c>
      <c r="BF83" s="31" t="s">
        <v>280</v>
      </c>
      <c r="BG83" s="31" t="s">
        <v>2109</v>
      </c>
      <c r="BH83" s="31">
        <v>5</v>
      </c>
      <c r="BI83" s="31" t="s">
        <v>311</v>
      </c>
      <c r="BJ83" s="48" t="s">
        <v>3051</v>
      </c>
    </row>
    <row r="84" spans="1:62">
      <c r="A84" s="31" t="s">
        <v>2108</v>
      </c>
      <c r="B84" s="33">
        <v>45034</v>
      </c>
      <c r="C84" s="33">
        <v>45048</v>
      </c>
      <c r="D84" s="31">
        <f ca="1">IF(ISBLANK(NCR_DATA_NEW[[#This Row],[Closed ]]), TODAY()-NCR_DATA_NEW[[#This Row],[Created]], C84-B84)</f>
        <v>14</v>
      </c>
      <c r="E84" s="31" t="s">
        <v>346</v>
      </c>
      <c r="F84" s="31" t="s">
        <v>548</v>
      </c>
      <c r="G84" s="31" t="s">
        <v>2107</v>
      </c>
      <c r="H84" s="31" t="s">
        <v>1378</v>
      </c>
      <c r="I84" s="31" t="s">
        <v>273</v>
      </c>
      <c r="J84" s="31" t="s">
        <v>1377</v>
      </c>
      <c r="K84" s="31" t="s">
        <v>341</v>
      </c>
      <c r="L84" s="31" t="s">
        <v>1370</v>
      </c>
      <c r="M84" s="31" t="s">
        <v>340</v>
      </c>
      <c r="N84" s="31" t="s">
        <v>338</v>
      </c>
      <c r="O84" s="31" t="s">
        <v>1375</v>
      </c>
      <c r="P84" s="31">
        <v>192444</v>
      </c>
      <c r="Q84" s="31" t="s">
        <v>500</v>
      </c>
      <c r="R84" s="31" t="s">
        <v>333</v>
      </c>
      <c r="S84" s="31" t="s">
        <v>430</v>
      </c>
      <c r="T84" s="31" t="s">
        <v>282</v>
      </c>
      <c r="U84" s="31" t="s">
        <v>282</v>
      </c>
      <c r="V84" s="31" t="s">
        <v>331</v>
      </c>
      <c r="W84" s="33">
        <v>45048</v>
      </c>
      <c r="X84" s="31" t="b">
        <v>0</v>
      </c>
      <c r="Y84" s="31" t="b">
        <v>0</v>
      </c>
      <c r="Z84" s="31">
        <v>1</v>
      </c>
      <c r="AA84" s="31">
        <v>0</v>
      </c>
      <c r="AB84" s="31" t="s">
        <v>1465</v>
      </c>
      <c r="AC84" s="31" t="s">
        <v>370</v>
      </c>
      <c r="AD84" s="31" t="s">
        <v>2105</v>
      </c>
      <c r="AE84" s="31" t="s">
        <v>430</v>
      </c>
      <c r="AF84" s="31" t="s">
        <v>2106</v>
      </c>
      <c r="AG84" s="31" t="s">
        <v>2105</v>
      </c>
      <c r="AH84" s="31" t="s">
        <v>2104</v>
      </c>
      <c r="AI84" s="33">
        <v>45048</v>
      </c>
      <c r="AJ84" s="32">
        <v>0</v>
      </c>
      <c r="AK84" s="31" t="s">
        <v>365</v>
      </c>
      <c r="AL84" s="31" t="s">
        <v>326</v>
      </c>
      <c r="AM84" s="31" t="s">
        <v>2103</v>
      </c>
      <c r="AN84" s="31" t="s">
        <v>2102</v>
      </c>
      <c r="AO84" s="31" t="s">
        <v>74</v>
      </c>
      <c r="AP84" s="31" t="s">
        <v>501</v>
      </c>
      <c r="AQ84" s="31" t="s">
        <v>482</v>
      </c>
      <c r="AR84" s="33">
        <v>45034</v>
      </c>
      <c r="AS84" s="31" t="s">
        <v>322</v>
      </c>
      <c r="AT84" s="31" t="s">
        <v>311</v>
      </c>
      <c r="AU84" s="31" t="s">
        <v>321</v>
      </c>
      <c r="AV84" s="31" t="s">
        <v>320</v>
      </c>
      <c r="AW84" s="31" t="s">
        <v>46</v>
      </c>
      <c r="AX84" s="31" t="s">
        <v>280</v>
      </c>
      <c r="AY84" s="31" t="s">
        <v>357</v>
      </c>
      <c r="AZ84" s="33">
        <v>45034</v>
      </c>
      <c r="BA84" s="31" t="s">
        <v>500</v>
      </c>
      <c r="BB84" s="31" t="b">
        <v>0</v>
      </c>
      <c r="BC84" s="31" t="s">
        <v>353</v>
      </c>
      <c r="BD84" s="31" t="s">
        <v>352</v>
      </c>
      <c r="BE84" s="31" t="s">
        <v>351</v>
      </c>
      <c r="BF84" s="31" t="s">
        <v>280</v>
      </c>
      <c r="BG84" s="31" t="s">
        <v>2101</v>
      </c>
      <c r="BH84" s="31">
        <v>5</v>
      </c>
      <c r="BI84" s="31" t="s">
        <v>311</v>
      </c>
      <c r="BJ84" s="48" t="s">
        <v>3051</v>
      </c>
    </row>
    <row r="85" spans="1:62" hidden="1">
      <c r="A85" s="31" t="s">
        <v>2100</v>
      </c>
      <c r="B85" s="33">
        <v>45037</v>
      </c>
      <c r="C85" s="33"/>
      <c r="D85" s="31">
        <f ca="1">IF(ISBLANK(NCR_DATA_NEW[[#This Row],[Closed ]]), TODAY()-NCR_DATA_NEW[[#This Row],[Created]], C85-B85)</f>
        <v>662</v>
      </c>
      <c r="E85" s="31" t="s">
        <v>346</v>
      </c>
      <c r="F85" s="31" t="s">
        <v>345</v>
      </c>
      <c r="G85" s="31" t="s">
        <v>2099</v>
      </c>
      <c r="H85" s="31" t="s">
        <v>2098</v>
      </c>
      <c r="I85" s="31" t="s">
        <v>275</v>
      </c>
      <c r="J85" s="31" t="s">
        <v>2097</v>
      </c>
      <c r="K85" s="31" t="s">
        <v>341</v>
      </c>
      <c r="L85" s="31" t="s">
        <v>2086</v>
      </c>
      <c r="M85" s="31" t="s">
        <v>340</v>
      </c>
      <c r="N85" s="31" t="s">
        <v>338</v>
      </c>
      <c r="O85" s="31" t="s">
        <v>2096</v>
      </c>
      <c r="P85" s="31">
        <v>481593</v>
      </c>
      <c r="Q85" s="31" t="s">
        <v>2088</v>
      </c>
      <c r="R85" s="31" t="s">
        <v>354</v>
      </c>
      <c r="S85" s="31" t="s">
        <v>669</v>
      </c>
      <c r="T85" s="31" t="s">
        <v>282</v>
      </c>
      <c r="U85" s="31" t="s">
        <v>280</v>
      </c>
      <c r="V85" s="31" t="s">
        <v>331</v>
      </c>
      <c r="W85" s="33">
        <v>45096</v>
      </c>
      <c r="X85" s="31" t="b">
        <v>0</v>
      </c>
      <c r="Y85" s="31" t="b">
        <v>1</v>
      </c>
      <c r="Z85" s="31">
        <v>3</v>
      </c>
      <c r="AA85" s="31">
        <v>2</v>
      </c>
      <c r="AB85" s="31" t="s">
        <v>280</v>
      </c>
      <c r="AC85" s="31" t="s">
        <v>328</v>
      </c>
      <c r="AD85" s="31" t="s">
        <v>2093</v>
      </c>
      <c r="AE85" s="31" t="s">
        <v>280</v>
      </c>
      <c r="AF85" s="31" t="s">
        <v>280</v>
      </c>
      <c r="AG85" s="31" t="s">
        <v>2093</v>
      </c>
      <c r="AH85" s="31" t="s">
        <v>280</v>
      </c>
      <c r="AI85" s="33"/>
      <c r="AJ85" s="32">
        <v>10000</v>
      </c>
      <c r="AK85" s="31" t="s">
        <v>280</v>
      </c>
      <c r="AL85" s="31" t="s">
        <v>364</v>
      </c>
      <c r="AM85" s="31" t="s">
        <v>2091</v>
      </c>
      <c r="AN85" s="31" t="s">
        <v>2090</v>
      </c>
      <c r="AO85" s="31" t="s">
        <v>397</v>
      </c>
      <c r="AP85" s="31" t="s">
        <v>2089</v>
      </c>
      <c r="AQ85" s="31" t="s">
        <v>461</v>
      </c>
      <c r="AR85" s="33">
        <v>45023</v>
      </c>
      <c r="AS85" s="31" t="s">
        <v>701</v>
      </c>
      <c r="AT85" s="31" t="s">
        <v>396</v>
      </c>
      <c r="AU85" s="31" t="s">
        <v>651</v>
      </c>
      <c r="AV85" s="31" t="s">
        <v>320</v>
      </c>
      <c r="AW85" s="31" t="s">
        <v>570</v>
      </c>
      <c r="AX85" s="31" t="s">
        <v>280</v>
      </c>
      <c r="AY85" s="31" t="s">
        <v>391</v>
      </c>
      <c r="AZ85" s="33">
        <v>45037</v>
      </c>
      <c r="BA85" s="31" t="s">
        <v>2088</v>
      </c>
      <c r="BB85" s="31" t="b">
        <v>0</v>
      </c>
      <c r="BC85" s="31" t="s">
        <v>428</v>
      </c>
      <c r="BD85" s="31" t="s">
        <v>280</v>
      </c>
      <c r="BE85" s="31" t="s">
        <v>3058</v>
      </c>
      <c r="BF85" s="31" t="s">
        <v>280</v>
      </c>
      <c r="BG85" s="31" t="s">
        <v>2085</v>
      </c>
      <c r="BH85" s="31">
        <v>6</v>
      </c>
      <c r="BI85" s="31" t="s">
        <v>396</v>
      </c>
      <c r="BJ85" s="48" t="s">
        <v>3051</v>
      </c>
    </row>
    <row r="86" spans="1:62">
      <c r="A86" s="31" t="s">
        <v>2084</v>
      </c>
      <c r="B86" s="33">
        <v>45037</v>
      </c>
      <c r="C86" s="33">
        <v>45056</v>
      </c>
      <c r="D86" s="31">
        <f ca="1">IF(ISBLANK(NCR_DATA_NEW[[#This Row],[Closed ]]), TODAY()-NCR_DATA_NEW[[#This Row],[Created]], C86-B86)</f>
        <v>19</v>
      </c>
      <c r="E86" s="31" t="s">
        <v>346</v>
      </c>
      <c r="F86" s="31" t="s">
        <v>548</v>
      </c>
      <c r="G86" s="31" t="s">
        <v>2083</v>
      </c>
      <c r="H86" s="31" t="s">
        <v>914</v>
      </c>
      <c r="I86" s="31" t="s">
        <v>273</v>
      </c>
      <c r="J86" s="31" t="s">
        <v>913</v>
      </c>
      <c r="K86" s="31" t="s">
        <v>341</v>
      </c>
      <c r="L86" s="31" t="s">
        <v>308</v>
      </c>
      <c r="M86" s="31" t="s">
        <v>635</v>
      </c>
      <c r="N86" s="31" t="s">
        <v>911</v>
      </c>
      <c r="O86" s="31" t="s">
        <v>910</v>
      </c>
      <c r="P86" s="31">
        <v>192197</v>
      </c>
      <c r="Q86" s="31" t="s">
        <v>430</v>
      </c>
      <c r="R86" s="31" t="s">
        <v>2076</v>
      </c>
      <c r="S86" s="31" t="s">
        <v>430</v>
      </c>
      <c r="T86" s="31" t="s">
        <v>282</v>
      </c>
      <c r="U86" s="31" t="s">
        <v>280</v>
      </c>
      <c r="V86" s="31" t="s">
        <v>331</v>
      </c>
      <c r="W86" s="33">
        <v>45056</v>
      </c>
      <c r="X86" s="31" t="b">
        <v>0</v>
      </c>
      <c r="Y86" s="31" t="b">
        <v>0</v>
      </c>
      <c r="Z86" s="31">
        <v>1</v>
      </c>
      <c r="AA86" s="31">
        <v>1</v>
      </c>
      <c r="AB86" s="31" t="s">
        <v>1465</v>
      </c>
      <c r="AC86" s="31" t="s">
        <v>370</v>
      </c>
      <c r="AD86" s="31" t="s">
        <v>2081</v>
      </c>
      <c r="AE86" s="31" t="s">
        <v>430</v>
      </c>
      <c r="AF86" s="31" t="s">
        <v>2082</v>
      </c>
      <c r="AG86" s="31" t="s">
        <v>2081</v>
      </c>
      <c r="AH86" s="31" t="s">
        <v>2080</v>
      </c>
      <c r="AI86" s="33">
        <v>45048</v>
      </c>
      <c r="AJ86" s="32">
        <v>75000</v>
      </c>
      <c r="AK86" s="31" t="s">
        <v>1062</v>
      </c>
      <c r="AL86" s="31" t="s">
        <v>364</v>
      </c>
      <c r="AM86" s="31" t="s">
        <v>2079</v>
      </c>
      <c r="AN86" s="31" t="s">
        <v>2078</v>
      </c>
      <c r="AO86" s="31" t="s">
        <v>310</v>
      </c>
      <c r="AP86" s="31" t="s">
        <v>652</v>
      </c>
      <c r="AQ86" s="31" t="s">
        <v>482</v>
      </c>
      <c r="AR86" s="33">
        <v>45035</v>
      </c>
      <c r="AS86" s="31" t="s">
        <v>322</v>
      </c>
      <c r="AT86" s="31" t="s">
        <v>385</v>
      </c>
      <c r="AU86" s="31" t="s">
        <v>2077</v>
      </c>
      <c r="AV86" s="31" t="s">
        <v>320</v>
      </c>
      <c r="AW86" s="31" t="s">
        <v>570</v>
      </c>
      <c r="AX86" s="31" t="s">
        <v>280</v>
      </c>
      <c r="AY86" s="31" t="s">
        <v>391</v>
      </c>
      <c r="AZ86" s="33">
        <v>45037</v>
      </c>
      <c r="BA86" s="31" t="s">
        <v>430</v>
      </c>
      <c r="BB86" s="31" t="b">
        <v>0</v>
      </c>
      <c r="BC86" s="31" t="s">
        <v>389</v>
      </c>
      <c r="BD86" s="31" t="s">
        <v>352</v>
      </c>
      <c r="BE86" s="31" t="s">
        <v>1324</v>
      </c>
      <c r="BF86" s="31" t="s">
        <v>280</v>
      </c>
      <c r="BG86" s="31" t="s">
        <v>2075</v>
      </c>
      <c r="BH86" s="31">
        <v>10</v>
      </c>
      <c r="BI86" s="31" t="s">
        <v>396</v>
      </c>
      <c r="BJ86" s="48" t="s">
        <v>3051</v>
      </c>
    </row>
    <row r="87" spans="1:62" hidden="1">
      <c r="A87" s="31" t="s">
        <v>2074</v>
      </c>
      <c r="B87" s="33">
        <v>45037</v>
      </c>
      <c r="C87" s="33"/>
      <c r="D87" s="31">
        <f ca="1">IF(ISBLANK(NCR_DATA_NEW[[#This Row],[Closed ]]), TODAY()-NCR_DATA_NEW[[#This Row],[Created]], C87-B87)</f>
        <v>662</v>
      </c>
      <c r="E87" s="31" t="s">
        <v>346</v>
      </c>
      <c r="F87" s="31" t="s">
        <v>376</v>
      </c>
      <c r="G87" s="31" t="s">
        <v>2073</v>
      </c>
      <c r="H87" s="31" t="s">
        <v>1794</v>
      </c>
      <c r="I87" s="31" t="s">
        <v>273</v>
      </c>
      <c r="J87" s="31" t="s">
        <v>1793</v>
      </c>
      <c r="K87" s="31" t="s">
        <v>341</v>
      </c>
      <c r="L87" s="31" t="s">
        <v>1792</v>
      </c>
      <c r="M87" s="31" t="s">
        <v>340</v>
      </c>
      <c r="N87" s="31" t="s">
        <v>1485</v>
      </c>
      <c r="O87" s="31" t="s">
        <v>1790</v>
      </c>
      <c r="P87" s="31">
        <v>191202</v>
      </c>
      <c r="Q87" s="31" t="s">
        <v>1612</v>
      </c>
      <c r="R87" s="31" t="s">
        <v>1470</v>
      </c>
      <c r="S87" s="31" t="s">
        <v>3046</v>
      </c>
      <c r="T87" s="31" t="s">
        <v>283</v>
      </c>
      <c r="U87" s="31" t="s">
        <v>282</v>
      </c>
      <c r="V87" s="31" t="s">
        <v>331</v>
      </c>
      <c r="W87" s="33">
        <v>45064</v>
      </c>
      <c r="X87" s="31" t="b">
        <v>0</v>
      </c>
      <c r="Y87" s="31" t="b">
        <v>1</v>
      </c>
      <c r="Z87" s="31">
        <v>2</v>
      </c>
      <c r="AA87" s="31">
        <v>1</v>
      </c>
      <c r="AB87" s="31" t="s">
        <v>1914</v>
      </c>
      <c r="AC87" s="31" t="s">
        <v>328</v>
      </c>
      <c r="AD87" s="31" t="s">
        <v>2072</v>
      </c>
      <c r="AE87" s="31" t="s">
        <v>280</v>
      </c>
      <c r="AF87" s="31" t="s">
        <v>280</v>
      </c>
      <c r="AG87" s="31" t="s">
        <v>2071</v>
      </c>
      <c r="AH87" s="31" t="s">
        <v>2070</v>
      </c>
      <c r="AI87" s="33">
        <v>45051</v>
      </c>
      <c r="AJ87" s="32">
        <v>968451</v>
      </c>
      <c r="AK87" s="31" t="s">
        <v>280</v>
      </c>
      <c r="AL87" s="31" t="s">
        <v>2069</v>
      </c>
      <c r="AM87" s="31" t="s">
        <v>2068</v>
      </c>
      <c r="AN87" s="31" t="s">
        <v>2067</v>
      </c>
      <c r="AO87" s="31" t="s">
        <v>397</v>
      </c>
      <c r="AP87" s="31" t="s">
        <v>397</v>
      </c>
      <c r="AQ87" s="31" t="s">
        <v>461</v>
      </c>
      <c r="AR87" s="33">
        <v>45023</v>
      </c>
      <c r="AS87" s="31" t="s">
        <v>322</v>
      </c>
      <c r="AT87" s="31" t="s">
        <v>385</v>
      </c>
      <c r="AU87" s="31" t="s">
        <v>651</v>
      </c>
      <c r="AV87" s="31" t="s">
        <v>320</v>
      </c>
      <c r="AW87" s="31" t="s">
        <v>280</v>
      </c>
      <c r="AX87" s="31" t="s">
        <v>280</v>
      </c>
      <c r="AY87" s="31" t="s">
        <v>608</v>
      </c>
      <c r="AZ87" s="33">
        <v>45037</v>
      </c>
      <c r="BA87" s="31" t="s">
        <v>1612</v>
      </c>
      <c r="BB87" s="31" t="b">
        <v>0</v>
      </c>
      <c r="BC87" s="31" t="s">
        <v>459</v>
      </c>
      <c r="BD87" s="31" t="s">
        <v>364</v>
      </c>
      <c r="BE87" s="31" t="s">
        <v>1324</v>
      </c>
      <c r="BF87" s="31" t="s">
        <v>280</v>
      </c>
      <c r="BG87" s="31" t="s">
        <v>2066</v>
      </c>
      <c r="BH87" s="31">
        <v>5</v>
      </c>
      <c r="BI87" s="31" t="s">
        <v>385</v>
      </c>
      <c r="BJ87" s="48" t="s">
        <v>3051</v>
      </c>
    </row>
    <row r="88" spans="1:62">
      <c r="A88" s="31" t="s">
        <v>2065</v>
      </c>
      <c r="B88" s="33">
        <v>44936</v>
      </c>
      <c r="C88" s="33">
        <v>45040</v>
      </c>
      <c r="D88" s="31">
        <f ca="1">IF(ISBLANK(NCR_DATA_NEW[[#This Row],[Closed ]]), TODAY()-NCR_DATA_NEW[[#This Row],[Created]], C88-B88)</f>
        <v>104</v>
      </c>
      <c r="E88" s="31" t="s">
        <v>346</v>
      </c>
      <c r="F88" s="31" t="s">
        <v>548</v>
      </c>
      <c r="G88" s="31" t="s">
        <v>2064</v>
      </c>
      <c r="H88" s="31" t="s">
        <v>1969</v>
      </c>
      <c r="I88" s="31" t="s">
        <v>273</v>
      </c>
      <c r="J88" s="31" t="s">
        <v>1968</v>
      </c>
      <c r="K88" s="31" t="s">
        <v>341</v>
      </c>
      <c r="L88" s="31" t="s">
        <v>1957</v>
      </c>
      <c r="M88" s="31" t="s">
        <v>635</v>
      </c>
      <c r="N88" s="31" t="s">
        <v>911</v>
      </c>
      <c r="O88" s="31" t="s">
        <v>1967</v>
      </c>
      <c r="P88" s="31">
        <v>192128</v>
      </c>
      <c r="Q88" s="31" t="s">
        <v>1958</v>
      </c>
      <c r="R88" s="31" t="s">
        <v>333</v>
      </c>
      <c r="S88" s="31" t="s">
        <v>3046</v>
      </c>
      <c r="T88" s="31" t="s">
        <v>283</v>
      </c>
      <c r="U88" s="31" t="s">
        <v>282</v>
      </c>
      <c r="V88" s="31" t="s">
        <v>331</v>
      </c>
      <c r="W88" s="33">
        <v>45064</v>
      </c>
      <c r="X88" s="31" t="b">
        <v>0</v>
      </c>
      <c r="Y88" s="31" t="b">
        <v>0</v>
      </c>
      <c r="Z88" s="31">
        <v>1</v>
      </c>
      <c r="AA88" s="31">
        <v>0</v>
      </c>
      <c r="AB88" s="31" t="s">
        <v>1465</v>
      </c>
      <c r="AC88" s="31" t="s">
        <v>328</v>
      </c>
      <c r="AD88" s="31" t="s">
        <v>2062</v>
      </c>
      <c r="AE88" s="31" t="s">
        <v>371</v>
      </c>
      <c r="AF88" s="31" t="s">
        <v>2063</v>
      </c>
      <c r="AG88" s="31" t="s">
        <v>2062</v>
      </c>
      <c r="AH88" s="31" t="s">
        <v>2061</v>
      </c>
      <c r="AI88" s="33">
        <v>45040</v>
      </c>
      <c r="AJ88" s="32">
        <v>0</v>
      </c>
      <c r="AK88" s="31" t="s">
        <v>1353</v>
      </c>
      <c r="AL88" s="31" t="s">
        <v>326</v>
      </c>
      <c r="AM88" s="31" t="s">
        <v>2060</v>
      </c>
      <c r="AN88" s="31" t="s">
        <v>2059</v>
      </c>
      <c r="AO88" s="31" t="s">
        <v>310</v>
      </c>
      <c r="AP88" s="31" t="s">
        <v>610</v>
      </c>
      <c r="AQ88" s="31" t="s">
        <v>461</v>
      </c>
      <c r="AR88" s="33">
        <v>45040</v>
      </c>
      <c r="AS88" s="31" t="s">
        <v>322</v>
      </c>
      <c r="AT88" s="31" t="s">
        <v>311</v>
      </c>
      <c r="AU88" s="31" t="s">
        <v>321</v>
      </c>
      <c r="AV88" s="31" t="s">
        <v>320</v>
      </c>
      <c r="AW88" s="31" t="s">
        <v>46</v>
      </c>
      <c r="AX88" s="31" t="s">
        <v>280</v>
      </c>
      <c r="AY88" s="31" t="s">
        <v>357</v>
      </c>
      <c r="AZ88" s="33">
        <v>45040</v>
      </c>
      <c r="BA88" s="31" t="s">
        <v>1958</v>
      </c>
      <c r="BB88" s="31" t="b">
        <v>0</v>
      </c>
      <c r="BC88" s="31" t="s">
        <v>314</v>
      </c>
      <c r="BD88" s="31" t="s">
        <v>352</v>
      </c>
      <c r="BE88" s="31" t="s">
        <v>642</v>
      </c>
      <c r="BF88" s="31" t="s">
        <v>280</v>
      </c>
      <c r="BG88" s="31" t="s">
        <v>2057</v>
      </c>
      <c r="BH88" s="31">
        <v>11</v>
      </c>
      <c r="BI88" s="31" t="s">
        <v>396</v>
      </c>
      <c r="BJ88" s="48" t="s">
        <v>3048</v>
      </c>
    </row>
    <row r="89" spans="1:62">
      <c r="A89" s="31" t="s">
        <v>2056</v>
      </c>
      <c r="B89" s="33">
        <v>45040</v>
      </c>
      <c r="C89" s="33">
        <v>45055</v>
      </c>
      <c r="D89" s="31">
        <f ca="1">IF(ISBLANK(NCR_DATA_NEW[[#This Row],[Closed ]]), TODAY()-NCR_DATA_NEW[[#This Row],[Created]], C89-B89)</f>
        <v>15</v>
      </c>
      <c r="E89" s="31" t="s">
        <v>346</v>
      </c>
      <c r="F89" s="31" t="s">
        <v>548</v>
      </c>
      <c r="G89" s="31" t="s">
        <v>2055</v>
      </c>
      <c r="H89" s="31" t="s">
        <v>546</v>
      </c>
      <c r="I89" s="31" t="s">
        <v>273</v>
      </c>
      <c r="J89" s="31" t="s">
        <v>545</v>
      </c>
      <c r="K89" s="31" t="s">
        <v>341</v>
      </c>
      <c r="L89" s="31" t="s">
        <v>350</v>
      </c>
      <c r="M89" s="31" t="s">
        <v>340</v>
      </c>
      <c r="N89" s="31" t="s">
        <v>338</v>
      </c>
      <c r="O89" s="31" t="s">
        <v>543</v>
      </c>
      <c r="P89" s="31">
        <v>191276</v>
      </c>
      <c r="Q89" s="31" t="s">
        <v>316</v>
      </c>
      <c r="R89" s="31" t="s">
        <v>333</v>
      </c>
      <c r="S89" s="31" t="s">
        <v>430</v>
      </c>
      <c r="T89" s="31" t="s">
        <v>282</v>
      </c>
      <c r="U89" s="31" t="s">
        <v>283</v>
      </c>
      <c r="V89" s="31" t="s">
        <v>331</v>
      </c>
      <c r="W89" s="33">
        <v>45055</v>
      </c>
      <c r="X89" s="31" t="b">
        <v>0</v>
      </c>
      <c r="Y89" s="31" t="b">
        <v>0</v>
      </c>
      <c r="Z89" s="31">
        <v>1</v>
      </c>
      <c r="AA89" s="31">
        <v>0</v>
      </c>
      <c r="AB89" s="31" t="s">
        <v>1465</v>
      </c>
      <c r="AC89" s="31" t="s">
        <v>328</v>
      </c>
      <c r="AD89" s="31" t="s">
        <v>2053</v>
      </c>
      <c r="AE89" s="31" t="s">
        <v>430</v>
      </c>
      <c r="AF89" s="31" t="s">
        <v>2054</v>
      </c>
      <c r="AG89" s="31" t="s">
        <v>2053</v>
      </c>
      <c r="AH89" s="31" t="s">
        <v>2052</v>
      </c>
      <c r="AI89" s="33">
        <v>45055</v>
      </c>
      <c r="AJ89" s="32">
        <v>4120</v>
      </c>
      <c r="AK89" s="31" t="s">
        <v>1062</v>
      </c>
      <c r="AL89" s="31" t="s">
        <v>326</v>
      </c>
      <c r="AM89" s="31" t="s">
        <v>2051</v>
      </c>
      <c r="AN89" s="31" t="s">
        <v>2050</v>
      </c>
      <c r="AO89" s="31" t="s">
        <v>81</v>
      </c>
      <c r="AP89" s="31" t="s">
        <v>433</v>
      </c>
      <c r="AQ89" s="31" t="s">
        <v>357</v>
      </c>
      <c r="AR89" s="33">
        <v>45040</v>
      </c>
      <c r="AS89" s="31" t="s">
        <v>322</v>
      </c>
      <c r="AT89" s="31" t="s">
        <v>396</v>
      </c>
      <c r="AU89" s="31" t="s">
        <v>432</v>
      </c>
      <c r="AV89" s="31" t="s">
        <v>320</v>
      </c>
      <c r="AW89" s="31" t="s">
        <v>570</v>
      </c>
      <c r="AX89" s="31" t="s">
        <v>280</v>
      </c>
      <c r="AY89" s="31" t="s">
        <v>391</v>
      </c>
      <c r="AZ89" s="33">
        <v>45040</v>
      </c>
      <c r="BA89" s="31" t="s">
        <v>316</v>
      </c>
      <c r="BB89" s="31" t="b">
        <v>0</v>
      </c>
      <c r="BC89" s="31" t="s">
        <v>389</v>
      </c>
      <c r="BD89" s="31" t="s">
        <v>352</v>
      </c>
      <c r="BE89" s="31" t="s">
        <v>976</v>
      </c>
      <c r="BF89" s="31" t="s">
        <v>280</v>
      </c>
      <c r="BG89" s="31" t="s">
        <v>2048</v>
      </c>
      <c r="BH89" s="31">
        <v>13</v>
      </c>
      <c r="BI89" s="31" t="s">
        <v>385</v>
      </c>
      <c r="BJ89" s="48" t="s">
        <v>3051</v>
      </c>
    </row>
    <row r="90" spans="1:62">
      <c r="A90" s="31" t="s">
        <v>2047</v>
      </c>
      <c r="B90" s="33">
        <v>45040</v>
      </c>
      <c r="C90" s="33">
        <v>45085</v>
      </c>
      <c r="D90" s="31">
        <f ca="1">IF(ISBLANK(NCR_DATA_NEW[[#This Row],[Closed ]]), TODAY()-NCR_DATA_NEW[[#This Row],[Created]], C90-B90)</f>
        <v>45</v>
      </c>
      <c r="E90" s="31" t="s">
        <v>346</v>
      </c>
      <c r="F90" s="31" t="s">
        <v>548</v>
      </c>
      <c r="G90" s="31" t="s">
        <v>2046</v>
      </c>
      <c r="H90" s="31" t="s">
        <v>2045</v>
      </c>
      <c r="I90" s="31" t="s">
        <v>278</v>
      </c>
      <c r="J90" s="31" t="s">
        <v>2044</v>
      </c>
      <c r="K90" s="31" t="s">
        <v>341</v>
      </c>
      <c r="L90" s="31" t="s">
        <v>2034</v>
      </c>
      <c r="M90" s="31" t="s">
        <v>340</v>
      </c>
      <c r="N90" s="31" t="s">
        <v>338</v>
      </c>
      <c r="O90" s="31" t="s">
        <v>2041</v>
      </c>
      <c r="P90" s="31">
        <v>559151</v>
      </c>
      <c r="Q90" s="31" t="s">
        <v>430</v>
      </c>
      <c r="R90" s="31" t="s">
        <v>333</v>
      </c>
      <c r="S90" s="31" t="s">
        <v>669</v>
      </c>
      <c r="T90" s="31" t="s">
        <v>282</v>
      </c>
      <c r="U90" s="31" t="s">
        <v>885</v>
      </c>
      <c r="V90" s="31" t="s">
        <v>331</v>
      </c>
      <c r="W90" s="33">
        <v>45085</v>
      </c>
      <c r="X90" s="31" t="b">
        <v>0</v>
      </c>
      <c r="Y90" s="31" t="b">
        <v>0</v>
      </c>
      <c r="Z90" s="31">
        <v>1</v>
      </c>
      <c r="AA90" s="31">
        <v>0</v>
      </c>
      <c r="AB90" s="31" t="s">
        <v>1465</v>
      </c>
      <c r="AC90" s="31" t="s">
        <v>328</v>
      </c>
      <c r="AD90" s="31" t="s">
        <v>2039</v>
      </c>
      <c r="AE90" s="31" t="s">
        <v>669</v>
      </c>
      <c r="AF90" s="31" t="s">
        <v>2038</v>
      </c>
      <c r="AG90" s="31" t="s">
        <v>2039</v>
      </c>
      <c r="AH90" s="31" t="s">
        <v>2038</v>
      </c>
      <c r="AI90" s="33">
        <v>45044</v>
      </c>
      <c r="AJ90" s="32">
        <v>9339.8799999999992</v>
      </c>
      <c r="AK90" s="31" t="s">
        <v>256</v>
      </c>
      <c r="AL90" s="31" t="s">
        <v>326</v>
      </c>
      <c r="AM90" s="31" t="s">
        <v>2037</v>
      </c>
      <c r="AN90" s="31" t="s">
        <v>2036</v>
      </c>
      <c r="AO90" s="31" t="s">
        <v>89</v>
      </c>
      <c r="AP90" s="31" t="s">
        <v>585</v>
      </c>
      <c r="AQ90" s="31" t="s">
        <v>357</v>
      </c>
      <c r="AR90" s="33">
        <v>45040</v>
      </c>
      <c r="AS90" s="31" t="s">
        <v>322</v>
      </c>
      <c r="AT90" s="31" t="s">
        <v>396</v>
      </c>
      <c r="AU90" s="31" t="s">
        <v>432</v>
      </c>
      <c r="AV90" s="31" t="s">
        <v>320</v>
      </c>
      <c r="AW90" s="31" t="s">
        <v>570</v>
      </c>
      <c r="AX90" s="31" t="s">
        <v>280</v>
      </c>
      <c r="AY90" s="31" t="s">
        <v>391</v>
      </c>
      <c r="AZ90" s="33">
        <v>45040</v>
      </c>
      <c r="BA90" s="31" t="s">
        <v>430</v>
      </c>
      <c r="BB90" s="31" t="b">
        <v>0</v>
      </c>
      <c r="BC90" s="31" t="s">
        <v>314</v>
      </c>
      <c r="BD90" s="31" t="s">
        <v>995</v>
      </c>
      <c r="BE90" s="31" t="s">
        <v>976</v>
      </c>
      <c r="BF90" s="31" t="s">
        <v>877</v>
      </c>
      <c r="BG90" s="31" t="s">
        <v>2033</v>
      </c>
      <c r="BH90" s="31">
        <v>9</v>
      </c>
      <c r="BI90" s="31" t="s">
        <v>311</v>
      </c>
      <c r="BJ90" s="48" t="s">
        <v>3051</v>
      </c>
    </row>
    <row r="91" spans="1:62" hidden="1">
      <c r="A91" s="31" t="s">
        <v>2032</v>
      </c>
      <c r="B91" s="33">
        <v>45040</v>
      </c>
      <c r="C91" s="33"/>
      <c r="D91" s="31">
        <f ca="1">IF(ISBLANK(NCR_DATA_NEW[[#This Row],[Closed ]]), TODAY()-NCR_DATA_NEW[[#This Row],[Created]], C91-B91)</f>
        <v>659</v>
      </c>
      <c r="E91" s="31" t="s">
        <v>1281</v>
      </c>
      <c r="F91" s="31" t="s">
        <v>345</v>
      </c>
      <c r="G91" s="31" t="s">
        <v>2031</v>
      </c>
      <c r="H91" s="31" t="s">
        <v>2030</v>
      </c>
      <c r="I91" s="31" t="s">
        <v>274</v>
      </c>
      <c r="J91" s="31" t="s">
        <v>1278</v>
      </c>
      <c r="K91" s="31" t="s">
        <v>341</v>
      </c>
      <c r="L91" s="31" t="s">
        <v>2019</v>
      </c>
      <c r="M91" s="31" t="s">
        <v>340</v>
      </c>
      <c r="N91" s="31" t="s">
        <v>338</v>
      </c>
      <c r="O91" s="31" t="s">
        <v>1277</v>
      </c>
      <c r="P91" s="31">
        <v>678158</v>
      </c>
      <c r="Q91" s="31" t="s">
        <v>1267</v>
      </c>
      <c r="R91" s="31" t="s">
        <v>2027</v>
      </c>
      <c r="S91" s="31" t="s">
        <v>669</v>
      </c>
      <c r="T91" s="31" t="s">
        <v>283</v>
      </c>
      <c r="U91" s="31" t="s">
        <v>282</v>
      </c>
      <c r="V91" s="31" t="s">
        <v>331</v>
      </c>
      <c r="W91" s="33">
        <v>45135</v>
      </c>
      <c r="X91" s="31" t="b">
        <v>0</v>
      </c>
      <c r="Y91" s="31" t="b">
        <v>1</v>
      </c>
      <c r="Z91" s="31">
        <v>15</v>
      </c>
      <c r="AA91" s="31">
        <v>14</v>
      </c>
      <c r="AB91" s="31" t="s">
        <v>280</v>
      </c>
      <c r="AC91" s="31" t="s">
        <v>562</v>
      </c>
      <c r="AD91" s="31" t="s">
        <v>2024</v>
      </c>
      <c r="AE91" s="31" t="s">
        <v>280</v>
      </c>
      <c r="AF91" s="31" t="s">
        <v>280</v>
      </c>
      <c r="AG91" s="31" t="s">
        <v>2024</v>
      </c>
      <c r="AH91" s="31" t="s">
        <v>2023</v>
      </c>
      <c r="AI91" s="33"/>
      <c r="AJ91" s="32">
        <v>35560</v>
      </c>
      <c r="AK91" s="31" t="s">
        <v>280</v>
      </c>
      <c r="AL91" s="31" t="s">
        <v>883</v>
      </c>
      <c r="AM91" s="31" t="s">
        <v>2022</v>
      </c>
      <c r="AN91" s="31" t="s">
        <v>2021</v>
      </c>
      <c r="AO91" s="31" t="s">
        <v>397</v>
      </c>
      <c r="AP91" s="31" t="s">
        <v>1842</v>
      </c>
      <c r="AQ91" s="31" t="s">
        <v>357</v>
      </c>
      <c r="AR91" s="33">
        <v>45037</v>
      </c>
      <c r="AS91" s="31" t="s">
        <v>322</v>
      </c>
      <c r="AT91" s="31" t="s">
        <v>311</v>
      </c>
      <c r="AU91" s="31" t="s">
        <v>651</v>
      </c>
      <c r="AV91" s="31" t="s">
        <v>320</v>
      </c>
      <c r="AW91" s="31" t="s">
        <v>555</v>
      </c>
      <c r="AX91" s="31" t="s">
        <v>280</v>
      </c>
      <c r="AY91" s="31" t="s">
        <v>391</v>
      </c>
      <c r="AZ91" s="33">
        <v>45040</v>
      </c>
      <c r="BA91" s="31" t="s">
        <v>1267</v>
      </c>
      <c r="BB91" s="31" t="b">
        <v>0</v>
      </c>
      <c r="BC91" s="31" t="s">
        <v>428</v>
      </c>
      <c r="BD91" s="31" t="s">
        <v>280</v>
      </c>
      <c r="BE91" s="31" t="s">
        <v>364</v>
      </c>
      <c r="BF91" s="31" t="s">
        <v>2018</v>
      </c>
      <c r="BG91" s="31" t="s">
        <v>2017</v>
      </c>
      <c r="BH91" s="31">
        <v>20</v>
      </c>
      <c r="BI91" s="31" t="s">
        <v>385</v>
      </c>
      <c r="BJ91" s="48" t="s">
        <v>3051</v>
      </c>
    </row>
    <row r="92" spans="1:62">
      <c r="A92" s="31" t="s">
        <v>2016</v>
      </c>
      <c r="B92" s="33">
        <v>45040</v>
      </c>
      <c r="C92" s="33">
        <v>45064</v>
      </c>
      <c r="D92" s="31">
        <f ca="1">IF(ISBLANK(NCR_DATA_NEW[[#This Row],[Closed ]]), TODAY()-NCR_DATA_NEW[[#This Row],[Created]], C92-B92)</f>
        <v>24</v>
      </c>
      <c r="E92" s="31" t="s">
        <v>346</v>
      </c>
      <c r="F92" s="31" t="s">
        <v>548</v>
      </c>
      <c r="G92" s="31" t="s">
        <v>2015</v>
      </c>
      <c r="H92" s="31" t="s">
        <v>1163</v>
      </c>
      <c r="I92" s="31" t="s">
        <v>275</v>
      </c>
      <c r="J92" s="31" t="s">
        <v>619</v>
      </c>
      <c r="K92" s="31" t="s">
        <v>341</v>
      </c>
      <c r="L92" s="31" t="s">
        <v>1153</v>
      </c>
      <c r="M92" s="31" t="s">
        <v>418</v>
      </c>
      <c r="N92" s="31" t="s">
        <v>338</v>
      </c>
      <c r="O92" s="31" t="s">
        <v>617</v>
      </c>
      <c r="P92" s="31">
        <v>481806</v>
      </c>
      <c r="Q92" s="31" t="s">
        <v>1105</v>
      </c>
      <c r="R92" s="31" t="s">
        <v>333</v>
      </c>
      <c r="S92" s="31" t="s">
        <v>1506</v>
      </c>
      <c r="T92" s="31" t="s">
        <v>282</v>
      </c>
      <c r="U92" s="31" t="s">
        <v>282</v>
      </c>
      <c r="V92" s="31" t="s">
        <v>331</v>
      </c>
      <c r="W92" s="33">
        <v>45064</v>
      </c>
      <c r="X92" s="31" t="b">
        <v>0</v>
      </c>
      <c r="Y92" s="31" t="b">
        <v>0</v>
      </c>
      <c r="Z92" s="31">
        <v>2</v>
      </c>
      <c r="AA92" s="31">
        <v>0</v>
      </c>
      <c r="AB92" s="31" t="s">
        <v>1741</v>
      </c>
      <c r="AC92" s="31" t="s">
        <v>615</v>
      </c>
      <c r="AD92" s="31" t="s">
        <v>2013</v>
      </c>
      <c r="AE92" s="31" t="s">
        <v>1506</v>
      </c>
      <c r="AF92" s="31" t="s">
        <v>2014</v>
      </c>
      <c r="AG92" s="31" t="s">
        <v>2013</v>
      </c>
      <c r="AH92" s="31" t="s">
        <v>2012</v>
      </c>
      <c r="AI92" s="33">
        <v>45044</v>
      </c>
      <c r="AJ92" s="32">
        <v>180000</v>
      </c>
      <c r="AK92" s="31" t="s">
        <v>748</v>
      </c>
      <c r="AL92" s="31" t="s">
        <v>326</v>
      </c>
      <c r="AM92" s="31" t="s">
        <v>2011</v>
      </c>
      <c r="AN92" s="31" t="s">
        <v>2010</v>
      </c>
      <c r="AO92" s="31" t="s">
        <v>89</v>
      </c>
      <c r="AP92" s="31" t="s">
        <v>585</v>
      </c>
      <c r="AQ92" s="31" t="s">
        <v>482</v>
      </c>
      <c r="AR92" s="33">
        <v>45040</v>
      </c>
      <c r="AS92" s="31" t="s">
        <v>322</v>
      </c>
      <c r="AT92" s="31" t="s">
        <v>385</v>
      </c>
      <c r="AU92" s="31" t="s">
        <v>451</v>
      </c>
      <c r="AV92" s="31" t="s">
        <v>394</v>
      </c>
      <c r="AW92" s="31" t="s">
        <v>570</v>
      </c>
      <c r="AX92" s="31" t="s">
        <v>280</v>
      </c>
      <c r="AY92" s="31" t="s">
        <v>391</v>
      </c>
      <c r="AZ92" s="33">
        <v>45040</v>
      </c>
      <c r="BA92" s="31" t="s">
        <v>1105</v>
      </c>
      <c r="BB92" s="31" t="b">
        <v>0</v>
      </c>
      <c r="BC92" s="31" t="s">
        <v>459</v>
      </c>
      <c r="BD92" s="31" t="s">
        <v>352</v>
      </c>
      <c r="BE92" s="31" t="s">
        <v>185</v>
      </c>
      <c r="BF92" s="31" t="s">
        <v>280</v>
      </c>
      <c r="BG92" s="31" t="s">
        <v>2007</v>
      </c>
      <c r="BH92" s="31">
        <v>12</v>
      </c>
      <c r="BI92" s="31" t="s">
        <v>385</v>
      </c>
      <c r="BJ92" s="48" t="s">
        <v>3051</v>
      </c>
    </row>
    <row r="93" spans="1:62">
      <c r="A93" s="31" t="s">
        <v>2006</v>
      </c>
      <c r="B93" s="33">
        <v>45041</v>
      </c>
      <c r="C93" s="33">
        <v>45057</v>
      </c>
      <c r="D93" s="31">
        <f ca="1">IF(ISBLANK(NCR_DATA_NEW[[#This Row],[Closed ]]), TODAY()-NCR_DATA_NEW[[#This Row],[Created]], C93-B93)</f>
        <v>16</v>
      </c>
      <c r="E93" s="31" t="s">
        <v>346</v>
      </c>
      <c r="F93" s="31" t="s">
        <v>548</v>
      </c>
      <c r="G93" s="31" t="s">
        <v>2005</v>
      </c>
      <c r="H93" s="31" t="s">
        <v>1953</v>
      </c>
      <c r="I93" s="31" t="s">
        <v>273</v>
      </c>
      <c r="J93" s="31" t="s">
        <v>1952</v>
      </c>
      <c r="K93" s="31" t="s">
        <v>341</v>
      </c>
      <c r="L93" s="31" t="s">
        <v>1944</v>
      </c>
      <c r="M93" s="31" t="s">
        <v>418</v>
      </c>
      <c r="N93" s="31" t="s">
        <v>338</v>
      </c>
      <c r="O93" s="31" t="s">
        <v>1951</v>
      </c>
      <c r="P93" s="31">
        <v>191691</v>
      </c>
      <c r="Q93" s="31" t="s">
        <v>371</v>
      </c>
      <c r="R93" s="31" t="s">
        <v>333</v>
      </c>
      <c r="S93" s="31" t="s">
        <v>3046</v>
      </c>
      <c r="T93" s="31" t="s">
        <v>282</v>
      </c>
      <c r="U93" s="31" t="s">
        <v>282</v>
      </c>
      <c r="V93" s="31" t="s">
        <v>331</v>
      </c>
      <c r="W93" s="33">
        <v>45057</v>
      </c>
      <c r="X93" s="31" t="b">
        <v>0</v>
      </c>
      <c r="Y93" s="31" t="b">
        <v>0</v>
      </c>
      <c r="Z93" s="31">
        <v>1</v>
      </c>
      <c r="AA93" s="31">
        <v>0</v>
      </c>
      <c r="AB93" s="31" t="s">
        <v>1465</v>
      </c>
      <c r="AC93" s="31" t="s">
        <v>370</v>
      </c>
      <c r="AD93" s="31" t="s">
        <v>2003</v>
      </c>
      <c r="AE93" s="31" t="s">
        <v>371</v>
      </c>
      <c r="AF93" s="31" t="s">
        <v>2004</v>
      </c>
      <c r="AG93" s="31" t="s">
        <v>2003</v>
      </c>
      <c r="AH93" s="31" t="s">
        <v>2002</v>
      </c>
      <c r="AI93" s="33">
        <v>45041</v>
      </c>
      <c r="AJ93" s="32">
        <v>0</v>
      </c>
      <c r="AK93" s="31" t="s">
        <v>1353</v>
      </c>
      <c r="AL93" s="31" t="s">
        <v>326</v>
      </c>
      <c r="AM93" s="31" t="s">
        <v>2001</v>
      </c>
      <c r="AN93" s="31" t="s">
        <v>2000</v>
      </c>
      <c r="AO93" s="31" t="s">
        <v>89</v>
      </c>
      <c r="AP93" s="31" t="s">
        <v>585</v>
      </c>
      <c r="AQ93" s="31" t="s">
        <v>482</v>
      </c>
      <c r="AR93" s="33">
        <v>45041</v>
      </c>
      <c r="AS93" s="31" t="s">
        <v>322</v>
      </c>
      <c r="AT93" s="31" t="s">
        <v>311</v>
      </c>
      <c r="AU93" s="31" t="s">
        <v>321</v>
      </c>
      <c r="AV93" s="31" t="s">
        <v>320</v>
      </c>
      <c r="AW93" s="31" t="s">
        <v>393</v>
      </c>
      <c r="AX93" s="31" t="s">
        <v>280</v>
      </c>
      <c r="AY93" s="31" t="s">
        <v>391</v>
      </c>
      <c r="AZ93" s="33">
        <v>45041</v>
      </c>
      <c r="BA93" s="31" t="s">
        <v>371</v>
      </c>
      <c r="BB93" s="31" t="b">
        <v>0</v>
      </c>
      <c r="BC93" s="31" t="s">
        <v>314</v>
      </c>
      <c r="BD93" s="31" t="s">
        <v>352</v>
      </c>
      <c r="BE93" s="31" t="s">
        <v>1324</v>
      </c>
      <c r="BF93" s="31" t="s">
        <v>280</v>
      </c>
      <c r="BG93" s="31" t="s">
        <v>1999</v>
      </c>
      <c r="BH93" s="31">
        <v>4</v>
      </c>
      <c r="BI93" s="31" t="s">
        <v>311</v>
      </c>
      <c r="BJ93" s="48" t="s">
        <v>3051</v>
      </c>
    </row>
    <row r="94" spans="1:62">
      <c r="A94" s="31" t="s">
        <v>1998</v>
      </c>
      <c r="B94" s="33">
        <v>45041</v>
      </c>
      <c r="C94" s="33">
        <v>45062</v>
      </c>
      <c r="D94" s="31">
        <f ca="1">IF(ISBLANK(NCR_DATA_NEW[[#This Row],[Closed ]]), TODAY()-NCR_DATA_NEW[[#This Row],[Created]], C94-B94)</f>
        <v>21</v>
      </c>
      <c r="E94" s="31" t="s">
        <v>346</v>
      </c>
      <c r="F94" s="31" t="s">
        <v>548</v>
      </c>
      <c r="G94" s="31" t="s">
        <v>1997</v>
      </c>
      <c r="H94" s="31" t="s">
        <v>914</v>
      </c>
      <c r="I94" s="31" t="s">
        <v>273</v>
      </c>
      <c r="J94" s="31" t="s">
        <v>913</v>
      </c>
      <c r="K94" s="31" t="s">
        <v>341</v>
      </c>
      <c r="L94" s="31" t="s">
        <v>308</v>
      </c>
      <c r="M94" s="31" t="s">
        <v>635</v>
      </c>
      <c r="N94" s="31" t="s">
        <v>911</v>
      </c>
      <c r="O94" s="31" t="s">
        <v>910</v>
      </c>
      <c r="P94" s="31">
        <v>192197</v>
      </c>
      <c r="Q94" s="31" t="s">
        <v>371</v>
      </c>
      <c r="R94" s="31" t="s">
        <v>333</v>
      </c>
      <c r="S94" s="31" t="s">
        <v>3046</v>
      </c>
      <c r="T94" s="31" t="s">
        <v>282</v>
      </c>
      <c r="U94" s="31" t="s">
        <v>282</v>
      </c>
      <c r="V94" s="31" t="s">
        <v>331</v>
      </c>
      <c r="W94" s="33">
        <v>45062</v>
      </c>
      <c r="X94" s="31" t="b">
        <v>0</v>
      </c>
      <c r="Y94" s="31" t="b">
        <v>0</v>
      </c>
      <c r="Z94" s="31">
        <v>1</v>
      </c>
      <c r="AA94" s="31">
        <v>0</v>
      </c>
      <c r="AB94" s="31" t="s">
        <v>1465</v>
      </c>
      <c r="AC94" s="31" t="s">
        <v>370</v>
      </c>
      <c r="AD94" s="31" t="s">
        <v>1996</v>
      </c>
      <c r="AE94" s="31" t="s">
        <v>371</v>
      </c>
      <c r="AF94" s="31" t="s">
        <v>750</v>
      </c>
      <c r="AG94" s="31" t="s">
        <v>1996</v>
      </c>
      <c r="AH94" s="31" t="s">
        <v>1995</v>
      </c>
      <c r="AI94" s="33">
        <v>45041</v>
      </c>
      <c r="AJ94" s="32">
        <v>0</v>
      </c>
      <c r="AK94" s="31" t="s">
        <v>748</v>
      </c>
      <c r="AL94" s="31" t="s">
        <v>326</v>
      </c>
      <c r="AM94" s="31" t="s">
        <v>1994</v>
      </c>
      <c r="AN94" s="31" t="s">
        <v>1993</v>
      </c>
      <c r="AO94" s="31" t="s">
        <v>89</v>
      </c>
      <c r="AP94" s="31" t="s">
        <v>585</v>
      </c>
      <c r="AQ94" s="31" t="s">
        <v>482</v>
      </c>
      <c r="AR94" s="33">
        <v>45041</v>
      </c>
      <c r="AS94" s="31" t="s">
        <v>322</v>
      </c>
      <c r="AT94" s="31" t="s">
        <v>311</v>
      </c>
      <c r="AU94" s="31" t="s">
        <v>651</v>
      </c>
      <c r="AV94" s="31" t="s">
        <v>320</v>
      </c>
      <c r="AW94" s="31" t="s">
        <v>570</v>
      </c>
      <c r="AX94" s="31" t="s">
        <v>280</v>
      </c>
      <c r="AY94" s="31" t="s">
        <v>391</v>
      </c>
      <c r="AZ94" s="33">
        <v>45041</v>
      </c>
      <c r="BA94" s="31" t="s">
        <v>371</v>
      </c>
      <c r="BB94" s="31" t="b">
        <v>0</v>
      </c>
      <c r="BC94" s="31" t="s">
        <v>314</v>
      </c>
      <c r="BD94" s="31" t="s">
        <v>352</v>
      </c>
      <c r="BE94" s="31" t="s">
        <v>1324</v>
      </c>
      <c r="BF94" s="31" t="s">
        <v>280</v>
      </c>
      <c r="BG94" s="31" t="s">
        <v>1992</v>
      </c>
      <c r="BH94" s="31">
        <v>11</v>
      </c>
      <c r="BI94" s="31" t="s">
        <v>311</v>
      </c>
      <c r="BJ94" s="48" t="s">
        <v>3051</v>
      </c>
    </row>
    <row r="95" spans="1:62">
      <c r="A95" s="31" t="s">
        <v>1991</v>
      </c>
      <c r="B95" s="33">
        <v>45041</v>
      </c>
      <c r="C95" s="33">
        <v>45103</v>
      </c>
      <c r="D95" s="31">
        <f ca="1">IF(ISBLANK(NCR_DATA_NEW[[#This Row],[Closed ]]), TODAY()-NCR_DATA_NEW[[#This Row],[Created]], C95-B95)</f>
        <v>62</v>
      </c>
      <c r="E95" s="31" t="s">
        <v>346</v>
      </c>
      <c r="F95" s="31" t="s">
        <v>548</v>
      </c>
      <c r="G95" s="31" t="s">
        <v>1990</v>
      </c>
      <c r="H95" s="31" t="s">
        <v>280</v>
      </c>
      <c r="I95" s="31" t="s">
        <v>280</v>
      </c>
      <c r="J95" s="31" t="s">
        <v>280</v>
      </c>
      <c r="K95" s="31" t="s">
        <v>341</v>
      </c>
      <c r="L95" s="31" t="s">
        <v>379</v>
      </c>
      <c r="M95" s="31" t="s">
        <v>280</v>
      </c>
      <c r="N95" s="31" t="s">
        <v>280</v>
      </c>
      <c r="O95" s="31" t="s">
        <v>280</v>
      </c>
      <c r="Q95" s="31" t="s">
        <v>371</v>
      </c>
      <c r="R95" s="31" t="s">
        <v>333</v>
      </c>
      <c r="S95" s="31" t="s">
        <v>3046</v>
      </c>
      <c r="T95" s="31" t="s">
        <v>282</v>
      </c>
      <c r="U95" s="31" t="s">
        <v>282</v>
      </c>
      <c r="V95" s="31" t="s">
        <v>280</v>
      </c>
      <c r="W95" s="33">
        <v>45103</v>
      </c>
      <c r="X95" s="31" t="b">
        <v>0</v>
      </c>
      <c r="Y95" s="31" t="b">
        <v>0</v>
      </c>
      <c r="Z95" s="31">
        <v>1</v>
      </c>
      <c r="AA95" s="31">
        <v>0</v>
      </c>
      <c r="AB95" s="31" t="s">
        <v>1465</v>
      </c>
      <c r="AC95" s="31" t="s">
        <v>280</v>
      </c>
      <c r="AD95" s="31" t="s">
        <v>1988</v>
      </c>
      <c r="AE95" s="31" t="s">
        <v>371</v>
      </c>
      <c r="AF95" s="31" t="s">
        <v>1989</v>
      </c>
      <c r="AG95" s="31" t="s">
        <v>1988</v>
      </c>
      <c r="AH95" s="31" t="s">
        <v>1987</v>
      </c>
      <c r="AI95" s="33">
        <v>45103</v>
      </c>
      <c r="AJ95" s="32">
        <v>0</v>
      </c>
      <c r="AK95" s="31" t="s">
        <v>748</v>
      </c>
      <c r="AL95" s="31" t="s">
        <v>326</v>
      </c>
      <c r="AM95" s="31" t="s">
        <v>1986</v>
      </c>
      <c r="AN95" s="31" t="s">
        <v>1985</v>
      </c>
      <c r="AO95" s="31" t="s">
        <v>89</v>
      </c>
      <c r="AP95" s="31" t="s">
        <v>585</v>
      </c>
      <c r="AQ95" s="31" t="s">
        <v>482</v>
      </c>
      <c r="AR95" s="33">
        <v>45041</v>
      </c>
      <c r="AS95" s="31" t="s">
        <v>322</v>
      </c>
      <c r="AT95" s="31" t="s">
        <v>396</v>
      </c>
      <c r="AU95" s="31" t="s">
        <v>651</v>
      </c>
      <c r="AV95" s="31" t="s">
        <v>320</v>
      </c>
      <c r="AW95" s="31" t="s">
        <v>570</v>
      </c>
      <c r="AX95" s="31" t="s">
        <v>280</v>
      </c>
      <c r="AY95" s="31" t="s">
        <v>391</v>
      </c>
      <c r="AZ95" s="33">
        <v>45041</v>
      </c>
      <c r="BA95" s="31" t="s">
        <v>371</v>
      </c>
      <c r="BB95" s="31" t="b">
        <v>0</v>
      </c>
      <c r="BC95" s="31" t="s">
        <v>428</v>
      </c>
      <c r="BD95" s="31" t="s">
        <v>352</v>
      </c>
      <c r="BE95" s="31" t="s">
        <v>185</v>
      </c>
      <c r="BF95" s="31" t="s">
        <v>280</v>
      </c>
      <c r="BG95" s="31" t="s">
        <v>1983</v>
      </c>
      <c r="BH95" s="31">
        <v>23</v>
      </c>
      <c r="BI95" s="31" t="s">
        <v>396</v>
      </c>
      <c r="BJ95" s="48" t="s">
        <v>3051</v>
      </c>
    </row>
    <row r="96" spans="1:62" hidden="1">
      <c r="A96" s="31" t="s">
        <v>1982</v>
      </c>
      <c r="B96" s="33">
        <v>45041</v>
      </c>
      <c r="C96" s="33"/>
      <c r="D96" s="31">
        <f ca="1">IF(ISBLANK(NCR_DATA_NEW[[#This Row],[Closed ]]), TODAY()-NCR_DATA_NEW[[#This Row],[Created]], C96-B96)</f>
        <v>658</v>
      </c>
      <c r="E96" s="31" t="s">
        <v>346</v>
      </c>
      <c r="F96" s="31" t="s">
        <v>376</v>
      </c>
      <c r="G96" s="31" t="s">
        <v>1981</v>
      </c>
      <c r="H96" s="31" t="s">
        <v>1980</v>
      </c>
      <c r="I96" s="31" t="s">
        <v>276</v>
      </c>
      <c r="J96" s="31" t="s">
        <v>494</v>
      </c>
      <c r="K96" s="31" t="s">
        <v>341</v>
      </c>
      <c r="L96" s="31" t="s">
        <v>1973</v>
      </c>
      <c r="M96" s="31" t="s">
        <v>340</v>
      </c>
      <c r="N96" s="31" t="s">
        <v>338</v>
      </c>
      <c r="O96" s="31" t="s">
        <v>492</v>
      </c>
      <c r="P96" s="31">
        <v>677158</v>
      </c>
      <c r="Q96" s="31" t="s">
        <v>819</v>
      </c>
      <c r="R96" s="31" t="s">
        <v>333</v>
      </c>
      <c r="S96" s="31" t="s">
        <v>3046</v>
      </c>
      <c r="T96" s="31" t="s">
        <v>282</v>
      </c>
      <c r="U96" s="31" t="s">
        <v>282</v>
      </c>
      <c r="V96" s="31" t="s">
        <v>490</v>
      </c>
      <c r="W96" s="33">
        <v>45041</v>
      </c>
      <c r="X96" s="31" t="b">
        <v>0</v>
      </c>
      <c r="Y96" s="31" t="b">
        <v>1</v>
      </c>
      <c r="Z96" s="31">
        <v>1</v>
      </c>
      <c r="AA96" s="31">
        <v>0</v>
      </c>
      <c r="AB96" s="31" t="s">
        <v>280</v>
      </c>
      <c r="AC96" s="31" t="s">
        <v>328</v>
      </c>
      <c r="AD96" s="31" t="s">
        <v>1977</v>
      </c>
      <c r="AE96" s="31" t="s">
        <v>280</v>
      </c>
      <c r="AF96" s="31" t="s">
        <v>280</v>
      </c>
      <c r="AG96" s="31" t="s">
        <v>1977</v>
      </c>
      <c r="AH96" s="31" t="s">
        <v>1976</v>
      </c>
      <c r="AI96" s="33">
        <v>45041</v>
      </c>
      <c r="AJ96" s="32">
        <v>0</v>
      </c>
      <c r="AK96" s="31" t="s">
        <v>280</v>
      </c>
      <c r="AL96" s="31" t="s">
        <v>326</v>
      </c>
      <c r="AM96" s="31" t="s">
        <v>1975</v>
      </c>
      <c r="AN96" s="31" t="s">
        <v>1974</v>
      </c>
      <c r="AO96" s="31" t="s">
        <v>397</v>
      </c>
      <c r="AP96" s="31" t="s">
        <v>361</v>
      </c>
      <c r="AQ96" s="31" t="s">
        <v>482</v>
      </c>
      <c r="AR96" s="33">
        <v>45041</v>
      </c>
      <c r="AS96" s="31" t="s">
        <v>322</v>
      </c>
      <c r="AT96" s="31" t="s">
        <v>311</v>
      </c>
      <c r="AU96" s="31" t="s">
        <v>321</v>
      </c>
      <c r="AV96" s="31" t="s">
        <v>320</v>
      </c>
      <c r="AW96" s="31" t="s">
        <v>393</v>
      </c>
      <c r="AX96" s="31" t="s">
        <v>280</v>
      </c>
      <c r="AY96" s="31" t="s">
        <v>391</v>
      </c>
      <c r="AZ96" s="33">
        <v>45041</v>
      </c>
      <c r="BA96" s="31" t="s">
        <v>819</v>
      </c>
      <c r="BB96" s="31" t="b">
        <v>0</v>
      </c>
      <c r="BC96" s="31" t="s">
        <v>314</v>
      </c>
      <c r="BD96" s="31" t="s">
        <v>352</v>
      </c>
      <c r="BE96" s="31" t="s">
        <v>234</v>
      </c>
      <c r="BF96" s="31" t="s">
        <v>280</v>
      </c>
      <c r="BG96" s="31" t="s">
        <v>1972</v>
      </c>
      <c r="BH96" s="31">
        <v>2</v>
      </c>
      <c r="BI96" s="31" t="s">
        <v>311</v>
      </c>
      <c r="BJ96" s="48" t="s">
        <v>3051</v>
      </c>
    </row>
    <row r="97" spans="1:62">
      <c r="A97" s="31" t="s">
        <v>1971</v>
      </c>
      <c r="B97" s="33">
        <v>45042</v>
      </c>
      <c r="C97" s="33">
        <v>45047</v>
      </c>
      <c r="D97" s="31">
        <f ca="1">IF(ISBLANK(NCR_DATA_NEW[[#This Row],[Closed ]]), TODAY()-NCR_DATA_NEW[[#This Row],[Created]], C97-B97)</f>
        <v>5</v>
      </c>
      <c r="E97" s="31" t="s">
        <v>346</v>
      </c>
      <c r="F97" s="31" t="s">
        <v>548</v>
      </c>
      <c r="G97" s="31" t="s">
        <v>1970</v>
      </c>
      <c r="H97" s="31" t="s">
        <v>1969</v>
      </c>
      <c r="I97" s="31" t="s">
        <v>273</v>
      </c>
      <c r="J97" s="31" t="s">
        <v>1968</v>
      </c>
      <c r="K97" s="31" t="s">
        <v>341</v>
      </c>
      <c r="L97" s="31" t="s">
        <v>1957</v>
      </c>
      <c r="M97" s="31" t="s">
        <v>635</v>
      </c>
      <c r="N97" s="31" t="s">
        <v>911</v>
      </c>
      <c r="O97" s="31" t="s">
        <v>1967</v>
      </c>
      <c r="P97" s="31">
        <v>192128</v>
      </c>
      <c r="Q97" s="31" t="s">
        <v>1958</v>
      </c>
      <c r="R97" s="31" t="s">
        <v>333</v>
      </c>
      <c r="S97" s="31" t="s">
        <v>1506</v>
      </c>
      <c r="T97" s="31" t="s">
        <v>283</v>
      </c>
      <c r="U97" s="31" t="s">
        <v>282</v>
      </c>
      <c r="V97" s="31" t="s">
        <v>331</v>
      </c>
      <c r="W97" s="33">
        <v>45064</v>
      </c>
      <c r="X97" s="31" t="b">
        <v>0</v>
      </c>
      <c r="Y97" s="31" t="b">
        <v>0</v>
      </c>
      <c r="Z97" s="31">
        <v>0</v>
      </c>
      <c r="AA97" s="31">
        <v>0</v>
      </c>
      <c r="AB97" s="31" t="s">
        <v>1465</v>
      </c>
      <c r="AC97" s="31" t="s">
        <v>328</v>
      </c>
      <c r="AD97" s="31" t="s">
        <v>1964</v>
      </c>
      <c r="AE97" s="31" t="s">
        <v>1506</v>
      </c>
      <c r="AF97" s="31" t="s">
        <v>1965</v>
      </c>
      <c r="AG97" s="31" t="s">
        <v>1964</v>
      </c>
      <c r="AH97" s="31" t="s">
        <v>1963</v>
      </c>
      <c r="AI97" s="33">
        <v>45047</v>
      </c>
      <c r="AJ97" s="32">
        <v>0</v>
      </c>
      <c r="AK97" s="31" t="s">
        <v>365</v>
      </c>
      <c r="AL97" s="31" t="s">
        <v>326</v>
      </c>
      <c r="AM97" s="31" t="s">
        <v>1961</v>
      </c>
      <c r="AN97" s="31" t="s">
        <v>1960</v>
      </c>
      <c r="AO97" s="31" t="s">
        <v>67</v>
      </c>
      <c r="AP97" s="31" t="s">
        <v>1629</v>
      </c>
      <c r="AQ97" s="31" t="s">
        <v>357</v>
      </c>
      <c r="AR97" s="33">
        <v>45042</v>
      </c>
      <c r="AS97" s="31" t="s">
        <v>280</v>
      </c>
      <c r="AT97" s="31" t="s">
        <v>396</v>
      </c>
      <c r="AU97" s="31" t="s">
        <v>321</v>
      </c>
      <c r="AV97" s="31" t="s">
        <v>320</v>
      </c>
      <c r="AW97" s="31" t="s">
        <v>280</v>
      </c>
      <c r="AX97" s="31" t="s">
        <v>280</v>
      </c>
      <c r="AY97" s="31" t="s">
        <v>357</v>
      </c>
      <c r="AZ97" s="33">
        <v>45042</v>
      </c>
      <c r="BA97" s="31" t="s">
        <v>1958</v>
      </c>
      <c r="BB97" s="31" t="b">
        <v>0</v>
      </c>
      <c r="BC97" s="31" t="s">
        <v>428</v>
      </c>
      <c r="BD97" s="31" t="s">
        <v>352</v>
      </c>
      <c r="BE97" s="31" t="s">
        <v>364</v>
      </c>
      <c r="BF97" s="31" t="s">
        <v>280</v>
      </c>
      <c r="BG97" s="31" t="s">
        <v>1956</v>
      </c>
      <c r="BH97" s="31">
        <v>5</v>
      </c>
      <c r="BI97" s="31" t="s">
        <v>396</v>
      </c>
      <c r="BJ97" s="48" t="s">
        <v>3051</v>
      </c>
    </row>
    <row r="98" spans="1:62">
      <c r="A98" s="31" t="s">
        <v>1955</v>
      </c>
      <c r="B98" s="33">
        <v>45042</v>
      </c>
      <c r="C98" s="33">
        <v>45047</v>
      </c>
      <c r="D98" s="31">
        <f ca="1">IF(ISBLANK(NCR_DATA_NEW[[#This Row],[Closed ]]), TODAY()-NCR_DATA_NEW[[#This Row],[Created]], C98-B98)</f>
        <v>5</v>
      </c>
      <c r="E98" s="31" t="s">
        <v>346</v>
      </c>
      <c r="F98" s="31" t="s">
        <v>548</v>
      </c>
      <c r="G98" s="31" t="s">
        <v>1954</v>
      </c>
      <c r="H98" s="31" t="s">
        <v>1953</v>
      </c>
      <c r="I98" s="31" t="s">
        <v>273</v>
      </c>
      <c r="J98" s="31" t="s">
        <v>1952</v>
      </c>
      <c r="K98" s="31" t="s">
        <v>341</v>
      </c>
      <c r="L98" s="31" t="s">
        <v>1944</v>
      </c>
      <c r="M98" s="31" t="s">
        <v>418</v>
      </c>
      <c r="N98" s="31" t="s">
        <v>338</v>
      </c>
      <c r="O98" s="31" t="s">
        <v>1951</v>
      </c>
      <c r="P98" s="31">
        <v>191691</v>
      </c>
      <c r="Q98" s="31" t="s">
        <v>1134</v>
      </c>
      <c r="R98" s="31" t="s">
        <v>333</v>
      </c>
      <c r="S98" s="31" t="s">
        <v>430</v>
      </c>
      <c r="T98" s="31" t="s">
        <v>282</v>
      </c>
      <c r="U98" s="31" t="s">
        <v>282</v>
      </c>
      <c r="V98" s="31" t="s">
        <v>331</v>
      </c>
      <c r="W98" s="33">
        <v>45047</v>
      </c>
      <c r="X98" s="31" t="b">
        <v>0</v>
      </c>
      <c r="Y98" s="31" t="b">
        <v>0</v>
      </c>
      <c r="Z98" s="31">
        <v>1</v>
      </c>
      <c r="AA98" s="31">
        <v>0</v>
      </c>
      <c r="AB98" s="31" t="s">
        <v>1465</v>
      </c>
      <c r="AC98" s="31" t="s">
        <v>370</v>
      </c>
      <c r="AD98" s="31" t="s">
        <v>1949</v>
      </c>
      <c r="AE98" s="31" t="s">
        <v>430</v>
      </c>
      <c r="AF98" s="31" t="s">
        <v>1950</v>
      </c>
      <c r="AG98" s="31" t="s">
        <v>1949</v>
      </c>
      <c r="AH98" s="31" t="s">
        <v>1948</v>
      </c>
      <c r="AI98" s="33">
        <v>45047</v>
      </c>
      <c r="AJ98" s="32">
        <v>0</v>
      </c>
      <c r="AK98" s="31" t="s">
        <v>1139</v>
      </c>
      <c r="AL98" s="31" t="s">
        <v>326</v>
      </c>
      <c r="AM98" s="31" t="s">
        <v>1947</v>
      </c>
      <c r="AN98" s="31" t="s">
        <v>1946</v>
      </c>
      <c r="AO98" s="31" t="s">
        <v>74</v>
      </c>
      <c r="AP98" s="31" t="s">
        <v>767</v>
      </c>
      <c r="AQ98" s="31" t="s">
        <v>482</v>
      </c>
      <c r="AR98" s="33">
        <v>45042</v>
      </c>
      <c r="AS98" s="31" t="s">
        <v>322</v>
      </c>
      <c r="AT98" s="31" t="s">
        <v>311</v>
      </c>
      <c r="AU98" s="31" t="s">
        <v>364</v>
      </c>
      <c r="AV98" s="31" t="s">
        <v>320</v>
      </c>
      <c r="AW98" s="31" t="s">
        <v>1923</v>
      </c>
      <c r="AX98" s="31" t="s">
        <v>280</v>
      </c>
      <c r="AY98" s="31" t="s">
        <v>391</v>
      </c>
      <c r="AZ98" s="33">
        <v>45042</v>
      </c>
      <c r="BA98" s="31" t="s">
        <v>1134</v>
      </c>
      <c r="BB98" s="31" t="b">
        <v>0</v>
      </c>
      <c r="BC98" s="31" t="s">
        <v>314</v>
      </c>
      <c r="BD98" s="31" t="s">
        <v>352</v>
      </c>
      <c r="BE98" s="31" t="s">
        <v>364</v>
      </c>
      <c r="BF98" s="31" t="s">
        <v>280</v>
      </c>
      <c r="BG98" s="31" t="s">
        <v>1943</v>
      </c>
      <c r="BH98" s="31">
        <v>4</v>
      </c>
      <c r="BI98" s="31" t="s">
        <v>311</v>
      </c>
      <c r="BJ98" s="48" t="s">
        <v>3051</v>
      </c>
    </row>
    <row r="99" spans="1:62">
      <c r="A99" s="31" t="s">
        <v>1942</v>
      </c>
      <c r="B99" s="33">
        <v>45042</v>
      </c>
      <c r="C99" s="33">
        <v>45047</v>
      </c>
      <c r="D99" s="31">
        <f ca="1">IF(ISBLANK(NCR_DATA_NEW[[#This Row],[Closed ]]), TODAY()-NCR_DATA_NEW[[#This Row],[Created]], C99-B99)</f>
        <v>5</v>
      </c>
      <c r="E99" s="31" t="s">
        <v>346</v>
      </c>
      <c r="F99" s="31" t="s">
        <v>548</v>
      </c>
      <c r="G99" s="31" t="s">
        <v>1941</v>
      </c>
      <c r="H99" s="31" t="s">
        <v>1940</v>
      </c>
      <c r="I99" s="31" t="s">
        <v>277</v>
      </c>
      <c r="J99" s="31" t="s">
        <v>1939</v>
      </c>
      <c r="K99" s="31" t="s">
        <v>341</v>
      </c>
      <c r="L99" s="31" t="s">
        <v>1931</v>
      </c>
      <c r="M99" s="31" t="s">
        <v>340</v>
      </c>
      <c r="N99" s="31" t="s">
        <v>338</v>
      </c>
      <c r="O99" s="31" t="s">
        <v>1938</v>
      </c>
      <c r="P99" s="31">
        <v>878160</v>
      </c>
      <c r="Q99" s="31" t="s">
        <v>1134</v>
      </c>
      <c r="R99" s="31" t="s">
        <v>333</v>
      </c>
      <c r="S99" s="31" t="s">
        <v>430</v>
      </c>
      <c r="T99" s="31" t="s">
        <v>282</v>
      </c>
      <c r="U99" s="31" t="s">
        <v>282</v>
      </c>
      <c r="V99" s="31" t="s">
        <v>331</v>
      </c>
      <c r="W99" s="33">
        <v>45047</v>
      </c>
      <c r="X99" s="31" t="b">
        <v>0</v>
      </c>
      <c r="Y99" s="31" t="b">
        <v>0</v>
      </c>
      <c r="Z99" s="31">
        <v>1</v>
      </c>
      <c r="AA99" s="31">
        <v>0</v>
      </c>
      <c r="AB99" s="31" t="s">
        <v>1465</v>
      </c>
      <c r="AC99" s="31" t="s">
        <v>370</v>
      </c>
      <c r="AD99" s="31" t="s">
        <v>1936</v>
      </c>
      <c r="AE99" s="31" t="s">
        <v>430</v>
      </c>
      <c r="AF99" s="31" t="s">
        <v>1937</v>
      </c>
      <c r="AG99" s="31" t="s">
        <v>1936</v>
      </c>
      <c r="AH99" s="31" t="s">
        <v>1935</v>
      </c>
      <c r="AI99" s="33">
        <v>45047</v>
      </c>
      <c r="AJ99" s="32">
        <v>0</v>
      </c>
      <c r="AK99" s="31" t="s">
        <v>955</v>
      </c>
      <c r="AL99" s="31" t="s">
        <v>326</v>
      </c>
      <c r="AM99" s="31" t="s">
        <v>1934</v>
      </c>
      <c r="AN99" s="31" t="s">
        <v>1933</v>
      </c>
      <c r="AO99" s="31" t="s">
        <v>74</v>
      </c>
      <c r="AP99" s="31" t="s">
        <v>767</v>
      </c>
      <c r="AQ99" s="31" t="s">
        <v>357</v>
      </c>
      <c r="AR99" s="33">
        <v>45042</v>
      </c>
      <c r="AS99" s="31" t="s">
        <v>322</v>
      </c>
      <c r="AT99" s="31" t="s">
        <v>311</v>
      </c>
      <c r="AU99" s="31" t="s">
        <v>364</v>
      </c>
      <c r="AV99" s="31" t="s">
        <v>320</v>
      </c>
      <c r="AW99" s="31" t="s">
        <v>46</v>
      </c>
      <c r="AX99" s="31" t="s">
        <v>280</v>
      </c>
      <c r="AY99" s="31" t="s">
        <v>357</v>
      </c>
      <c r="AZ99" s="33">
        <v>45042</v>
      </c>
      <c r="BA99" s="31" t="s">
        <v>1134</v>
      </c>
      <c r="BB99" s="31" t="b">
        <v>0</v>
      </c>
      <c r="BC99" s="31" t="s">
        <v>353</v>
      </c>
      <c r="BD99" s="31" t="s">
        <v>352</v>
      </c>
      <c r="BE99" s="31" t="s">
        <v>185</v>
      </c>
      <c r="BF99" s="31" t="s">
        <v>280</v>
      </c>
      <c r="BG99" s="31" t="s">
        <v>1930</v>
      </c>
      <c r="BH99" s="31">
        <v>6</v>
      </c>
      <c r="BI99" s="31" t="s">
        <v>311</v>
      </c>
      <c r="BJ99" s="48" t="s">
        <v>3051</v>
      </c>
    </row>
    <row r="100" spans="1:62">
      <c r="A100" s="31" t="s">
        <v>1929</v>
      </c>
      <c r="B100" s="33">
        <v>44936</v>
      </c>
      <c r="C100" s="33">
        <v>45056</v>
      </c>
      <c r="D100" s="31">
        <f ca="1">IF(ISBLANK(NCR_DATA_NEW[[#This Row],[Closed ]]), TODAY()-NCR_DATA_NEW[[#This Row],[Created]], C100-B100)</f>
        <v>120</v>
      </c>
      <c r="E100" s="31" t="s">
        <v>346</v>
      </c>
      <c r="F100" s="31" t="s">
        <v>548</v>
      </c>
      <c r="G100" s="31" t="s">
        <v>1928</v>
      </c>
      <c r="H100" s="31" t="s">
        <v>280</v>
      </c>
      <c r="I100" s="31" t="s">
        <v>280</v>
      </c>
      <c r="J100" s="31" t="s">
        <v>280</v>
      </c>
      <c r="K100" s="31" t="s">
        <v>341</v>
      </c>
      <c r="L100" s="31" t="s">
        <v>469</v>
      </c>
      <c r="M100" s="31" t="s">
        <v>280</v>
      </c>
      <c r="N100" s="31" t="s">
        <v>280</v>
      </c>
      <c r="O100" s="31" t="s">
        <v>280</v>
      </c>
      <c r="Q100" s="31" t="s">
        <v>515</v>
      </c>
      <c r="R100" s="31" t="s">
        <v>333</v>
      </c>
      <c r="S100" s="31" t="s">
        <v>3046</v>
      </c>
      <c r="T100" s="31" t="s">
        <v>282</v>
      </c>
      <c r="U100" s="31" t="s">
        <v>282</v>
      </c>
      <c r="V100" s="31" t="s">
        <v>280</v>
      </c>
      <c r="W100" s="33">
        <v>45056</v>
      </c>
      <c r="X100" s="31" t="b">
        <v>0</v>
      </c>
      <c r="Y100" s="31" t="b">
        <v>0</v>
      </c>
      <c r="Z100" s="31">
        <v>1</v>
      </c>
      <c r="AA100" s="31">
        <v>0</v>
      </c>
      <c r="AB100" s="31" t="s">
        <v>1465</v>
      </c>
      <c r="AC100" s="31" t="s">
        <v>280</v>
      </c>
      <c r="AD100" s="31" t="s">
        <v>1927</v>
      </c>
      <c r="AE100" s="31" t="s">
        <v>371</v>
      </c>
      <c r="AF100" s="31" t="s">
        <v>750</v>
      </c>
      <c r="AG100" s="31" t="s">
        <v>1927</v>
      </c>
      <c r="AH100" s="31" t="s">
        <v>1926</v>
      </c>
      <c r="AI100" s="33">
        <v>45047</v>
      </c>
      <c r="AJ100" s="32">
        <v>0</v>
      </c>
      <c r="AK100" s="31" t="s">
        <v>1353</v>
      </c>
      <c r="AL100" s="31" t="s">
        <v>326</v>
      </c>
      <c r="AM100" s="31" t="s">
        <v>1925</v>
      </c>
      <c r="AN100" s="31" t="s">
        <v>1924</v>
      </c>
      <c r="AO100" s="31" t="s">
        <v>89</v>
      </c>
      <c r="AP100" s="31" t="s">
        <v>361</v>
      </c>
      <c r="AQ100" s="31" t="s">
        <v>482</v>
      </c>
      <c r="AR100" s="33">
        <v>45043</v>
      </c>
      <c r="AS100" s="31" t="s">
        <v>322</v>
      </c>
      <c r="AT100" s="31" t="s">
        <v>311</v>
      </c>
      <c r="AU100" s="31" t="s">
        <v>321</v>
      </c>
      <c r="AV100" s="31" t="s">
        <v>320</v>
      </c>
      <c r="AW100" s="31" t="s">
        <v>1923</v>
      </c>
      <c r="AX100" s="31" t="s">
        <v>280</v>
      </c>
      <c r="AY100" s="31" t="s">
        <v>391</v>
      </c>
      <c r="AZ100" s="33">
        <v>45043</v>
      </c>
      <c r="BA100" s="31" t="s">
        <v>515</v>
      </c>
      <c r="BB100" s="31" t="b">
        <v>0</v>
      </c>
      <c r="BC100" s="31" t="s">
        <v>314</v>
      </c>
      <c r="BD100" s="31" t="s">
        <v>352</v>
      </c>
      <c r="BE100" s="31" t="s">
        <v>642</v>
      </c>
      <c r="BF100" s="31" t="s">
        <v>280</v>
      </c>
      <c r="BG100" s="31" t="s">
        <v>1922</v>
      </c>
      <c r="BH100" s="31">
        <v>6</v>
      </c>
      <c r="BI100" s="31" t="s">
        <v>311</v>
      </c>
      <c r="BJ100" s="48" t="s">
        <v>3048</v>
      </c>
    </row>
    <row r="101" spans="1:62" hidden="1">
      <c r="A101" s="31" t="s">
        <v>1921</v>
      </c>
      <c r="B101" s="33">
        <v>45044</v>
      </c>
      <c r="C101" s="33"/>
      <c r="D101" s="31">
        <f ca="1">IF(ISBLANK(NCR_DATA_NEW[[#This Row],[Closed ]]), TODAY()-NCR_DATA_NEW[[#This Row],[Created]], C101-B101)</f>
        <v>655</v>
      </c>
      <c r="E101" s="31" t="s">
        <v>346</v>
      </c>
      <c r="F101" s="31" t="s">
        <v>345</v>
      </c>
      <c r="G101" s="31" t="s">
        <v>1920</v>
      </c>
      <c r="H101" s="31" t="s">
        <v>1919</v>
      </c>
      <c r="I101" s="31" t="s">
        <v>273</v>
      </c>
      <c r="J101" s="31" t="s">
        <v>1918</v>
      </c>
      <c r="K101" s="31" t="s">
        <v>341</v>
      </c>
      <c r="L101" s="31" t="s">
        <v>1910</v>
      </c>
      <c r="M101" s="31" t="s">
        <v>340</v>
      </c>
      <c r="N101" s="31" t="s">
        <v>338</v>
      </c>
      <c r="O101" s="31" t="s">
        <v>1916</v>
      </c>
      <c r="P101" s="31">
        <v>191657</v>
      </c>
      <c r="Q101" s="31" t="s">
        <v>1111</v>
      </c>
      <c r="R101" s="31" t="s">
        <v>333</v>
      </c>
      <c r="S101" s="31" t="s">
        <v>3046</v>
      </c>
      <c r="T101" s="31" t="s">
        <v>283</v>
      </c>
      <c r="U101" s="31" t="s">
        <v>282</v>
      </c>
      <c r="V101" s="31" t="s">
        <v>331</v>
      </c>
      <c r="W101" s="33">
        <v>45064</v>
      </c>
      <c r="X101" s="31" t="b">
        <v>0</v>
      </c>
      <c r="Y101" s="31" t="b">
        <v>1</v>
      </c>
      <c r="Z101" s="31">
        <v>1</v>
      </c>
      <c r="AA101" s="31">
        <v>0</v>
      </c>
      <c r="AB101" s="31" t="s">
        <v>1914</v>
      </c>
      <c r="AC101" s="31" t="s">
        <v>328</v>
      </c>
      <c r="AD101" s="31" t="s">
        <v>1913</v>
      </c>
      <c r="AE101" s="31" t="s">
        <v>280</v>
      </c>
      <c r="AF101" s="31" t="s">
        <v>280</v>
      </c>
      <c r="AG101" s="31" t="s">
        <v>1913</v>
      </c>
      <c r="AH101" s="31" t="s">
        <v>280</v>
      </c>
      <c r="AI101" s="33"/>
      <c r="AJ101" s="32">
        <v>150000</v>
      </c>
      <c r="AK101" s="31" t="s">
        <v>280</v>
      </c>
      <c r="AL101" s="31" t="s">
        <v>326</v>
      </c>
      <c r="AM101" s="31" t="s">
        <v>1912</v>
      </c>
      <c r="AN101" s="31" t="s">
        <v>1911</v>
      </c>
      <c r="AO101" s="31" t="s">
        <v>397</v>
      </c>
      <c r="AP101" s="31" t="s">
        <v>1122</v>
      </c>
      <c r="AQ101" s="31" t="s">
        <v>461</v>
      </c>
      <c r="AR101" s="33">
        <v>45032</v>
      </c>
      <c r="AS101" s="31" t="s">
        <v>701</v>
      </c>
      <c r="AT101" s="31" t="s">
        <v>385</v>
      </c>
      <c r="AU101" s="31" t="s">
        <v>395</v>
      </c>
      <c r="AV101" s="31" t="s">
        <v>320</v>
      </c>
      <c r="AW101" s="31" t="s">
        <v>570</v>
      </c>
      <c r="AX101" s="31" t="s">
        <v>280</v>
      </c>
      <c r="AY101" s="31" t="s">
        <v>391</v>
      </c>
      <c r="AZ101" s="33">
        <v>45044</v>
      </c>
      <c r="BA101" s="31" t="s">
        <v>1111</v>
      </c>
      <c r="BB101" s="31" t="b">
        <v>0</v>
      </c>
      <c r="BC101" s="31" t="s">
        <v>459</v>
      </c>
      <c r="BD101" s="31" t="s">
        <v>280</v>
      </c>
      <c r="BE101" s="31" t="s">
        <v>1236</v>
      </c>
      <c r="BF101" s="31" t="s">
        <v>280</v>
      </c>
      <c r="BG101" s="31" t="s">
        <v>1909</v>
      </c>
      <c r="BH101" s="31">
        <v>3</v>
      </c>
      <c r="BI101" s="31" t="s">
        <v>385</v>
      </c>
      <c r="BJ101" s="48" t="s">
        <v>3051</v>
      </c>
    </row>
    <row r="102" spans="1:62">
      <c r="A102" s="31" t="s">
        <v>1908</v>
      </c>
      <c r="B102" s="33">
        <v>45047</v>
      </c>
      <c r="C102" s="33">
        <v>45085</v>
      </c>
      <c r="D102" s="31">
        <f ca="1">IF(ISBLANK(NCR_DATA_NEW[[#This Row],[Closed ]]), TODAY()-NCR_DATA_NEW[[#This Row],[Created]], C102-B102)</f>
        <v>38</v>
      </c>
      <c r="E102" s="31" t="s">
        <v>346</v>
      </c>
      <c r="F102" s="31" t="s">
        <v>548</v>
      </c>
      <c r="G102" s="31" t="s">
        <v>1907</v>
      </c>
      <c r="H102" s="31" t="s">
        <v>374</v>
      </c>
      <c r="I102" s="31" t="s">
        <v>274</v>
      </c>
      <c r="J102" s="31" t="s">
        <v>372</v>
      </c>
      <c r="K102" s="31" t="s">
        <v>341</v>
      </c>
      <c r="L102" s="31" t="s">
        <v>1900</v>
      </c>
      <c r="M102" s="31" t="s">
        <v>340</v>
      </c>
      <c r="N102" s="31" t="s">
        <v>338</v>
      </c>
      <c r="O102" s="31" t="s">
        <v>372</v>
      </c>
      <c r="P102" s="31">
        <v>881118</v>
      </c>
      <c r="Q102" s="31" t="s">
        <v>669</v>
      </c>
      <c r="R102" s="31" t="s">
        <v>354</v>
      </c>
      <c r="S102" s="31" t="s">
        <v>669</v>
      </c>
      <c r="T102" s="31" t="s">
        <v>282</v>
      </c>
      <c r="U102" s="31" t="s">
        <v>280</v>
      </c>
      <c r="V102" s="31" t="s">
        <v>331</v>
      </c>
      <c r="W102" s="33">
        <v>45085</v>
      </c>
      <c r="X102" s="31" t="b">
        <v>0</v>
      </c>
      <c r="Y102" s="31" t="b">
        <v>0</v>
      </c>
      <c r="Z102" s="31">
        <v>1</v>
      </c>
      <c r="AA102" s="31">
        <v>1</v>
      </c>
      <c r="AB102" s="31" t="s">
        <v>1465</v>
      </c>
      <c r="AC102" s="31" t="s">
        <v>370</v>
      </c>
      <c r="AD102" s="31" t="s">
        <v>1906</v>
      </c>
      <c r="AE102" s="31" t="s">
        <v>669</v>
      </c>
      <c r="AF102" s="31" t="s">
        <v>1905</v>
      </c>
      <c r="AG102" s="31" t="s">
        <v>1906</v>
      </c>
      <c r="AH102" s="31" t="s">
        <v>1904</v>
      </c>
      <c r="AI102" s="33">
        <v>45085</v>
      </c>
      <c r="AJ102" s="32">
        <v>0</v>
      </c>
      <c r="AK102" s="31" t="s">
        <v>1903</v>
      </c>
      <c r="AL102" s="31" t="s">
        <v>364</v>
      </c>
      <c r="AM102" s="31" t="s">
        <v>1902</v>
      </c>
      <c r="AN102" s="31" t="s">
        <v>1901</v>
      </c>
      <c r="AO102" s="31" t="s">
        <v>310</v>
      </c>
      <c r="AP102" s="31" t="s">
        <v>652</v>
      </c>
      <c r="AQ102" s="31" t="s">
        <v>482</v>
      </c>
      <c r="AR102" s="33">
        <v>45047</v>
      </c>
      <c r="AS102" s="31" t="s">
        <v>280</v>
      </c>
      <c r="AT102" s="31" t="s">
        <v>311</v>
      </c>
      <c r="AU102" s="31" t="s">
        <v>321</v>
      </c>
      <c r="AV102" s="31" t="s">
        <v>320</v>
      </c>
      <c r="AW102" s="31" t="s">
        <v>280</v>
      </c>
      <c r="AX102" s="31" t="s">
        <v>280</v>
      </c>
      <c r="AY102" s="31" t="s">
        <v>357</v>
      </c>
      <c r="AZ102" s="33">
        <v>45047</v>
      </c>
      <c r="BA102" s="31" t="s">
        <v>669</v>
      </c>
      <c r="BB102" s="31" t="b">
        <v>0</v>
      </c>
      <c r="BC102" s="31" t="s">
        <v>314</v>
      </c>
      <c r="BD102" s="31" t="s">
        <v>995</v>
      </c>
      <c r="BE102" s="31" t="s">
        <v>364</v>
      </c>
      <c r="BF102" s="31" t="s">
        <v>1899</v>
      </c>
      <c r="BG102" s="31" t="s">
        <v>1898</v>
      </c>
      <c r="BH102" s="31">
        <v>5</v>
      </c>
      <c r="BI102" s="31" t="s">
        <v>311</v>
      </c>
      <c r="BJ102" s="48" t="s">
        <v>3042</v>
      </c>
    </row>
    <row r="103" spans="1:62">
      <c r="A103" s="31" t="s">
        <v>1897</v>
      </c>
      <c r="B103" s="33">
        <v>44936</v>
      </c>
      <c r="C103" s="33">
        <v>45085</v>
      </c>
      <c r="D103" s="31">
        <f ca="1">IF(ISBLANK(NCR_DATA_NEW[[#This Row],[Closed ]]), TODAY()-NCR_DATA_NEW[[#This Row],[Created]], C103-B103)</f>
        <v>149</v>
      </c>
      <c r="E103" s="31" t="s">
        <v>346</v>
      </c>
      <c r="F103" s="31" t="s">
        <v>548</v>
      </c>
      <c r="G103" s="31" t="s">
        <v>1896</v>
      </c>
      <c r="H103" s="31" t="s">
        <v>1822</v>
      </c>
      <c r="I103" s="31" t="s">
        <v>273</v>
      </c>
      <c r="J103" s="31" t="s">
        <v>1821</v>
      </c>
      <c r="K103" s="31" t="s">
        <v>341</v>
      </c>
      <c r="L103" s="31" t="s">
        <v>1812</v>
      </c>
      <c r="M103" s="31" t="s">
        <v>635</v>
      </c>
      <c r="N103" s="31" t="s">
        <v>911</v>
      </c>
      <c r="O103" s="31" t="s">
        <v>1819</v>
      </c>
      <c r="P103" s="31">
        <v>335108</v>
      </c>
      <c r="Q103" s="31" t="s">
        <v>819</v>
      </c>
      <c r="R103" s="31" t="s">
        <v>333</v>
      </c>
      <c r="S103" s="31" t="s">
        <v>669</v>
      </c>
      <c r="T103" s="31" t="s">
        <v>282</v>
      </c>
      <c r="U103" s="31" t="s">
        <v>885</v>
      </c>
      <c r="V103" s="31" t="s">
        <v>490</v>
      </c>
      <c r="W103" s="33">
        <v>45085</v>
      </c>
      <c r="X103" s="31" t="b">
        <v>0</v>
      </c>
      <c r="Y103" s="31" t="b">
        <v>0</v>
      </c>
      <c r="Z103" s="31">
        <v>1</v>
      </c>
      <c r="AA103" s="31">
        <v>0</v>
      </c>
      <c r="AB103" s="31" t="s">
        <v>1465</v>
      </c>
      <c r="AC103" s="31" t="s">
        <v>328</v>
      </c>
      <c r="AD103" s="31" t="s">
        <v>1895</v>
      </c>
      <c r="AE103" s="31" t="s">
        <v>669</v>
      </c>
      <c r="AF103" s="31" t="s">
        <v>1894</v>
      </c>
      <c r="AG103" s="31" t="s">
        <v>1895</v>
      </c>
      <c r="AH103" s="31" t="s">
        <v>1893</v>
      </c>
      <c r="AI103" s="33">
        <v>45048</v>
      </c>
      <c r="AJ103" s="32">
        <v>19543</v>
      </c>
      <c r="AK103" s="31" t="s">
        <v>1892</v>
      </c>
      <c r="AL103" s="31" t="s">
        <v>326</v>
      </c>
      <c r="AM103" s="31" t="s">
        <v>1891</v>
      </c>
      <c r="AN103" s="31" t="s">
        <v>1890</v>
      </c>
      <c r="AO103" s="31" t="s">
        <v>81</v>
      </c>
      <c r="AP103" s="31" t="s">
        <v>433</v>
      </c>
      <c r="AQ103" s="31" t="s">
        <v>357</v>
      </c>
      <c r="AR103" s="33">
        <v>45048</v>
      </c>
      <c r="AS103" s="31" t="s">
        <v>322</v>
      </c>
      <c r="AT103" s="31" t="s">
        <v>311</v>
      </c>
      <c r="AU103" s="31" t="s">
        <v>321</v>
      </c>
      <c r="AV103" s="31" t="s">
        <v>320</v>
      </c>
      <c r="AW103" s="31" t="s">
        <v>1888</v>
      </c>
      <c r="AX103" s="31" t="s">
        <v>280</v>
      </c>
      <c r="AY103" s="31" t="s">
        <v>317</v>
      </c>
      <c r="AZ103" s="33">
        <v>45048</v>
      </c>
      <c r="BA103" s="31" t="s">
        <v>819</v>
      </c>
      <c r="BB103" s="31" t="b">
        <v>0</v>
      </c>
      <c r="BC103" s="31" t="s">
        <v>314</v>
      </c>
      <c r="BD103" s="31" t="s">
        <v>1106</v>
      </c>
      <c r="BE103" s="31" t="s">
        <v>642</v>
      </c>
      <c r="BF103" s="31" t="s">
        <v>877</v>
      </c>
      <c r="BG103" s="31" t="s">
        <v>1886</v>
      </c>
      <c r="BH103" s="31">
        <v>13</v>
      </c>
      <c r="BI103" s="31" t="s">
        <v>311</v>
      </c>
      <c r="BJ103" s="48" t="s">
        <v>3048</v>
      </c>
    </row>
    <row r="104" spans="1:62">
      <c r="A104" s="31" t="s">
        <v>1885</v>
      </c>
      <c r="B104" s="33">
        <v>45048</v>
      </c>
      <c r="C104" s="33">
        <v>45085</v>
      </c>
      <c r="D104" s="31">
        <f ca="1">IF(ISBLANK(NCR_DATA_NEW[[#This Row],[Closed ]]), TODAY()-NCR_DATA_NEW[[#This Row],[Created]], C104-B104)</f>
        <v>37</v>
      </c>
      <c r="E104" s="31" t="s">
        <v>346</v>
      </c>
      <c r="F104" s="31" t="s">
        <v>548</v>
      </c>
      <c r="G104" s="31" t="s">
        <v>1884</v>
      </c>
      <c r="H104" s="31" t="s">
        <v>1822</v>
      </c>
      <c r="I104" s="31" t="s">
        <v>273</v>
      </c>
      <c r="J104" s="31" t="s">
        <v>1821</v>
      </c>
      <c r="K104" s="31" t="s">
        <v>341</v>
      </c>
      <c r="L104" s="31" t="s">
        <v>1812</v>
      </c>
      <c r="M104" s="31" t="s">
        <v>635</v>
      </c>
      <c r="N104" s="31" t="s">
        <v>911</v>
      </c>
      <c r="O104" s="31" t="s">
        <v>1819</v>
      </c>
      <c r="P104" s="31">
        <v>335108</v>
      </c>
      <c r="Q104" s="31" t="s">
        <v>487</v>
      </c>
      <c r="R104" s="31" t="s">
        <v>333</v>
      </c>
      <c r="S104" s="31" t="s">
        <v>669</v>
      </c>
      <c r="T104" s="31" t="s">
        <v>282</v>
      </c>
      <c r="U104" s="31" t="s">
        <v>282</v>
      </c>
      <c r="V104" s="31" t="s">
        <v>490</v>
      </c>
      <c r="W104" s="33">
        <v>45085</v>
      </c>
      <c r="X104" s="31" t="b">
        <v>0</v>
      </c>
      <c r="Y104" s="31" t="b">
        <v>0</v>
      </c>
      <c r="Z104" s="31">
        <v>4</v>
      </c>
      <c r="AA104" s="31">
        <v>0</v>
      </c>
      <c r="AB104" s="31" t="s">
        <v>1465</v>
      </c>
      <c r="AC104" s="31" t="s">
        <v>328</v>
      </c>
      <c r="AD104" s="31" t="s">
        <v>1883</v>
      </c>
      <c r="AE104" s="31" t="s">
        <v>669</v>
      </c>
      <c r="AF104" s="31" t="s">
        <v>1882</v>
      </c>
      <c r="AG104" s="31" t="s">
        <v>1883</v>
      </c>
      <c r="AH104" s="31" t="s">
        <v>1881</v>
      </c>
      <c r="AI104" s="33">
        <v>45052</v>
      </c>
      <c r="AJ104" s="32">
        <v>0</v>
      </c>
      <c r="AK104" s="31" t="s">
        <v>1880</v>
      </c>
      <c r="AL104" s="31" t="s">
        <v>326</v>
      </c>
      <c r="AM104" s="31" t="s">
        <v>1879</v>
      </c>
      <c r="AN104" s="31" t="s">
        <v>1878</v>
      </c>
      <c r="AO104" s="31" t="s">
        <v>89</v>
      </c>
      <c r="AP104" s="31" t="s">
        <v>361</v>
      </c>
      <c r="AQ104" s="31" t="s">
        <v>482</v>
      </c>
      <c r="AR104" s="33">
        <v>45048</v>
      </c>
      <c r="AS104" s="31" t="s">
        <v>322</v>
      </c>
      <c r="AT104" s="31" t="s">
        <v>311</v>
      </c>
      <c r="AU104" s="31" t="s">
        <v>321</v>
      </c>
      <c r="AV104" s="31" t="s">
        <v>320</v>
      </c>
      <c r="AW104" s="31" t="s">
        <v>46</v>
      </c>
      <c r="AX104" s="31" t="s">
        <v>280</v>
      </c>
      <c r="AY104" s="31" t="s">
        <v>357</v>
      </c>
      <c r="AZ104" s="33">
        <v>45048</v>
      </c>
      <c r="BA104" s="31" t="s">
        <v>487</v>
      </c>
      <c r="BB104" s="31" t="b">
        <v>0</v>
      </c>
      <c r="BC104" s="31" t="s">
        <v>353</v>
      </c>
      <c r="BD104" s="31" t="s">
        <v>352</v>
      </c>
      <c r="BE104" s="31" t="s">
        <v>869</v>
      </c>
      <c r="BF104" s="31" t="s">
        <v>877</v>
      </c>
      <c r="BG104" s="31" t="s">
        <v>1876</v>
      </c>
      <c r="BH104" s="31">
        <v>9</v>
      </c>
      <c r="BI104" s="31" t="s">
        <v>311</v>
      </c>
      <c r="BJ104" s="48" t="s">
        <v>3042</v>
      </c>
    </row>
    <row r="105" spans="1:62">
      <c r="A105" s="31" t="s">
        <v>1875</v>
      </c>
      <c r="B105" s="33">
        <v>45049</v>
      </c>
      <c r="C105" s="33">
        <v>45103</v>
      </c>
      <c r="D105" s="31">
        <f ca="1">IF(ISBLANK(NCR_DATA_NEW[[#This Row],[Closed ]]), TODAY()-NCR_DATA_NEW[[#This Row],[Created]], C105-B105)</f>
        <v>54</v>
      </c>
      <c r="E105" s="31" t="s">
        <v>346</v>
      </c>
      <c r="F105" s="31" t="s">
        <v>548</v>
      </c>
      <c r="G105" s="31" t="s">
        <v>1874</v>
      </c>
      <c r="H105" s="31" t="s">
        <v>1873</v>
      </c>
      <c r="I105" s="31" t="s">
        <v>273</v>
      </c>
      <c r="J105" s="31" t="s">
        <v>1870</v>
      </c>
      <c r="K105" s="31" t="s">
        <v>341</v>
      </c>
      <c r="L105" s="31" t="s">
        <v>1863</v>
      </c>
      <c r="M105" s="31" t="s">
        <v>635</v>
      </c>
      <c r="N105" s="31" t="s">
        <v>1872</v>
      </c>
      <c r="O105" s="31" t="s">
        <v>1870</v>
      </c>
      <c r="P105" s="31">
        <v>191135</v>
      </c>
      <c r="Q105" s="31" t="s">
        <v>500</v>
      </c>
      <c r="R105" s="31" t="s">
        <v>333</v>
      </c>
      <c r="S105" s="31" t="s">
        <v>430</v>
      </c>
      <c r="T105" s="31" t="s">
        <v>282</v>
      </c>
      <c r="U105" s="31" t="s">
        <v>282</v>
      </c>
      <c r="V105" s="31" t="s">
        <v>331</v>
      </c>
      <c r="W105" s="33">
        <v>45103</v>
      </c>
      <c r="X105" s="31" t="b">
        <v>0</v>
      </c>
      <c r="Y105" s="31" t="b">
        <v>0</v>
      </c>
      <c r="Z105" s="31">
        <v>1</v>
      </c>
      <c r="AA105" s="31">
        <v>0</v>
      </c>
      <c r="AB105" s="31" t="s">
        <v>280</v>
      </c>
      <c r="AC105" s="31" t="s">
        <v>328</v>
      </c>
      <c r="AD105" s="31" t="s">
        <v>1867</v>
      </c>
      <c r="AE105" s="31" t="s">
        <v>430</v>
      </c>
      <c r="AF105" s="31" t="s">
        <v>1868</v>
      </c>
      <c r="AG105" s="31" t="s">
        <v>1867</v>
      </c>
      <c r="AH105" s="31" t="s">
        <v>1866</v>
      </c>
      <c r="AI105" s="33">
        <v>45103</v>
      </c>
      <c r="AJ105" s="32">
        <v>0</v>
      </c>
      <c r="AK105" s="31" t="s">
        <v>365</v>
      </c>
      <c r="AL105" s="31" t="s">
        <v>326</v>
      </c>
      <c r="AM105" s="31" t="s">
        <v>1865</v>
      </c>
      <c r="AN105" s="31" t="s">
        <v>1864</v>
      </c>
      <c r="AO105" s="31" t="s">
        <v>74</v>
      </c>
      <c r="AP105" s="31" t="s">
        <v>501</v>
      </c>
      <c r="AQ105" s="31" t="s">
        <v>482</v>
      </c>
      <c r="AR105" s="33">
        <v>45049</v>
      </c>
      <c r="AS105" s="31" t="s">
        <v>322</v>
      </c>
      <c r="AT105" s="31" t="s">
        <v>311</v>
      </c>
      <c r="AU105" s="31" t="s">
        <v>321</v>
      </c>
      <c r="AV105" s="31" t="s">
        <v>320</v>
      </c>
      <c r="AW105" s="31" t="s">
        <v>46</v>
      </c>
      <c r="AX105" s="31" t="s">
        <v>280</v>
      </c>
      <c r="AY105" s="31" t="s">
        <v>357</v>
      </c>
      <c r="AZ105" s="33">
        <v>45049</v>
      </c>
      <c r="BA105" s="31" t="s">
        <v>500</v>
      </c>
      <c r="BB105" s="31" t="b">
        <v>0</v>
      </c>
      <c r="BC105" s="31" t="s">
        <v>353</v>
      </c>
      <c r="BD105" s="31" t="s">
        <v>352</v>
      </c>
      <c r="BE105" s="31" t="s">
        <v>351</v>
      </c>
      <c r="BF105" s="31" t="s">
        <v>280</v>
      </c>
      <c r="BG105" s="31" t="s">
        <v>1862</v>
      </c>
      <c r="BH105" s="31">
        <v>5</v>
      </c>
      <c r="BI105" s="31" t="s">
        <v>311</v>
      </c>
      <c r="BJ105" s="48" t="s">
        <v>3042</v>
      </c>
    </row>
    <row r="106" spans="1:62">
      <c r="A106" s="31" t="s">
        <v>1861</v>
      </c>
      <c r="B106" s="33">
        <v>45050</v>
      </c>
      <c r="C106" s="33">
        <v>45054</v>
      </c>
      <c r="D106" s="31">
        <f ca="1">IF(ISBLANK(NCR_DATA_NEW[[#This Row],[Closed ]]), TODAY()-NCR_DATA_NEW[[#This Row],[Created]], C106-B106)</f>
        <v>4</v>
      </c>
      <c r="E106" s="31" t="s">
        <v>1281</v>
      </c>
      <c r="F106" s="31" t="s">
        <v>1118</v>
      </c>
      <c r="G106" s="31" t="s">
        <v>1851</v>
      </c>
      <c r="H106" s="31" t="s">
        <v>1860</v>
      </c>
      <c r="I106" s="31" t="s">
        <v>274</v>
      </c>
      <c r="J106" s="31" t="s">
        <v>1278</v>
      </c>
      <c r="K106" s="31" t="s">
        <v>341</v>
      </c>
      <c r="L106" s="31" t="s">
        <v>1854</v>
      </c>
      <c r="M106" s="31" t="s">
        <v>340</v>
      </c>
      <c r="N106" s="31" t="s">
        <v>338</v>
      </c>
      <c r="O106" s="31" t="s">
        <v>1277</v>
      </c>
      <c r="P106" s="31">
        <v>678166</v>
      </c>
      <c r="Q106" s="31" t="s">
        <v>1267</v>
      </c>
      <c r="R106" s="31" t="s">
        <v>1265</v>
      </c>
      <c r="S106" s="31" t="s">
        <v>1506</v>
      </c>
      <c r="T106" s="31" t="s">
        <v>283</v>
      </c>
      <c r="U106" s="31" t="s">
        <v>1847</v>
      </c>
      <c r="V106" s="31" t="s">
        <v>331</v>
      </c>
      <c r="W106" s="33">
        <v>45054</v>
      </c>
      <c r="X106" s="31" t="b">
        <v>0</v>
      </c>
      <c r="Y106" s="31" t="b">
        <v>0</v>
      </c>
      <c r="Z106" s="31">
        <v>3</v>
      </c>
      <c r="AA106" s="31">
        <v>1</v>
      </c>
      <c r="AB106" s="31" t="s">
        <v>280</v>
      </c>
      <c r="AC106" s="31" t="s">
        <v>562</v>
      </c>
      <c r="AD106" s="31" t="s">
        <v>1857</v>
      </c>
      <c r="AE106" s="31" t="s">
        <v>1846</v>
      </c>
      <c r="AF106" s="31" t="s">
        <v>280</v>
      </c>
      <c r="AG106" s="31" t="s">
        <v>1857</v>
      </c>
      <c r="AH106" s="31" t="s">
        <v>280</v>
      </c>
      <c r="AI106" s="33"/>
      <c r="AJ106" s="32">
        <v>20419</v>
      </c>
      <c r="AK106" s="31" t="s">
        <v>280</v>
      </c>
      <c r="AL106" s="31" t="s">
        <v>883</v>
      </c>
      <c r="AM106" s="31" t="s">
        <v>1844</v>
      </c>
      <c r="AN106" s="31" t="s">
        <v>1856</v>
      </c>
      <c r="AO106" s="31" t="s">
        <v>310</v>
      </c>
      <c r="AP106" s="31" t="s">
        <v>1842</v>
      </c>
      <c r="AQ106" s="31" t="s">
        <v>357</v>
      </c>
      <c r="AR106" s="33">
        <v>45050</v>
      </c>
      <c r="AS106" s="31" t="s">
        <v>280</v>
      </c>
      <c r="AT106" s="31" t="s">
        <v>396</v>
      </c>
      <c r="AU106" s="31" t="s">
        <v>651</v>
      </c>
      <c r="AV106" s="31" t="s">
        <v>320</v>
      </c>
      <c r="AW106" s="31" t="s">
        <v>280</v>
      </c>
      <c r="AX106" s="31" t="s">
        <v>280</v>
      </c>
      <c r="AY106" s="31" t="s">
        <v>357</v>
      </c>
      <c r="AZ106" s="33">
        <v>45050</v>
      </c>
      <c r="BA106" s="31" t="s">
        <v>1267</v>
      </c>
      <c r="BB106" s="31" t="b">
        <v>0</v>
      </c>
      <c r="BC106" s="31" t="s">
        <v>428</v>
      </c>
      <c r="BD106" s="31" t="s">
        <v>280</v>
      </c>
      <c r="BE106" s="31" t="s">
        <v>364</v>
      </c>
      <c r="BF106" s="31" t="s">
        <v>1263</v>
      </c>
      <c r="BG106" s="31" t="s">
        <v>1853</v>
      </c>
      <c r="BH106" s="31">
        <v>6</v>
      </c>
      <c r="BI106" s="31" t="s">
        <v>396</v>
      </c>
      <c r="BJ106" s="48" t="s">
        <v>3042</v>
      </c>
    </row>
    <row r="107" spans="1:62">
      <c r="A107" s="31" t="s">
        <v>1852</v>
      </c>
      <c r="B107" s="33">
        <v>45050</v>
      </c>
      <c r="C107" s="33">
        <v>45054</v>
      </c>
      <c r="D107" s="31">
        <f ca="1">IF(ISBLANK(NCR_DATA_NEW[[#This Row],[Closed ]]), TODAY()-NCR_DATA_NEW[[#This Row],[Created]], C107-B107)</f>
        <v>4</v>
      </c>
      <c r="E107" s="31" t="s">
        <v>1281</v>
      </c>
      <c r="F107" s="31" t="s">
        <v>1118</v>
      </c>
      <c r="G107" s="31" t="s">
        <v>1851</v>
      </c>
      <c r="H107" s="31" t="s">
        <v>1850</v>
      </c>
      <c r="I107" s="31" t="s">
        <v>274</v>
      </c>
      <c r="J107" s="31" t="s">
        <v>1278</v>
      </c>
      <c r="K107" s="31" t="s">
        <v>341</v>
      </c>
      <c r="L107" s="31" t="s">
        <v>1840</v>
      </c>
      <c r="M107" s="31" t="s">
        <v>340</v>
      </c>
      <c r="N107" s="31" t="s">
        <v>338</v>
      </c>
      <c r="O107" s="31" t="s">
        <v>1277</v>
      </c>
      <c r="P107" s="31">
        <v>678172</v>
      </c>
      <c r="Q107" s="31" t="s">
        <v>1267</v>
      </c>
      <c r="R107" s="31" t="s">
        <v>1265</v>
      </c>
      <c r="S107" s="31" t="s">
        <v>1506</v>
      </c>
      <c r="T107" s="31" t="s">
        <v>283</v>
      </c>
      <c r="U107" s="31" t="s">
        <v>1847</v>
      </c>
      <c r="V107" s="31" t="s">
        <v>331</v>
      </c>
      <c r="W107" s="33">
        <v>45054</v>
      </c>
      <c r="X107" s="31" t="b">
        <v>0</v>
      </c>
      <c r="Y107" s="31" t="b">
        <v>0</v>
      </c>
      <c r="Z107" s="31">
        <v>3</v>
      </c>
      <c r="AA107" s="31">
        <v>1</v>
      </c>
      <c r="AB107" s="31" t="s">
        <v>280</v>
      </c>
      <c r="AC107" s="31" t="s">
        <v>562</v>
      </c>
      <c r="AD107" s="31" t="s">
        <v>1845</v>
      </c>
      <c r="AE107" s="31" t="s">
        <v>1846</v>
      </c>
      <c r="AF107" s="31" t="s">
        <v>280</v>
      </c>
      <c r="AG107" s="31" t="s">
        <v>1845</v>
      </c>
      <c r="AH107" s="31" t="s">
        <v>280</v>
      </c>
      <c r="AI107" s="33"/>
      <c r="AJ107" s="32">
        <v>24100</v>
      </c>
      <c r="AK107" s="31" t="s">
        <v>280</v>
      </c>
      <c r="AL107" s="31" t="s">
        <v>883</v>
      </c>
      <c r="AM107" s="31" t="s">
        <v>1844</v>
      </c>
      <c r="AN107" s="31" t="s">
        <v>1843</v>
      </c>
      <c r="AO107" s="31" t="s">
        <v>310</v>
      </c>
      <c r="AP107" s="31" t="s">
        <v>1842</v>
      </c>
      <c r="AQ107" s="31" t="s">
        <v>357</v>
      </c>
      <c r="AR107" s="33">
        <v>45050</v>
      </c>
      <c r="AS107" s="31" t="s">
        <v>280</v>
      </c>
      <c r="AT107" s="31" t="s">
        <v>396</v>
      </c>
      <c r="AU107" s="31" t="s">
        <v>651</v>
      </c>
      <c r="AV107" s="31" t="s">
        <v>320</v>
      </c>
      <c r="AW107" s="31" t="s">
        <v>280</v>
      </c>
      <c r="AX107" s="31" t="s">
        <v>280</v>
      </c>
      <c r="AY107" s="31" t="s">
        <v>357</v>
      </c>
      <c r="AZ107" s="33">
        <v>45050</v>
      </c>
      <c r="BA107" s="31" t="s">
        <v>1267</v>
      </c>
      <c r="BB107" s="31" t="b">
        <v>0</v>
      </c>
      <c r="BC107" s="31" t="s">
        <v>428</v>
      </c>
      <c r="BD107" s="31" t="s">
        <v>280</v>
      </c>
      <c r="BE107" s="31" t="s">
        <v>364</v>
      </c>
      <c r="BF107" s="31" t="s">
        <v>1263</v>
      </c>
      <c r="BG107" s="31" t="s">
        <v>1839</v>
      </c>
      <c r="BH107" s="31">
        <v>4</v>
      </c>
      <c r="BI107" s="31" t="s">
        <v>396</v>
      </c>
      <c r="BJ107" s="48" t="s">
        <v>3042</v>
      </c>
    </row>
    <row r="108" spans="1:62">
      <c r="A108" s="31" t="s">
        <v>1838</v>
      </c>
      <c r="B108" s="33">
        <v>45051</v>
      </c>
      <c r="C108" s="33">
        <v>45090</v>
      </c>
      <c r="D108" s="31">
        <f ca="1">IF(ISBLANK(NCR_DATA_NEW[[#This Row],[Closed ]]), TODAY()-NCR_DATA_NEW[[#This Row],[Created]], C108-B108)</f>
        <v>39</v>
      </c>
      <c r="E108" s="31" t="s">
        <v>346</v>
      </c>
      <c r="F108" s="31" t="s">
        <v>548</v>
      </c>
      <c r="G108" s="31" t="s">
        <v>1837</v>
      </c>
      <c r="H108" s="31" t="s">
        <v>1836</v>
      </c>
      <c r="I108" s="31" t="s">
        <v>274</v>
      </c>
      <c r="J108" s="31" t="s">
        <v>1835</v>
      </c>
      <c r="K108" s="31" t="s">
        <v>341</v>
      </c>
      <c r="L108" s="31" t="s">
        <v>1826</v>
      </c>
      <c r="M108" s="31" t="s">
        <v>635</v>
      </c>
      <c r="N108" s="31" t="s">
        <v>338</v>
      </c>
      <c r="O108" s="31" t="s">
        <v>1834</v>
      </c>
      <c r="P108" s="31">
        <v>678117</v>
      </c>
      <c r="Q108" s="31" t="s">
        <v>1827</v>
      </c>
      <c r="R108" s="31" t="s">
        <v>333</v>
      </c>
      <c r="S108" s="31" t="s">
        <v>3046</v>
      </c>
      <c r="T108" s="31" t="s">
        <v>1833</v>
      </c>
      <c r="U108" s="31" t="s">
        <v>282</v>
      </c>
      <c r="V108" s="31" t="s">
        <v>331</v>
      </c>
      <c r="W108" s="33">
        <v>45090</v>
      </c>
      <c r="X108" s="31" t="b">
        <v>0</v>
      </c>
      <c r="Y108" s="31" t="b">
        <v>0</v>
      </c>
      <c r="Z108" s="31">
        <v>7</v>
      </c>
      <c r="AA108" s="31">
        <v>6</v>
      </c>
      <c r="AB108" s="31" t="s">
        <v>1465</v>
      </c>
      <c r="AC108" s="31" t="s">
        <v>370</v>
      </c>
      <c r="AD108" s="31" t="s">
        <v>1831</v>
      </c>
      <c r="AE108" s="31" t="s">
        <v>371</v>
      </c>
      <c r="AF108" s="31" t="s">
        <v>1832</v>
      </c>
      <c r="AG108" s="31" t="s">
        <v>1831</v>
      </c>
      <c r="AH108" s="31" t="s">
        <v>750</v>
      </c>
      <c r="AI108" s="33">
        <v>45090</v>
      </c>
      <c r="AJ108" s="32">
        <v>220000</v>
      </c>
      <c r="AK108" s="31" t="s">
        <v>540</v>
      </c>
      <c r="AL108" s="31" t="s">
        <v>326</v>
      </c>
      <c r="AM108" s="31" t="s">
        <v>1829</v>
      </c>
      <c r="AN108" s="31" t="s">
        <v>1828</v>
      </c>
      <c r="AO108" s="31" t="s">
        <v>74</v>
      </c>
      <c r="AP108" s="31" t="s">
        <v>326</v>
      </c>
      <c r="AQ108" s="31" t="s">
        <v>482</v>
      </c>
      <c r="AR108" s="33">
        <v>45051</v>
      </c>
      <c r="AS108" s="31" t="s">
        <v>701</v>
      </c>
      <c r="AT108" s="31" t="s">
        <v>396</v>
      </c>
      <c r="AU108" s="31" t="s">
        <v>451</v>
      </c>
      <c r="AV108" s="31" t="s">
        <v>394</v>
      </c>
      <c r="AW108" s="31" t="s">
        <v>535</v>
      </c>
      <c r="AX108" s="31" t="s">
        <v>280</v>
      </c>
      <c r="AY108" s="31" t="s">
        <v>317</v>
      </c>
      <c r="AZ108" s="33">
        <v>45051</v>
      </c>
      <c r="BA108" s="31" t="s">
        <v>1827</v>
      </c>
      <c r="BB108" s="31" t="b">
        <v>0</v>
      </c>
      <c r="BC108" s="31" t="s">
        <v>428</v>
      </c>
      <c r="BD108" s="31" t="s">
        <v>364</v>
      </c>
      <c r="BE108" s="31" t="s">
        <v>105</v>
      </c>
      <c r="BF108" s="31" t="s">
        <v>280</v>
      </c>
      <c r="BG108" s="31" t="s">
        <v>1825</v>
      </c>
      <c r="BH108" s="31">
        <v>13</v>
      </c>
      <c r="BI108" s="31" t="s">
        <v>396</v>
      </c>
      <c r="BJ108" s="48" t="s">
        <v>3042</v>
      </c>
    </row>
    <row r="109" spans="1:62">
      <c r="A109" s="31" t="s">
        <v>1824</v>
      </c>
      <c r="B109" s="33">
        <v>45052</v>
      </c>
      <c r="C109" s="33">
        <v>45089</v>
      </c>
      <c r="D109" s="31">
        <f ca="1">IF(ISBLANK(NCR_DATA_NEW[[#This Row],[Closed ]]), TODAY()-NCR_DATA_NEW[[#This Row],[Created]], C109-B109)</f>
        <v>37</v>
      </c>
      <c r="E109" s="31" t="s">
        <v>346</v>
      </c>
      <c r="F109" s="31" t="s">
        <v>548</v>
      </c>
      <c r="G109" s="31" t="s">
        <v>1823</v>
      </c>
      <c r="H109" s="31" t="s">
        <v>1822</v>
      </c>
      <c r="I109" s="31" t="s">
        <v>273</v>
      </c>
      <c r="J109" s="31" t="s">
        <v>1821</v>
      </c>
      <c r="K109" s="31" t="s">
        <v>341</v>
      </c>
      <c r="L109" s="31" t="s">
        <v>1812</v>
      </c>
      <c r="M109" s="31" t="s">
        <v>635</v>
      </c>
      <c r="N109" s="31" t="s">
        <v>911</v>
      </c>
      <c r="O109" s="31" t="s">
        <v>1819</v>
      </c>
      <c r="P109" s="31">
        <v>335108</v>
      </c>
      <c r="Q109" s="31" t="s">
        <v>819</v>
      </c>
      <c r="R109" s="31" t="s">
        <v>333</v>
      </c>
      <c r="S109" s="31" t="s">
        <v>438</v>
      </c>
      <c r="T109" s="31" t="s">
        <v>282</v>
      </c>
      <c r="U109" s="31" t="s">
        <v>282</v>
      </c>
      <c r="V109" s="31" t="s">
        <v>490</v>
      </c>
      <c r="W109" s="33">
        <v>45089</v>
      </c>
      <c r="X109" s="31" t="b">
        <v>0</v>
      </c>
      <c r="Y109" s="31" t="b">
        <v>0</v>
      </c>
      <c r="Z109" s="31">
        <v>2</v>
      </c>
      <c r="AA109" s="31">
        <v>0</v>
      </c>
      <c r="AB109" s="31" t="s">
        <v>1465</v>
      </c>
      <c r="AC109" s="31" t="s">
        <v>328</v>
      </c>
      <c r="AD109" s="31" t="s">
        <v>1816</v>
      </c>
      <c r="AE109" s="31" t="s">
        <v>438</v>
      </c>
      <c r="AF109" s="31" t="s">
        <v>18</v>
      </c>
      <c r="AG109" s="31" t="s">
        <v>1816</v>
      </c>
      <c r="AH109" s="31" t="s">
        <v>1815</v>
      </c>
      <c r="AI109" s="33">
        <v>45052</v>
      </c>
      <c r="AJ109" s="32">
        <v>0</v>
      </c>
      <c r="AK109" s="31" t="s">
        <v>690</v>
      </c>
      <c r="AL109" s="31" t="s">
        <v>326</v>
      </c>
      <c r="AM109" s="31" t="s">
        <v>1814</v>
      </c>
      <c r="AN109" s="31" t="s">
        <v>1813</v>
      </c>
      <c r="AO109" s="31" t="s">
        <v>89</v>
      </c>
      <c r="AP109" s="31" t="s">
        <v>585</v>
      </c>
      <c r="AQ109" s="31" t="s">
        <v>482</v>
      </c>
      <c r="AR109" s="33">
        <v>45052</v>
      </c>
      <c r="AS109" s="31" t="s">
        <v>322</v>
      </c>
      <c r="AT109" s="31" t="s">
        <v>311</v>
      </c>
      <c r="AU109" s="31" t="s">
        <v>321</v>
      </c>
      <c r="AV109" s="31" t="s">
        <v>320</v>
      </c>
      <c r="AW109" s="31" t="s">
        <v>393</v>
      </c>
      <c r="AX109" s="31" t="s">
        <v>280</v>
      </c>
      <c r="AY109" s="31" t="s">
        <v>391</v>
      </c>
      <c r="AZ109" s="33">
        <v>45052</v>
      </c>
      <c r="BA109" s="31" t="s">
        <v>819</v>
      </c>
      <c r="BB109" s="31" t="b">
        <v>0</v>
      </c>
      <c r="BC109" s="31" t="s">
        <v>314</v>
      </c>
      <c r="BD109" s="31" t="s">
        <v>352</v>
      </c>
      <c r="BE109" s="31" t="s">
        <v>470</v>
      </c>
      <c r="BF109" s="31" t="s">
        <v>280</v>
      </c>
      <c r="BG109" s="31" t="s">
        <v>1811</v>
      </c>
      <c r="BH109" s="31">
        <v>5</v>
      </c>
      <c r="BI109" s="31" t="s">
        <v>311</v>
      </c>
      <c r="BJ109" s="48" t="s">
        <v>3042</v>
      </c>
    </row>
    <row r="110" spans="1:62">
      <c r="A110" s="31" t="s">
        <v>1810</v>
      </c>
      <c r="B110" s="33">
        <v>45055</v>
      </c>
      <c r="C110" s="33">
        <v>45146</v>
      </c>
      <c r="D110" s="31">
        <f ca="1">IF(ISBLANK(NCR_DATA_NEW[[#This Row],[Closed ]]), TODAY()-NCR_DATA_NEW[[#This Row],[Created]], C110-B110)</f>
        <v>91</v>
      </c>
      <c r="E110" s="31" t="s">
        <v>346</v>
      </c>
      <c r="F110" s="31" t="s">
        <v>548</v>
      </c>
      <c r="G110" s="31" t="s">
        <v>1809</v>
      </c>
      <c r="H110" s="31" t="s">
        <v>1378</v>
      </c>
      <c r="I110" s="31" t="s">
        <v>273</v>
      </c>
      <c r="J110" s="31" t="s">
        <v>1377</v>
      </c>
      <c r="K110" s="31" t="s">
        <v>341</v>
      </c>
      <c r="L110" s="31" t="s">
        <v>1370</v>
      </c>
      <c r="M110" s="31" t="s">
        <v>340</v>
      </c>
      <c r="N110" s="31" t="s">
        <v>338</v>
      </c>
      <c r="O110" s="31" t="s">
        <v>1375</v>
      </c>
      <c r="P110" s="31">
        <v>192444</v>
      </c>
      <c r="Q110" s="31" t="s">
        <v>1037</v>
      </c>
      <c r="R110" s="31" t="s">
        <v>333</v>
      </c>
      <c r="S110" s="31" t="s">
        <v>438</v>
      </c>
      <c r="T110" s="31" t="s">
        <v>282</v>
      </c>
      <c r="U110" s="31" t="s">
        <v>1808</v>
      </c>
      <c r="V110" s="31" t="s">
        <v>331</v>
      </c>
      <c r="W110" s="33">
        <v>45146</v>
      </c>
      <c r="X110" s="31" t="b">
        <v>0</v>
      </c>
      <c r="Y110" s="31" t="b">
        <v>0</v>
      </c>
      <c r="Z110" s="31">
        <v>2</v>
      </c>
      <c r="AA110" s="31">
        <v>0</v>
      </c>
      <c r="AB110" s="31" t="s">
        <v>280</v>
      </c>
      <c r="AC110" s="31" t="s">
        <v>370</v>
      </c>
      <c r="AD110" s="31" t="s">
        <v>1806</v>
      </c>
      <c r="AE110" s="31" t="s">
        <v>438</v>
      </c>
      <c r="AF110" s="31" t="s">
        <v>1807</v>
      </c>
      <c r="AG110" s="31" t="s">
        <v>1806</v>
      </c>
      <c r="AH110" s="31" t="s">
        <v>1805</v>
      </c>
      <c r="AI110" s="33">
        <v>45113</v>
      </c>
      <c r="AJ110" s="32">
        <v>0</v>
      </c>
      <c r="AK110" s="31" t="s">
        <v>1804</v>
      </c>
      <c r="AL110" s="31" t="s">
        <v>326</v>
      </c>
      <c r="AM110" s="31" t="s">
        <v>1803</v>
      </c>
      <c r="AN110" s="31" t="s">
        <v>1802</v>
      </c>
      <c r="AO110" s="31" t="s">
        <v>81</v>
      </c>
      <c r="AP110" s="31" t="s">
        <v>433</v>
      </c>
      <c r="AQ110" s="31" t="s">
        <v>482</v>
      </c>
      <c r="AR110" s="33">
        <v>45055</v>
      </c>
      <c r="AS110" s="31" t="s">
        <v>701</v>
      </c>
      <c r="AT110" s="31" t="s">
        <v>311</v>
      </c>
      <c r="AU110" s="31" t="s">
        <v>321</v>
      </c>
      <c r="AV110" s="31" t="s">
        <v>320</v>
      </c>
      <c r="AW110" s="31" t="s">
        <v>535</v>
      </c>
      <c r="AX110" s="31" t="s">
        <v>280</v>
      </c>
      <c r="AY110" s="31" t="s">
        <v>317</v>
      </c>
      <c r="AZ110" s="33">
        <v>45055</v>
      </c>
      <c r="BA110" s="31" t="s">
        <v>1037</v>
      </c>
      <c r="BB110" s="31" t="b">
        <v>0</v>
      </c>
      <c r="BC110" s="31" t="s">
        <v>314</v>
      </c>
      <c r="BD110" s="31" t="s">
        <v>1798</v>
      </c>
      <c r="BE110" s="31" t="s">
        <v>1324</v>
      </c>
      <c r="BF110" s="31" t="s">
        <v>280</v>
      </c>
      <c r="BG110" s="31" t="s">
        <v>1797</v>
      </c>
      <c r="BH110" s="31">
        <v>6</v>
      </c>
      <c r="BI110" s="31" t="s">
        <v>311</v>
      </c>
      <c r="BJ110" s="48" t="s">
        <v>3042</v>
      </c>
    </row>
    <row r="111" spans="1:62">
      <c r="A111" s="31" t="s">
        <v>1796</v>
      </c>
      <c r="B111" s="33">
        <v>45057</v>
      </c>
      <c r="C111" s="33">
        <v>45064</v>
      </c>
      <c r="D111" s="31">
        <f ca="1">IF(ISBLANK(NCR_DATA_NEW[[#This Row],[Closed ]]), TODAY()-NCR_DATA_NEW[[#This Row],[Created]], C111-B111)</f>
        <v>7</v>
      </c>
      <c r="E111" s="31" t="s">
        <v>346</v>
      </c>
      <c r="F111" s="31" t="s">
        <v>548</v>
      </c>
      <c r="G111" s="31" t="s">
        <v>1795</v>
      </c>
      <c r="H111" s="31" t="s">
        <v>1794</v>
      </c>
      <c r="I111" s="31" t="s">
        <v>273</v>
      </c>
      <c r="J111" s="31" t="s">
        <v>1793</v>
      </c>
      <c r="K111" s="31" t="s">
        <v>341</v>
      </c>
      <c r="L111" s="31" t="s">
        <v>1792</v>
      </c>
      <c r="M111" s="31" t="s">
        <v>340</v>
      </c>
      <c r="N111" s="31" t="s">
        <v>1485</v>
      </c>
      <c r="O111" s="31" t="s">
        <v>1790</v>
      </c>
      <c r="P111" s="31">
        <v>191202</v>
      </c>
      <c r="Q111" s="31" t="s">
        <v>1780</v>
      </c>
      <c r="R111" s="31" t="s">
        <v>333</v>
      </c>
      <c r="S111" s="31" t="s">
        <v>1506</v>
      </c>
      <c r="T111" s="31" t="s">
        <v>1788</v>
      </c>
      <c r="U111" s="31" t="s">
        <v>282</v>
      </c>
      <c r="V111" s="31" t="s">
        <v>331</v>
      </c>
      <c r="W111" s="33">
        <v>45064</v>
      </c>
      <c r="X111" s="31" t="b">
        <v>0</v>
      </c>
      <c r="Y111" s="31" t="b">
        <v>0</v>
      </c>
      <c r="Z111" s="31">
        <v>3</v>
      </c>
      <c r="AA111" s="31">
        <v>1</v>
      </c>
      <c r="AB111" s="31" t="s">
        <v>1465</v>
      </c>
      <c r="AC111" s="31" t="s">
        <v>615</v>
      </c>
      <c r="AD111" s="31" t="s">
        <v>1785</v>
      </c>
      <c r="AE111" s="31" t="s">
        <v>1506</v>
      </c>
      <c r="AF111" s="31" t="s">
        <v>1786</v>
      </c>
      <c r="AG111" s="31" t="s">
        <v>1785</v>
      </c>
      <c r="AH111" s="31" t="s">
        <v>1784</v>
      </c>
      <c r="AI111" s="33">
        <v>45061</v>
      </c>
      <c r="AJ111" s="32">
        <v>0</v>
      </c>
      <c r="AK111" s="31" t="s">
        <v>955</v>
      </c>
      <c r="AL111" s="31" t="s">
        <v>326</v>
      </c>
      <c r="AM111" s="31" t="s">
        <v>1782</v>
      </c>
      <c r="AN111" s="31" t="s">
        <v>1781</v>
      </c>
      <c r="AO111" s="31" t="s">
        <v>74</v>
      </c>
      <c r="AP111" s="31" t="s">
        <v>1241</v>
      </c>
      <c r="AQ111" s="31" t="s">
        <v>461</v>
      </c>
      <c r="AR111" s="33">
        <v>45056</v>
      </c>
      <c r="AS111" s="31" t="s">
        <v>701</v>
      </c>
      <c r="AT111" s="31" t="s">
        <v>396</v>
      </c>
      <c r="AU111" s="31" t="s">
        <v>364</v>
      </c>
      <c r="AV111" s="31" t="s">
        <v>394</v>
      </c>
      <c r="AW111" s="31" t="s">
        <v>280</v>
      </c>
      <c r="AX111" s="31" t="s">
        <v>280</v>
      </c>
      <c r="AY111" s="31" t="s">
        <v>357</v>
      </c>
      <c r="AZ111" s="33">
        <v>45057</v>
      </c>
      <c r="BA111" s="31" t="s">
        <v>1780</v>
      </c>
      <c r="BB111" s="31" t="b">
        <v>0</v>
      </c>
      <c r="BC111" s="31" t="s">
        <v>428</v>
      </c>
      <c r="BD111" s="31" t="s">
        <v>352</v>
      </c>
      <c r="BE111" s="31" t="s">
        <v>1324</v>
      </c>
      <c r="BF111" s="31" t="s">
        <v>280</v>
      </c>
      <c r="BG111" s="31" t="s">
        <v>1778</v>
      </c>
      <c r="BH111" s="31">
        <v>9</v>
      </c>
      <c r="BI111" s="31" t="s">
        <v>396</v>
      </c>
      <c r="BJ111" s="48" t="s">
        <v>3042</v>
      </c>
    </row>
    <row r="112" spans="1:62">
      <c r="A112" s="31" t="s">
        <v>1777</v>
      </c>
      <c r="B112" s="33">
        <v>45057</v>
      </c>
      <c r="C112" s="33">
        <v>45057</v>
      </c>
      <c r="D112" s="31">
        <f ca="1">IF(ISBLANK(NCR_DATA_NEW[[#This Row],[Closed ]]), TODAY()-NCR_DATA_NEW[[#This Row],[Created]], C112-B112)</f>
        <v>0</v>
      </c>
      <c r="E112" s="31" t="s">
        <v>346</v>
      </c>
      <c r="F112" s="31" t="s">
        <v>548</v>
      </c>
      <c r="G112" s="31" t="s">
        <v>1776</v>
      </c>
      <c r="H112" s="31" t="s">
        <v>1775</v>
      </c>
      <c r="I112" s="31" t="s">
        <v>281</v>
      </c>
      <c r="J112" s="31" t="s">
        <v>1774</v>
      </c>
      <c r="K112" s="31" t="s">
        <v>341</v>
      </c>
      <c r="L112" s="31" t="s">
        <v>1765</v>
      </c>
      <c r="M112" s="31" t="s">
        <v>340</v>
      </c>
      <c r="N112" s="31" t="s">
        <v>338</v>
      </c>
      <c r="O112" s="31" t="s">
        <v>1772</v>
      </c>
      <c r="P112" s="31">
        <v>642278</v>
      </c>
      <c r="Q112" s="31" t="s">
        <v>819</v>
      </c>
      <c r="R112" s="31" t="s">
        <v>333</v>
      </c>
      <c r="S112" s="31" t="s">
        <v>430</v>
      </c>
      <c r="T112" s="31" t="s">
        <v>282</v>
      </c>
      <c r="U112" s="31" t="s">
        <v>282</v>
      </c>
      <c r="V112" s="31" t="s">
        <v>490</v>
      </c>
      <c r="W112" s="33">
        <v>45057</v>
      </c>
      <c r="X112" s="31" t="b">
        <v>0</v>
      </c>
      <c r="Y112" s="31" t="b">
        <v>0</v>
      </c>
      <c r="Z112" s="31">
        <v>1</v>
      </c>
      <c r="AA112" s="31">
        <v>0</v>
      </c>
      <c r="AB112" s="31" t="s">
        <v>1465</v>
      </c>
      <c r="AC112" s="31" t="s">
        <v>328</v>
      </c>
      <c r="AD112" s="31" t="s">
        <v>1769</v>
      </c>
      <c r="AE112" s="31" t="s">
        <v>430</v>
      </c>
      <c r="AF112" s="31" t="s">
        <v>1770</v>
      </c>
      <c r="AG112" s="31" t="s">
        <v>1769</v>
      </c>
      <c r="AH112" s="31" t="s">
        <v>1768</v>
      </c>
      <c r="AI112" s="33">
        <v>45057</v>
      </c>
      <c r="AJ112" s="32">
        <v>0</v>
      </c>
      <c r="AK112" s="31" t="s">
        <v>955</v>
      </c>
      <c r="AL112" s="31" t="s">
        <v>326</v>
      </c>
      <c r="AM112" s="31" t="s">
        <v>1767</v>
      </c>
      <c r="AN112" s="31" t="s">
        <v>1766</v>
      </c>
      <c r="AO112" s="31" t="s">
        <v>89</v>
      </c>
      <c r="AP112" s="31" t="s">
        <v>361</v>
      </c>
      <c r="AQ112" s="31" t="s">
        <v>482</v>
      </c>
      <c r="AR112" s="33">
        <v>45057</v>
      </c>
      <c r="AS112" s="31" t="s">
        <v>322</v>
      </c>
      <c r="AT112" s="31" t="s">
        <v>311</v>
      </c>
      <c r="AU112" s="31" t="s">
        <v>321</v>
      </c>
      <c r="AV112" s="31" t="s">
        <v>320</v>
      </c>
      <c r="AW112" s="31" t="s">
        <v>1746</v>
      </c>
      <c r="AX112" s="31" t="s">
        <v>280</v>
      </c>
      <c r="AY112" s="31" t="s">
        <v>317</v>
      </c>
      <c r="AZ112" s="33">
        <v>45057</v>
      </c>
      <c r="BA112" s="31" t="s">
        <v>819</v>
      </c>
      <c r="BB112" s="31" t="b">
        <v>0</v>
      </c>
      <c r="BC112" s="31" t="s">
        <v>314</v>
      </c>
      <c r="BD112" s="31" t="s">
        <v>352</v>
      </c>
      <c r="BE112" s="31" t="s">
        <v>185</v>
      </c>
      <c r="BF112" s="31" t="s">
        <v>280</v>
      </c>
      <c r="BG112" s="31" t="s">
        <v>1764</v>
      </c>
      <c r="BH112" s="31">
        <v>5</v>
      </c>
      <c r="BI112" s="31" t="s">
        <v>311</v>
      </c>
      <c r="BJ112" s="48" t="s">
        <v>3042</v>
      </c>
    </row>
    <row r="113" spans="1:62">
      <c r="A113" s="31" t="s">
        <v>1763</v>
      </c>
      <c r="B113" s="33">
        <v>45057</v>
      </c>
      <c r="C113" s="33">
        <v>45064</v>
      </c>
      <c r="D113" s="31">
        <f ca="1">IF(ISBLANK(NCR_DATA_NEW[[#This Row],[Closed ]]), TODAY()-NCR_DATA_NEW[[#This Row],[Created]], C113-B113)</f>
        <v>7</v>
      </c>
      <c r="E113" s="31" t="s">
        <v>346</v>
      </c>
      <c r="F113" s="31" t="s">
        <v>548</v>
      </c>
      <c r="G113" s="31" t="s">
        <v>1762</v>
      </c>
      <c r="H113" s="31" t="s">
        <v>280</v>
      </c>
      <c r="I113" s="31" t="s">
        <v>280</v>
      </c>
      <c r="J113" s="31" t="s">
        <v>280</v>
      </c>
      <c r="K113" s="31" t="s">
        <v>341</v>
      </c>
      <c r="L113" s="31" t="s">
        <v>469</v>
      </c>
      <c r="M113" s="31" t="s">
        <v>280</v>
      </c>
      <c r="N113" s="31" t="s">
        <v>280</v>
      </c>
      <c r="O113" s="31" t="s">
        <v>280</v>
      </c>
      <c r="Q113" s="31" t="s">
        <v>481</v>
      </c>
      <c r="R113" s="31" t="s">
        <v>333</v>
      </c>
      <c r="S113" s="31" t="s">
        <v>1506</v>
      </c>
      <c r="T113" s="31" t="s">
        <v>282</v>
      </c>
      <c r="U113" s="31" t="s">
        <v>282</v>
      </c>
      <c r="V113" s="31" t="s">
        <v>280</v>
      </c>
      <c r="W113" s="33">
        <v>45064</v>
      </c>
      <c r="X113" s="31" t="b">
        <v>0</v>
      </c>
      <c r="Y113" s="31" t="b">
        <v>0</v>
      </c>
      <c r="Z113" s="31">
        <v>0</v>
      </c>
      <c r="AA113" s="31">
        <v>0</v>
      </c>
      <c r="AB113" s="31" t="s">
        <v>1465</v>
      </c>
      <c r="AC113" s="31" t="s">
        <v>280</v>
      </c>
      <c r="AD113" s="31" t="s">
        <v>280</v>
      </c>
      <c r="AE113" s="31" t="s">
        <v>1506</v>
      </c>
      <c r="AF113" s="31" t="s">
        <v>1732</v>
      </c>
      <c r="AG113" s="31" t="s">
        <v>280</v>
      </c>
      <c r="AH113" s="31" t="s">
        <v>1761</v>
      </c>
      <c r="AI113" s="33">
        <v>45059</v>
      </c>
      <c r="AJ113" s="32">
        <v>0</v>
      </c>
      <c r="AK113" s="31" t="s">
        <v>1412</v>
      </c>
      <c r="AL113" s="31" t="s">
        <v>326</v>
      </c>
      <c r="AM113" s="31" t="s">
        <v>1760</v>
      </c>
      <c r="AN113" s="31" t="s">
        <v>1759</v>
      </c>
      <c r="AO113" s="31" t="s">
        <v>89</v>
      </c>
      <c r="AP113" s="31" t="s">
        <v>361</v>
      </c>
      <c r="AQ113" s="31" t="s">
        <v>482</v>
      </c>
      <c r="AR113" s="33">
        <v>45057</v>
      </c>
      <c r="AS113" s="31" t="s">
        <v>322</v>
      </c>
      <c r="AT113" s="31" t="s">
        <v>311</v>
      </c>
      <c r="AU113" s="31" t="s">
        <v>321</v>
      </c>
      <c r="AV113" s="31" t="s">
        <v>320</v>
      </c>
      <c r="AW113" s="31" t="s">
        <v>46</v>
      </c>
      <c r="AX113" s="31" t="s">
        <v>280</v>
      </c>
      <c r="AY113" s="31" t="s">
        <v>357</v>
      </c>
      <c r="AZ113" s="33">
        <v>45057</v>
      </c>
      <c r="BA113" s="31" t="s">
        <v>481</v>
      </c>
      <c r="BB113" s="31" t="b">
        <v>0</v>
      </c>
      <c r="BC113" s="31" t="s">
        <v>353</v>
      </c>
      <c r="BD113" s="31" t="s">
        <v>352</v>
      </c>
      <c r="BE113" s="31" t="s">
        <v>869</v>
      </c>
      <c r="BF113" s="31" t="s">
        <v>280</v>
      </c>
      <c r="BG113" s="31" t="s">
        <v>1758</v>
      </c>
      <c r="BH113" s="31">
        <v>3</v>
      </c>
      <c r="BI113" s="31" t="s">
        <v>311</v>
      </c>
      <c r="BJ113" s="48" t="s">
        <v>3042</v>
      </c>
    </row>
    <row r="114" spans="1:62">
      <c r="A114" s="31" t="s">
        <v>1757</v>
      </c>
      <c r="B114" s="33">
        <v>45057</v>
      </c>
      <c r="C114" s="33">
        <v>45064</v>
      </c>
      <c r="D114" s="31">
        <f ca="1">IF(ISBLANK(NCR_DATA_NEW[[#This Row],[Closed ]]), TODAY()-NCR_DATA_NEW[[#This Row],[Created]], C114-B114)</f>
        <v>7</v>
      </c>
      <c r="E114" s="31" t="s">
        <v>346</v>
      </c>
      <c r="F114" s="31" t="s">
        <v>548</v>
      </c>
      <c r="G114" s="31" t="s">
        <v>1756</v>
      </c>
      <c r="H114" s="31" t="s">
        <v>1755</v>
      </c>
      <c r="I114" s="31" t="s">
        <v>273</v>
      </c>
      <c r="J114" s="31" t="s">
        <v>1754</v>
      </c>
      <c r="K114" s="31" t="s">
        <v>341</v>
      </c>
      <c r="L114" s="31" t="s">
        <v>1745</v>
      </c>
      <c r="M114" s="31" t="s">
        <v>340</v>
      </c>
      <c r="N114" s="31" t="s">
        <v>338</v>
      </c>
      <c r="O114" s="31" t="s">
        <v>1752</v>
      </c>
      <c r="P114" s="31">
        <v>191572</v>
      </c>
      <c r="Q114" s="31" t="s">
        <v>819</v>
      </c>
      <c r="R114" s="31" t="s">
        <v>333</v>
      </c>
      <c r="S114" s="31" t="s">
        <v>3046</v>
      </c>
      <c r="T114" s="31" t="s">
        <v>282</v>
      </c>
      <c r="U114" s="31" t="s">
        <v>282</v>
      </c>
      <c r="V114" s="31" t="s">
        <v>331</v>
      </c>
      <c r="W114" s="33">
        <v>45064</v>
      </c>
      <c r="X114" s="31" t="b">
        <v>0</v>
      </c>
      <c r="Y114" s="31" t="b">
        <v>0</v>
      </c>
      <c r="Z114" s="31">
        <v>1</v>
      </c>
      <c r="AA114" s="31">
        <v>0</v>
      </c>
      <c r="AB114" s="31" t="s">
        <v>1465</v>
      </c>
      <c r="AC114" s="31" t="s">
        <v>562</v>
      </c>
      <c r="AD114" s="31" t="s">
        <v>1750</v>
      </c>
      <c r="AE114" s="31" t="s">
        <v>1506</v>
      </c>
      <c r="AF114" s="31" t="s">
        <v>66</v>
      </c>
      <c r="AG114" s="31" t="s">
        <v>1750</v>
      </c>
      <c r="AH114" s="31" t="s">
        <v>1749</v>
      </c>
      <c r="AI114" s="33">
        <v>45061</v>
      </c>
      <c r="AJ114" s="32">
        <v>0</v>
      </c>
      <c r="AK114" s="31" t="s">
        <v>1412</v>
      </c>
      <c r="AL114" s="31" t="s">
        <v>326</v>
      </c>
      <c r="AM114" s="31" t="s">
        <v>1748</v>
      </c>
      <c r="AN114" s="31" t="s">
        <v>1747</v>
      </c>
      <c r="AO114" s="31" t="s">
        <v>89</v>
      </c>
      <c r="AP114" s="31" t="s">
        <v>361</v>
      </c>
      <c r="AQ114" s="31" t="s">
        <v>482</v>
      </c>
      <c r="AR114" s="33">
        <v>45057</v>
      </c>
      <c r="AS114" s="31" t="s">
        <v>322</v>
      </c>
      <c r="AT114" s="31" t="s">
        <v>311</v>
      </c>
      <c r="AU114" s="31" t="s">
        <v>321</v>
      </c>
      <c r="AV114" s="31" t="s">
        <v>320</v>
      </c>
      <c r="AW114" s="31" t="s">
        <v>1746</v>
      </c>
      <c r="AX114" s="31" t="s">
        <v>280</v>
      </c>
      <c r="AY114" s="31" t="s">
        <v>317</v>
      </c>
      <c r="AZ114" s="33">
        <v>45057</v>
      </c>
      <c r="BA114" s="31" t="s">
        <v>819</v>
      </c>
      <c r="BB114" s="31" t="b">
        <v>0</v>
      </c>
      <c r="BC114" s="31" t="s">
        <v>314</v>
      </c>
      <c r="BD114" s="31" t="s">
        <v>352</v>
      </c>
      <c r="BE114" s="31" t="s">
        <v>834</v>
      </c>
      <c r="BF114" s="31" t="s">
        <v>280</v>
      </c>
      <c r="BG114" s="31" t="s">
        <v>1744</v>
      </c>
      <c r="BH114" s="31">
        <v>4</v>
      </c>
      <c r="BI114" s="31" t="s">
        <v>311</v>
      </c>
      <c r="BJ114" s="48" t="s">
        <v>3042</v>
      </c>
    </row>
    <row r="115" spans="1:62">
      <c r="A115" s="31" t="s">
        <v>1743</v>
      </c>
      <c r="B115" s="33">
        <v>45057</v>
      </c>
      <c r="C115" s="33">
        <v>45103</v>
      </c>
      <c r="D115" s="31">
        <f ca="1">IF(ISBLANK(NCR_DATA_NEW[[#This Row],[Closed ]]), TODAY()-NCR_DATA_NEW[[#This Row],[Created]], C115-B115)</f>
        <v>46</v>
      </c>
      <c r="E115" s="31" t="s">
        <v>346</v>
      </c>
      <c r="F115" s="31" t="s">
        <v>548</v>
      </c>
      <c r="G115" s="31" t="s">
        <v>1742</v>
      </c>
      <c r="H115" s="31" t="s">
        <v>1163</v>
      </c>
      <c r="I115" s="31" t="s">
        <v>275</v>
      </c>
      <c r="J115" s="31" t="s">
        <v>619</v>
      </c>
      <c r="K115" s="31" t="s">
        <v>341</v>
      </c>
      <c r="L115" s="31" t="s">
        <v>1153</v>
      </c>
      <c r="M115" s="31" t="s">
        <v>418</v>
      </c>
      <c r="N115" s="31" t="s">
        <v>338</v>
      </c>
      <c r="O115" s="31" t="s">
        <v>617</v>
      </c>
      <c r="P115" s="31">
        <v>481806</v>
      </c>
      <c r="Q115" s="31" t="s">
        <v>1105</v>
      </c>
      <c r="R115" s="31" t="s">
        <v>333</v>
      </c>
      <c r="S115" s="31" t="s">
        <v>669</v>
      </c>
      <c r="T115" s="31" t="s">
        <v>282</v>
      </c>
      <c r="U115" s="31" t="s">
        <v>282</v>
      </c>
      <c r="V115" s="31" t="s">
        <v>331</v>
      </c>
      <c r="W115" s="33">
        <v>45103</v>
      </c>
      <c r="X115" s="31" t="b">
        <v>0</v>
      </c>
      <c r="Y115" s="31" t="b">
        <v>0</v>
      </c>
      <c r="Z115" s="31">
        <v>2</v>
      </c>
      <c r="AA115" s="31">
        <v>0</v>
      </c>
      <c r="AB115" s="31" t="s">
        <v>1741</v>
      </c>
      <c r="AC115" s="31" t="s">
        <v>615</v>
      </c>
      <c r="AD115" s="31" t="s">
        <v>1739</v>
      </c>
      <c r="AE115" s="31" t="s">
        <v>371</v>
      </c>
      <c r="AF115" s="31" t="s">
        <v>1740</v>
      </c>
      <c r="AG115" s="31" t="s">
        <v>1739</v>
      </c>
      <c r="AH115" s="31" t="s">
        <v>1738</v>
      </c>
      <c r="AI115" s="33">
        <v>45103</v>
      </c>
      <c r="AJ115" s="32">
        <v>50000</v>
      </c>
      <c r="AK115" s="31" t="s">
        <v>1353</v>
      </c>
      <c r="AL115" s="31" t="s">
        <v>326</v>
      </c>
      <c r="AM115" s="31" t="s">
        <v>1737</v>
      </c>
      <c r="AN115" s="31" t="s">
        <v>1736</v>
      </c>
      <c r="AO115" s="31" t="s">
        <v>310</v>
      </c>
      <c r="AP115" s="31" t="s">
        <v>652</v>
      </c>
      <c r="AQ115" s="31" t="s">
        <v>482</v>
      </c>
      <c r="AR115" s="33">
        <v>45057</v>
      </c>
      <c r="AS115" s="31" t="s">
        <v>322</v>
      </c>
      <c r="AT115" s="31" t="s">
        <v>396</v>
      </c>
      <c r="AU115" s="31" t="s">
        <v>451</v>
      </c>
      <c r="AV115" s="31" t="s">
        <v>394</v>
      </c>
      <c r="AW115" s="31" t="s">
        <v>450</v>
      </c>
      <c r="AX115" s="31" t="s">
        <v>280</v>
      </c>
      <c r="AY115" s="31" t="s">
        <v>317</v>
      </c>
      <c r="AZ115" s="33">
        <v>45057</v>
      </c>
      <c r="BA115" s="31" t="s">
        <v>1105</v>
      </c>
      <c r="BB115" s="31" t="b">
        <v>0</v>
      </c>
      <c r="BC115" s="31" t="s">
        <v>353</v>
      </c>
      <c r="BD115" s="31" t="s">
        <v>352</v>
      </c>
      <c r="BE115" s="31" t="s">
        <v>138</v>
      </c>
      <c r="BF115" s="31" t="s">
        <v>280</v>
      </c>
      <c r="BG115" s="31" t="s">
        <v>1735</v>
      </c>
      <c r="BH115" s="31">
        <v>12</v>
      </c>
      <c r="BI115" s="31" t="s">
        <v>396</v>
      </c>
      <c r="BJ115" s="48" t="s">
        <v>3042</v>
      </c>
    </row>
    <row r="116" spans="1:62">
      <c r="A116" s="31" t="s">
        <v>1734</v>
      </c>
      <c r="B116" s="33">
        <v>45058</v>
      </c>
      <c r="C116" s="33">
        <v>45064</v>
      </c>
      <c r="D116" s="31">
        <f ca="1">IF(ISBLANK(NCR_DATA_NEW[[#This Row],[Closed ]]), TODAY()-NCR_DATA_NEW[[#This Row],[Created]], C116-B116)</f>
        <v>6</v>
      </c>
      <c r="E116" s="31" t="s">
        <v>346</v>
      </c>
      <c r="F116" s="31" t="s">
        <v>548</v>
      </c>
      <c r="G116" s="31" t="s">
        <v>1733</v>
      </c>
      <c r="H116" s="31" t="s">
        <v>660</v>
      </c>
      <c r="I116" s="31" t="s">
        <v>273</v>
      </c>
      <c r="J116" s="31" t="s">
        <v>659</v>
      </c>
      <c r="K116" s="31" t="s">
        <v>341</v>
      </c>
      <c r="L116" s="31" t="s">
        <v>303</v>
      </c>
      <c r="M116" s="31" t="s">
        <v>635</v>
      </c>
      <c r="N116" s="31" t="s">
        <v>338</v>
      </c>
      <c r="O116" s="31" t="s">
        <v>658</v>
      </c>
      <c r="P116" s="31">
        <v>191554</v>
      </c>
      <c r="Q116" s="31" t="s">
        <v>481</v>
      </c>
      <c r="R116" s="31" t="s">
        <v>333</v>
      </c>
      <c r="S116" s="31" t="s">
        <v>1506</v>
      </c>
      <c r="T116" s="31" t="s">
        <v>282</v>
      </c>
      <c r="U116" s="31" t="s">
        <v>282</v>
      </c>
      <c r="V116" s="31" t="s">
        <v>331</v>
      </c>
      <c r="W116" s="33">
        <v>45064</v>
      </c>
      <c r="X116" s="31" t="b">
        <v>0</v>
      </c>
      <c r="Y116" s="31" t="b">
        <v>0</v>
      </c>
      <c r="Z116" s="31">
        <v>0</v>
      </c>
      <c r="AA116" s="31">
        <v>0</v>
      </c>
      <c r="AB116" s="31" t="s">
        <v>1465</v>
      </c>
      <c r="AC116" s="31" t="s">
        <v>370</v>
      </c>
      <c r="AD116" s="31" t="s">
        <v>280</v>
      </c>
      <c r="AE116" s="31" t="s">
        <v>1506</v>
      </c>
      <c r="AF116" s="31" t="s">
        <v>1732</v>
      </c>
      <c r="AG116" s="31" t="s">
        <v>280</v>
      </c>
      <c r="AH116" s="31" t="s">
        <v>1731</v>
      </c>
      <c r="AI116" s="33">
        <v>45058</v>
      </c>
      <c r="AJ116" s="32">
        <v>0</v>
      </c>
      <c r="AK116" s="31" t="s">
        <v>748</v>
      </c>
      <c r="AL116" s="31" t="s">
        <v>326</v>
      </c>
      <c r="AM116" s="31" t="s">
        <v>1730</v>
      </c>
      <c r="AN116" s="31" t="s">
        <v>1729</v>
      </c>
      <c r="AO116" s="31" t="s">
        <v>89</v>
      </c>
      <c r="AP116" s="31" t="s">
        <v>361</v>
      </c>
      <c r="AQ116" s="31" t="s">
        <v>482</v>
      </c>
      <c r="AR116" s="33">
        <v>45058</v>
      </c>
      <c r="AS116" s="31" t="s">
        <v>322</v>
      </c>
      <c r="AT116" s="31" t="s">
        <v>311</v>
      </c>
      <c r="AU116" s="31" t="s">
        <v>321</v>
      </c>
      <c r="AV116" s="31" t="s">
        <v>320</v>
      </c>
      <c r="AW116" s="31" t="s">
        <v>46</v>
      </c>
      <c r="AX116" s="31" t="s">
        <v>280</v>
      </c>
      <c r="AY116" s="31" t="s">
        <v>357</v>
      </c>
      <c r="AZ116" s="33">
        <v>45058</v>
      </c>
      <c r="BA116" s="31" t="s">
        <v>481</v>
      </c>
      <c r="BB116" s="31" t="b">
        <v>0</v>
      </c>
      <c r="BC116" s="31" t="s">
        <v>353</v>
      </c>
      <c r="BD116" s="31" t="s">
        <v>352</v>
      </c>
      <c r="BE116" s="31" t="s">
        <v>1324</v>
      </c>
      <c r="BF116" s="31" t="s">
        <v>280</v>
      </c>
      <c r="BG116" s="31" t="s">
        <v>1728</v>
      </c>
      <c r="BH116" s="31">
        <v>3</v>
      </c>
      <c r="BI116" s="31" t="s">
        <v>311</v>
      </c>
      <c r="BJ116" s="48" t="s">
        <v>3042</v>
      </c>
    </row>
    <row r="117" spans="1:62">
      <c r="A117" s="31" t="s">
        <v>1727</v>
      </c>
      <c r="B117" s="33">
        <v>45061</v>
      </c>
      <c r="C117" s="33">
        <v>45124</v>
      </c>
      <c r="D117" s="31">
        <f ca="1">IF(ISBLANK(NCR_DATA_NEW[[#This Row],[Closed ]]), TODAY()-NCR_DATA_NEW[[#This Row],[Created]], C117-B117)</f>
        <v>63</v>
      </c>
      <c r="E117" s="31" t="s">
        <v>346</v>
      </c>
      <c r="F117" s="31" t="s">
        <v>548</v>
      </c>
      <c r="G117" s="31" t="s">
        <v>1726</v>
      </c>
      <c r="H117" s="31" t="s">
        <v>1261</v>
      </c>
      <c r="I117" s="31" t="s">
        <v>274</v>
      </c>
      <c r="J117" s="31" t="s">
        <v>1260</v>
      </c>
      <c r="K117" s="31" t="s">
        <v>341</v>
      </c>
      <c r="L117" s="31" t="s">
        <v>304</v>
      </c>
      <c r="M117" s="31" t="s">
        <v>340</v>
      </c>
      <c r="N117" s="31" t="s">
        <v>338</v>
      </c>
      <c r="O117" s="31" t="s">
        <v>1259</v>
      </c>
      <c r="P117" s="31">
        <v>679242</v>
      </c>
      <c r="Q117" s="31" t="s">
        <v>1717</v>
      </c>
      <c r="R117" s="31" t="s">
        <v>333</v>
      </c>
      <c r="S117" s="31" t="s">
        <v>430</v>
      </c>
      <c r="T117" s="31" t="s">
        <v>283</v>
      </c>
      <c r="U117" s="31" t="s">
        <v>282</v>
      </c>
      <c r="V117" s="31" t="s">
        <v>331</v>
      </c>
      <c r="W117" s="33">
        <v>45124</v>
      </c>
      <c r="X117" s="31" t="b">
        <v>0</v>
      </c>
      <c r="Y117" s="31" t="b">
        <v>0</v>
      </c>
      <c r="Z117" s="31">
        <v>1</v>
      </c>
      <c r="AA117" s="31">
        <v>0</v>
      </c>
      <c r="AB117" s="31" t="s">
        <v>1465</v>
      </c>
      <c r="AC117" s="31" t="s">
        <v>370</v>
      </c>
      <c r="AD117" s="31" t="s">
        <v>1725</v>
      </c>
      <c r="AE117" s="31" t="s">
        <v>430</v>
      </c>
      <c r="AF117" s="31" t="s">
        <v>1724</v>
      </c>
      <c r="AG117" s="31" t="s">
        <v>1723</v>
      </c>
      <c r="AH117" s="31" t="s">
        <v>1722</v>
      </c>
      <c r="AI117" s="33">
        <v>45076</v>
      </c>
      <c r="AJ117" s="32">
        <v>100000</v>
      </c>
      <c r="AK117" s="31" t="s">
        <v>365</v>
      </c>
      <c r="AL117" s="31" t="s">
        <v>326</v>
      </c>
      <c r="AM117" s="31" t="s">
        <v>1720</v>
      </c>
      <c r="AN117" s="31" t="s">
        <v>1719</v>
      </c>
      <c r="AO117" s="31" t="s">
        <v>310</v>
      </c>
      <c r="AP117" s="31" t="s">
        <v>610</v>
      </c>
      <c r="AQ117" s="31" t="s">
        <v>482</v>
      </c>
      <c r="AR117" s="33">
        <v>45061</v>
      </c>
      <c r="AS117" s="31" t="s">
        <v>322</v>
      </c>
      <c r="AT117" s="31" t="s">
        <v>311</v>
      </c>
      <c r="AU117" s="31" t="s">
        <v>364</v>
      </c>
      <c r="AV117" s="31" t="s">
        <v>320</v>
      </c>
      <c r="AW117" s="31" t="s">
        <v>46</v>
      </c>
      <c r="AX117" s="31" t="s">
        <v>1718</v>
      </c>
      <c r="AY117" s="31" t="s">
        <v>357</v>
      </c>
      <c r="AZ117" s="33">
        <v>45061</v>
      </c>
      <c r="BA117" s="31" t="s">
        <v>1717</v>
      </c>
      <c r="BB117" s="31" t="b">
        <v>1</v>
      </c>
      <c r="BC117" s="31" t="s">
        <v>353</v>
      </c>
      <c r="BD117" s="31" t="s">
        <v>352</v>
      </c>
      <c r="BE117" s="31" t="s">
        <v>185</v>
      </c>
      <c r="BF117" s="31" t="s">
        <v>280</v>
      </c>
      <c r="BG117" s="31" t="s">
        <v>1715</v>
      </c>
      <c r="BH117" s="31">
        <v>25</v>
      </c>
      <c r="BI117" s="31" t="s">
        <v>396</v>
      </c>
      <c r="BJ117" s="48" t="s">
        <v>3042</v>
      </c>
    </row>
    <row r="118" spans="1:62">
      <c r="A118" s="31" t="s">
        <v>1714</v>
      </c>
      <c r="B118" s="33">
        <v>45062</v>
      </c>
      <c r="C118" s="33">
        <v>45079</v>
      </c>
      <c r="D118" s="31">
        <f ca="1">IF(ISBLANK(NCR_DATA_NEW[[#This Row],[Closed ]]), TODAY()-NCR_DATA_NEW[[#This Row],[Created]], C118-B118)</f>
        <v>17</v>
      </c>
      <c r="E118" s="31" t="s">
        <v>346</v>
      </c>
      <c r="F118" s="31" t="s">
        <v>548</v>
      </c>
      <c r="G118" s="31" t="s">
        <v>1713</v>
      </c>
      <c r="H118" s="31" t="s">
        <v>1163</v>
      </c>
      <c r="I118" s="31" t="s">
        <v>275</v>
      </c>
      <c r="J118" s="31" t="s">
        <v>619</v>
      </c>
      <c r="K118" s="31" t="s">
        <v>341</v>
      </c>
      <c r="L118" s="31" t="s">
        <v>1153</v>
      </c>
      <c r="M118" s="31" t="s">
        <v>418</v>
      </c>
      <c r="N118" s="31" t="s">
        <v>338</v>
      </c>
      <c r="O118" s="31" t="s">
        <v>617</v>
      </c>
      <c r="P118" s="31">
        <v>481806</v>
      </c>
      <c r="Q118" s="31" t="s">
        <v>669</v>
      </c>
      <c r="R118" s="31" t="s">
        <v>1237</v>
      </c>
      <c r="S118" s="31" t="s">
        <v>669</v>
      </c>
      <c r="T118" s="31" t="s">
        <v>282</v>
      </c>
      <c r="U118" s="31" t="s">
        <v>885</v>
      </c>
      <c r="V118" s="31" t="s">
        <v>331</v>
      </c>
      <c r="W118" s="33">
        <v>45079</v>
      </c>
      <c r="X118" s="31" t="b">
        <v>0</v>
      </c>
      <c r="Y118" s="31" t="b">
        <v>0</v>
      </c>
      <c r="Z118" s="31">
        <v>0</v>
      </c>
      <c r="AA118" s="31">
        <v>1</v>
      </c>
      <c r="AB118" s="31" t="s">
        <v>1465</v>
      </c>
      <c r="AC118" s="31" t="s">
        <v>615</v>
      </c>
      <c r="AD118" s="31" t="s">
        <v>1711</v>
      </c>
      <c r="AE118" s="31" t="s">
        <v>669</v>
      </c>
      <c r="AF118" s="31" t="s">
        <v>1712</v>
      </c>
      <c r="AG118" s="31" t="s">
        <v>1711</v>
      </c>
      <c r="AH118" s="31" t="s">
        <v>1710</v>
      </c>
      <c r="AI118" s="33">
        <v>45079</v>
      </c>
      <c r="AJ118" s="32">
        <v>474</v>
      </c>
      <c r="AK118" s="31" t="s">
        <v>365</v>
      </c>
      <c r="AL118" s="31" t="s">
        <v>883</v>
      </c>
      <c r="AM118" s="31" t="s">
        <v>882</v>
      </c>
      <c r="AN118" s="31" t="s">
        <v>1709</v>
      </c>
      <c r="AO118" s="31" t="s">
        <v>310</v>
      </c>
      <c r="AP118" s="31" t="s">
        <v>1009</v>
      </c>
      <c r="AQ118" s="31" t="s">
        <v>482</v>
      </c>
      <c r="AR118" s="33">
        <v>45062</v>
      </c>
      <c r="AS118" s="31" t="s">
        <v>280</v>
      </c>
      <c r="AT118" s="31" t="s">
        <v>311</v>
      </c>
      <c r="AU118" s="31" t="s">
        <v>321</v>
      </c>
      <c r="AV118" s="31" t="s">
        <v>320</v>
      </c>
      <c r="AW118" s="31" t="s">
        <v>393</v>
      </c>
      <c r="AX118" s="31" t="s">
        <v>280</v>
      </c>
      <c r="AY118" s="31" t="s">
        <v>391</v>
      </c>
      <c r="AZ118" s="33">
        <v>45062</v>
      </c>
      <c r="BA118" s="31" t="s">
        <v>669</v>
      </c>
      <c r="BB118" s="31" t="b">
        <v>0</v>
      </c>
      <c r="BC118" s="31" t="s">
        <v>314</v>
      </c>
      <c r="BD118" s="31" t="s">
        <v>352</v>
      </c>
      <c r="BE118" s="31" t="s">
        <v>364</v>
      </c>
      <c r="BF118" s="31" t="s">
        <v>1707</v>
      </c>
      <c r="BG118" s="31" t="s">
        <v>1706</v>
      </c>
      <c r="BH118" s="31">
        <v>19</v>
      </c>
      <c r="BI118" s="31" t="s">
        <v>311</v>
      </c>
      <c r="BJ118" s="48" t="s">
        <v>3042</v>
      </c>
    </row>
    <row r="119" spans="1:62">
      <c r="A119" s="31" t="s">
        <v>1705</v>
      </c>
      <c r="B119" s="33">
        <v>45062</v>
      </c>
      <c r="C119" s="33">
        <v>45064</v>
      </c>
      <c r="D119" s="31">
        <f ca="1">IF(ISBLANK(NCR_DATA_NEW[[#This Row],[Closed ]]), TODAY()-NCR_DATA_NEW[[#This Row],[Created]], C119-B119)</f>
        <v>2</v>
      </c>
      <c r="E119" s="31" t="s">
        <v>346</v>
      </c>
      <c r="F119" s="31" t="s">
        <v>548</v>
      </c>
      <c r="G119" s="31" t="s">
        <v>1704</v>
      </c>
      <c r="H119" s="31" t="s">
        <v>280</v>
      </c>
      <c r="I119" s="31" t="s">
        <v>280</v>
      </c>
      <c r="J119" s="31" t="s">
        <v>280</v>
      </c>
      <c r="K119" s="31" t="s">
        <v>341</v>
      </c>
      <c r="L119" s="31" t="s">
        <v>379</v>
      </c>
      <c r="M119" s="31" t="s">
        <v>280</v>
      </c>
      <c r="N119" s="31" t="s">
        <v>280</v>
      </c>
      <c r="O119" s="31" t="s">
        <v>280</v>
      </c>
      <c r="Q119" s="31" t="s">
        <v>515</v>
      </c>
      <c r="R119" s="31" t="s">
        <v>333</v>
      </c>
      <c r="S119" s="31" t="s">
        <v>3046</v>
      </c>
      <c r="T119" s="31" t="s">
        <v>282</v>
      </c>
      <c r="U119" s="31" t="s">
        <v>282</v>
      </c>
      <c r="V119" s="31" t="s">
        <v>280</v>
      </c>
      <c r="W119" s="33">
        <v>45064</v>
      </c>
      <c r="X119" s="31" t="b">
        <v>0</v>
      </c>
      <c r="Y119" s="31" t="b">
        <v>0</v>
      </c>
      <c r="Z119" s="31">
        <v>1</v>
      </c>
      <c r="AA119" s="31">
        <v>0</v>
      </c>
      <c r="AB119" s="31" t="s">
        <v>1465</v>
      </c>
      <c r="AC119" s="31" t="s">
        <v>280</v>
      </c>
      <c r="AD119" s="31" t="s">
        <v>1702</v>
      </c>
      <c r="AE119" s="31" t="s">
        <v>1506</v>
      </c>
      <c r="AF119" s="31" t="s">
        <v>66</v>
      </c>
      <c r="AG119" s="31" t="s">
        <v>1702</v>
      </c>
      <c r="AH119" s="31" t="s">
        <v>1701</v>
      </c>
      <c r="AI119" s="33">
        <v>45064</v>
      </c>
      <c r="AJ119" s="32">
        <v>0</v>
      </c>
      <c r="AK119" s="31" t="s">
        <v>1412</v>
      </c>
      <c r="AL119" s="31" t="s">
        <v>326</v>
      </c>
      <c r="AM119" s="31" t="s">
        <v>1700</v>
      </c>
      <c r="AN119" s="31" t="s">
        <v>1699</v>
      </c>
      <c r="AO119" s="31" t="s">
        <v>89</v>
      </c>
      <c r="AP119" s="31" t="s">
        <v>361</v>
      </c>
      <c r="AQ119" s="31" t="s">
        <v>482</v>
      </c>
      <c r="AR119" s="33">
        <v>45062</v>
      </c>
      <c r="AS119" s="31" t="s">
        <v>322</v>
      </c>
      <c r="AT119" s="31" t="s">
        <v>311</v>
      </c>
      <c r="AU119" s="31" t="s">
        <v>321</v>
      </c>
      <c r="AV119" s="31" t="s">
        <v>320</v>
      </c>
      <c r="AW119" s="31" t="s">
        <v>46</v>
      </c>
      <c r="AX119" s="31" t="s">
        <v>280</v>
      </c>
      <c r="AY119" s="31" t="s">
        <v>357</v>
      </c>
      <c r="AZ119" s="33">
        <v>45062</v>
      </c>
      <c r="BA119" s="31" t="s">
        <v>515</v>
      </c>
      <c r="BB119" s="31" t="b">
        <v>0</v>
      </c>
      <c r="BC119" s="31" t="s">
        <v>353</v>
      </c>
      <c r="BD119" s="31" t="s">
        <v>352</v>
      </c>
      <c r="BE119" s="31" t="s">
        <v>514</v>
      </c>
      <c r="BF119" s="31" t="s">
        <v>280</v>
      </c>
      <c r="BG119" s="31" t="s">
        <v>1698</v>
      </c>
      <c r="BH119" s="31">
        <v>5</v>
      </c>
      <c r="BI119" s="31" t="s">
        <v>311</v>
      </c>
      <c r="BJ119" s="48" t="s">
        <v>3042</v>
      </c>
    </row>
    <row r="120" spans="1:62" hidden="1">
      <c r="A120" s="31" t="s">
        <v>1697</v>
      </c>
      <c r="B120" s="33">
        <v>45062</v>
      </c>
      <c r="C120" s="33"/>
      <c r="D120" s="31">
        <f ca="1">IF(ISBLANK(NCR_DATA_NEW[[#This Row],[Closed ]]), TODAY()-NCR_DATA_NEW[[#This Row],[Created]], C120-B120)</f>
        <v>637</v>
      </c>
      <c r="E120" s="31" t="s">
        <v>346</v>
      </c>
      <c r="F120" s="31" t="s">
        <v>1004</v>
      </c>
      <c r="G120" s="31" t="s">
        <v>1696</v>
      </c>
      <c r="H120" s="31" t="s">
        <v>1695</v>
      </c>
      <c r="I120" s="31" t="s">
        <v>273</v>
      </c>
      <c r="J120" s="31" t="s">
        <v>1694</v>
      </c>
      <c r="K120" s="31" t="s">
        <v>341</v>
      </c>
      <c r="L120" s="31" t="s">
        <v>1684</v>
      </c>
      <c r="M120" s="31" t="s">
        <v>340</v>
      </c>
      <c r="N120" s="31" t="s">
        <v>911</v>
      </c>
      <c r="O120" s="31" t="s">
        <v>1693</v>
      </c>
      <c r="P120" s="31">
        <v>185208</v>
      </c>
      <c r="Q120" s="31" t="s">
        <v>1037</v>
      </c>
      <c r="R120" s="31" t="s">
        <v>333</v>
      </c>
      <c r="S120" s="31" t="s">
        <v>669</v>
      </c>
      <c r="T120" s="31" t="s">
        <v>282</v>
      </c>
      <c r="U120" s="31" t="s">
        <v>282</v>
      </c>
      <c r="V120" s="31" t="s">
        <v>331</v>
      </c>
      <c r="W120" s="33">
        <v>45069</v>
      </c>
      <c r="X120" s="31" t="b">
        <v>0</v>
      </c>
      <c r="Y120" s="31" t="b">
        <v>1</v>
      </c>
      <c r="Z120" s="31">
        <v>1</v>
      </c>
      <c r="AA120" s="31">
        <v>0</v>
      </c>
      <c r="AB120" s="31" t="s">
        <v>280</v>
      </c>
      <c r="AC120" s="31" t="s">
        <v>370</v>
      </c>
      <c r="AD120" s="31" t="s">
        <v>1692</v>
      </c>
      <c r="AE120" s="31" t="s">
        <v>280</v>
      </c>
      <c r="AF120" s="31" t="s">
        <v>280</v>
      </c>
      <c r="AG120" s="31" t="s">
        <v>1692</v>
      </c>
      <c r="AH120" s="31" t="s">
        <v>1691</v>
      </c>
      <c r="AI120" s="33">
        <v>45069</v>
      </c>
      <c r="AJ120" s="32">
        <v>0</v>
      </c>
      <c r="AK120" s="31" t="s">
        <v>1690</v>
      </c>
      <c r="AL120" s="31" t="s">
        <v>326</v>
      </c>
      <c r="AM120" s="31" t="s">
        <v>1689</v>
      </c>
      <c r="AN120" s="31" t="s">
        <v>1688</v>
      </c>
      <c r="AO120" s="31" t="s">
        <v>397</v>
      </c>
      <c r="AP120" s="31" t="s">
        <v>433</v>
      </c>
      <c r="AQ120" s="31" t="s">
        <v>357</v>
      </c>
      <c r="AR120" s="33">
        <v>45062</v>
      </c>
      <c r="AS120" s="31" t="s">
        <v>322</v>
      </c>
      <c r="AT120" s="31" t="s">
        <v>311</v>
      </c>
      <c r="AU120" s="31" t="s">
        <v>364</v>
      </c>
      <c r="AV120" s="31" t="s">
        <v>320</v>
      </c>
      <c r="AW120" s="31" t="s">
        <v>280</v>
      </c>
      <c r="AX120" s="31" t="s">
        <v>280</v>
      </c>
      <c r="AY120" s="31" t="s">
        <v>357</v>
      </c>
      <c r="AZ120" s="33">
        <v>45062</v>
      </c>
      <c r="BA120" s="31" t="s">
        <v>1037</v>
      </c>
      <c r="BB120" s="31" t="b">
        <v>0</v>
      </c>
      <c r="BC120" s="31" t="s">
        <v>314</v>
      </c>
      <c r="BD120" s="31" t="s">
        <v>802</v>
      </c>
      <c r="BE120" s="31" t="s">
        <v>1491</v>
      </c>
      <c r="BF120" s="31" t="s">
        <v>280</v>
      </c>
      <c r="BG120" s="31" t="s">
        <v>1683</v>
      </c>
      <c r="BH120" s="31">
        <v>7</v>
      </c>
      <c r="BI120" s="31" t="s">
        <v>311</v>
      </c>
      <c r="BJ120" s="48" t="s">
        <v>3042</v>
      </c>
    </row>
    <row r="121" spans="1:62">
      <c r="A121" s="31" t="s">
        <v>1682</v>
      </c>
      <c r="B121" s="33">
        <v>45065</v>
      </c>
      <c r="C121" s="33">
        <v>45127</v>
      </c>
      <c r="D121" s="31">
        <f ca="1">IF(ISBLANK(NCR_DATA_NEW[[#This Row],[Closed ]]), TODAY()-NCR_DATA_NEW[[#This Row],[Created]], C121-B121)</f>
        <v>62</v>
      </c>
      <c r="E121" s="31" t="s">
        <v>346</v>
      </c>
      <c r="F121" s="31" t="s">
        <v>548</v>
      </c>
      <c r="G121" s="31" t="s">
        <v>1681</v>
      </c>
      <c r="H121" s="31" t="s">
        <v>1680</v>
      </c>
      <c r="I121" s="31" t="s">
        <v>1679</v>
      </c>
      <c r="J121" s="31" t="s">
        <v>1678</v>
      </c>
      <c r="K121" s="31" t="s">
        <v>1677</v>
      </c>
      <c r="L121" s="31" t="s">
        <v>280</v>
      </c>
      <c r="M121" s="31" t="s">
        <v>635</v>
      </c>
      <c r="N121" s="31" t="s">
        <v>280</v>
      </c>
      <c r="O121" s="31" t="s">
        <v>1676</v>
      </c>
      <c r="Q121" s="31" t="s">
        <v>481</v>
      </c>
      <c r="R121" s="31" t="s">
        <v>333</v>
      </c>
      <c r="S121" s="31" t="s">
        <v>430</v>
      </c>
      <c r="T121" s="31" t="s">
        <v>282</v>
      </c>
      <c r="U121" s="31" t="s">
        <v>282</v>
      </c>
      <c r="V121" s="31" t="s">
        <v>331</v>
      </c>
      <c r="W121" s="33">
        <v>45127</v>
      </c>
      <c r="X121" s="31" t="b">
        <v>0</v>
      </c>
      <c r="Y121" s="31" t="b">
        <v>0</v>
      </c>
      <c r="Z121" s="31">
        <v>1</v>
      </c>
      <c r="AA121" s="31">
        <v>0</v>
      </c>
      <c r="AB121" s="31" t="s">
        <v>280</v>
      </c>
      <c r="AC121" s="31" t="s">
        <v>328</v>
      </c>
      <c r="AD121" s="31" t="s">
        <v>1674</v>
      </c>
      <c r="AE121" s="31" t="s">
        <v>430</v>
      </c>
      <c r="AF121" s="31" t="s">
        <v>1675</v>
      </c>
      <c r="AG121" s="31" t="s">
        <v>1674</v>
      </c>
      <c r="AH121" s="31" t="s">
        <v>1673</v>
      </c>
      <c r="AI121" s="33">
        <v>45127</v>
      </c>
      <c r="AJ121" s="32">
        <v>0</v>
      </c>
      <c r="AK121" s="31" t="s">
        <v>1062</v>
      </c>
      <c r="AL121" s="31" t="s">
        <v>326</v>
      </c>
      <c r="AM121" s="31" t="s">
        <v>1672</v>
      </c>
      <c r="AN121" s="31" t="s">
        <v>1671</v>
      </c>
      <c r="AO121" s="31" t="s">
        <v>89</v>
      </c>
      <c r="AP121" s="31" t="s">
        <v>361</v>
      </c>
      <c r="AQ121" s="31" t="s">
        <v>482</v>
      </c>
      <c r="AR121" s="33">
        <v>45065</v>
      </c>
      <c r="AS121" s="31" t="s">
        <v>280</v>
      </c>
      <c r="AT121" s="31" t="s">
        <v>311</v>
      </c>
      <c r="AU121" s="31" t="s">
        <v>321</v>
      </c>
      <c r="AV121" s="31" t="s">
        <v>320</v>
      </c>
      <c r="AW121" s="31" t="s">
        <v>46</v>
      </c>
      <c r="AX121" s="31" t="s">
        <v>280</v>
      </c>
      <c r="AY121" s="31" t="s">
        <v>357</v>
      </c>
      <c r="AZ121" s="33">
        <v>45065</v>
      </c>
      <c r="BA121" s="31" t="s">
        <v>481</v>
      </c>
      <c r="BB121" s="31" t="b">
        <v>0</v>
      </c>
      <c r="BC121" s="31" t="s">
        <v>353</v>
      </c>
      <c r="BD121" s="31" t="s">
        <v>352</v>
      </c>
      <c r="BE121" s="31" t="s">
        <v>364</v>
      </c>
      <c r="BF121" s="31" t="s">
        <v>280</v>
      </c>
      <c r="BG121" s="31" t="s">
        <v>1670</v>
      </c>
      <c r="BH121" s="31">
        <v>8</v>
      </c>
      <c r="BI121" s="31" t="s">
        <v>311</v>
      </c>
      <c r="BJ121" s="48" t="s">
        <v>3042</v>
      </c>
    </row>
    <row r="122" spans="1:62" hidden="1">
      <c r="A122" s="31" t="s">
        <v>1669</v>
      </c>
      <c r="B122" s="33">
        <v>45066</v>
      </c>
      <c r="C122" s="33"/>
      <c r="D122" s="31">
        <f ca="1">IF(ISBLANK(NCR_DATA_NEW[[#This Row],[Closed ]]), TODAY()-NCR_DATA_NEW[[#This Row],[Created]], C122-B122)</f>
        <v>633</v>
      </c>
      <c r="E122" s="31" t="s">
        <v>346</v>
      </c>
      <c r="F122" s="31" t="s">
        <v>345</v>
      </c>
      <c r="G122" s="31" t="s">
        <v>1666</v>
      </c>
      <c r="H122" s="31" t="s">
        <v>374</v>
      </c>
      <c r="I122" s="31" t="s">
        <v>274</v>
      </c>
      <c r="J122" s="31" t="s">
        <v>372</v>
      </c>
      <c r="K122" s="31" t="s">
        <v>341</v>
      </c>
      <c r="L122" s="31" t="s">
        <v>1664</v>
      </c>
      <c r="M122" s="31" t="s">
        <v>340</v>
      </c>
      <c r="N122" s="31" t="s">
        <v>338</v>
      </c>
      <c r="O122" s="31" t="s">
        <v>372</v>
      </c>
      <c r="P122" s="31">
        <v>881119</v>
      </c>
      <c r="Q122" s="31" t="s">
        <v>669</v>
      </c>
      <c r="R122" s="31" t="s">
        <v>333</v>
      </c>
      <c r="S122" s="31" t="s">
        <v>669</v>
      </c>
      <c r="T122" s="31" t="s">
        <v>283</v>
      </c>
      <c r="U122" s="31" t="s">
        <v>283</v>
      </c>
      <c r="V122" s="31" t="s">
        <v>331</v>
      </c>
      <c r="W122" s="33">
        <v>45096</v>
      </c>
      <c r="X122" s="31" t="b">
        <v>0</v>
      </c>
      <c r="Y122" s="31" t="b">
        <v>1</v>
      </c>
      <c r="Z122" s="31">
        <v>1</v>
      </c>
      <c r="AA122" s="31">
        <v>0</v>
      </c>
      <c r="AB122" s="31" t="s">
        <v>280</v>
      </c>
      <c r="AC122" s="31" t="s">
        <v>370</v>
      </c>
      <c r="AD122" s="31" t="s">
        <v>1668</v>
      </c>
      <c r="AE122" s="31" t="s">
        <v>280</v>
      </c>
      <c r="AF122" s="31" t="s">
        <v>280</v>
      </c>
      <c r="AG122" s="31" t="s">
        <v>1668</v>
      </c>
      <c r="AH122" s="31" t="s">
        <v>1667</v>
      </c>
      <c r="AI122" s="33"/>
      <c r="AJ122" s="32">
        <v>0</v>
      </c>
      <c r="AK122" s="31" t="s">
        <v>280</v>
      </c>
      <c r="AL122" s="31" t="s">
        <v>326</v>
      </c>
      <c r="AM122" s="31" t="s">
        <v>882</v>
      </c>
      <c r="AN122" s="31" t="s">
        <v>1666</v>
      </c>
      <c r="AO122" s="31" t="s">
        <v>397</v>
      </c>
      <c r="AP122" s="31" t="s">
        <v>326</v>
      </c>
      <c r="AQ122" s="31" t="s">
        <v>461</v>
      </c>
      <c r="AR122" s="33">
        <v>45066</v>
      </c>
      <c r="AS122" s="31" t="s">
        <v>280</v>
      </c>
      <c r="AT122" s="31" t="s">
        <v>311</v>
      </c>
      <c r="AU122" s="31" t="s">
        <v>321</v>
      </c>
      <c r="AV122" s="31" t="s">
        <v>320</v>
      </c>
      <c r="AW122" s="31" t="s">
        <v>280</v>
      </c>
      <c r="AX122" s="31" t="s">
        <v>280</v>
      </c>
      <c r="AY122" s="31" t="s">
        <v>608</v>
      </c>
      <c r="AZ122" s="33">
        <v>45066</v>
      </c>
      <c r="BA122" s="31" t="s">
        <v>669</v>
      </c>
      <c r="BB122" s="31" t="b">
        <v>0</v>
      </c>
      <c r="BC122" s="31" t="s">
        <v>314</v>
      </c>
      <c r="BD122" s="31" t="s">
        <v>280</v>
      </c>
      <c r="BE122" s="31" t="s">
        <v>364</v>
      </c>
      <c r="BF122" s="31" t="s">
        <v>662</v>
      </c>
      <c r="BG122" s="31" t="s">
        <v>1663</v>
      </c>
      <c r="BH122" s="31">
        <v>5</v>
      </c>
      <c r="BI122" s="31" t="s">
        <v>311</v>
      </c>
      <c r="BJ122" s="48" t="s">
        <v>3042</v>
      </c>
    </row>
    <row r="123" spans="1:62">
      <c r="A123" s="31" t="s">
        <v>243</v>
      </c>
      <c r="B123" s="33">
        <v>45069</v>
      </c>
      <c r="C123" s="33">
        <v>45156</v>
      </c>
      <c r="D123" s="31">
        <f ca="1">IF(ISBLANK(NCR_DATA_NEW[[#This Row],[Closed ]]), TODAY()-NCR_DATA_NEW[[#This Row],[Created]], C123-B123)</f>
        <v>87</v>
      </c>
      <c r="E123" s="31" t="s">
        <v>346</v>
      </c>
      <c r="F123" s="31" t="s">
        <v>548</v>
      </c>
      <c r="G123" s="31" t="s">
        <v>260</v>
      </c>
      <c r="H123" s="31" t="s">
        <v>660</v>
      </c>
      <c r="I123" s="31" t="s">
        <v>273</v>
      </c>
      <c r="J123" s="31" t="s">
        <v>659</v>
      </c>
      <c r="K123" s="31" t="s">
        <v>341</v>
      </c>
      <c r="L123" s="31" t="s">
        <v>303</v>
      </c>
      <c r="M123" s="31" t="s">
        <v>635</v>
      </c>
      <c r="N123" s="31" t="s">
        <v>338</v>
      </c>
      <c r="O123" s="31" t="s">
        <v>658</v>
      </c>
      <c r="P123" s="31">
        <v>191554</v>
      </c>
      <c r="Q123" s="31" t="s">
        <v>1134</v>
      </c>
      <c r="R123" s="31" t="s">
        <v>333</v>
      </c>
      <c r="S123" s="31" t="s">
        <v>553</v>
      </c>
      <c r="T123" s="31" t="s">
        <v>282</v>
      </c>
      <c r="U123" s="31" t="s">
        <v>282</v>
      </c>
      <c r="V123" s="31" t="s">
        <v>331</v>
      </c>
      <c r="W123" s="33">
        <v>45156</v>
      </c>
      <c r="X123" s="31" t="b">
        <v>0</v>
      </c>
      <c r="Y123" s="31" t="b">
        <v>0</v>
      </c>
      <c r="Z123" s="31">
        <v>2</v>
      </c>
      <c r="AA123" s="31">
        <v>0</v>
      </c>
      <c r="AB123" s="31" t="s">
        <v>280</v>
      </c>
      <c r="AC123" s="31" t="s">
        <v>370</v>
      </c>
      <c r="AD123" s="31" t="s">
        <v>1661</v>
      </c>
      <c r="AE123" s="31" t="s">
        <v>553</v>
      </c>
      <c r="AF123" s="31" t="s">
        <v>1662</v>
      </c>
      <c r="AG123" s="31" t="s">
        <v>1661</v>
      </c>
      <c r="AH123" s="31" t="s">
        <v>1660</v>
      </c>
      <c r="AI123" s="33">
        <v>45107</v>
      </c>
      <c r="AJ123" s="32">
        <v>0</v>
      </c>
      <c r="AK123" s="31" t="s">
        <v>540</v>
      </c>
      <c r="AL123" s="31" t="s">
        <v>326</v>
      </c>
      <c r="AM123" s="31" t="s">
        <v>1659</v>
      </c>
      <c r="AN123" s="31" t="s">
        <v>1658</v>
      </c>
      <c r="AO123" s="31" t="s">
        <v>310</v>
      </c>
      <c r="AP123" s="31" t="s">
        <v>652</v>
      </c>
      <c r="AQ123" s="31" t="s">
        <v>482</v>
      </c>
      <c r="AR123" s="33">
        <v>45063</v>
      </c>
      <c r="AS123" s="31" t="s">
        <v>322</v>
      </c>
      <c r="AT123" s="31" t="s">
        <v>396</v>
      </c>
      <c r="AU123" s="31" t="s">
        <v>432</v>
      </c>
      <c r="AV123" s="31" t="s">
        <v>320</v>
      </c>
      <c r="AW123" s="31" t="s">
        <v>570</v>
      </c>
      <c r="AX123" s="31" t="s">
        <v>280</v>
      </c>
      <c r="AY123" s="31" t="s">
        <v>391</v>
      </c>
      <c r="AZ123" s="33">
        <v>45069</v>
      </c>
      <c r="BA123" s="31" t="s">
        <v>1134</v>
      </c>
      <c r="BB123" s="31" t="b">
        <v>0</v>
      </c>
      <c r="BC123" s="31" t="s">
        <v>428</v>
      </c>
      <c r="BD123" s="31" t="s">
        <v>364</v>
      </c>
      <c r="BE123" s="31" t="s">
        <v>351</v>
      </c>
      <c r="BF123" s="31" t="s">
        <v>280</v>
      </c>
      <c r="BG123" s="31" t="s">
        <v>1657</v>
      </c>
      <c r="BH123" s="31">
        <v>5</v>
      </c>
      <c r="BI123" s="31" t="s">
        <v>396</v>
      </c>
      <c r="BJ123" s="48" t="s">
        <v>3042</v>
      </c>
    </row>
    <row r="124" spans="1:62">
      <c r="A124" s="31" t="s">
        <v>1656</v>
      </c>
      <c r="B124" s="33">
        <v>45069</v>
      </c>
      <c r="C124" s="33">
        <v>45117</v>
      </c>
      <c r="D124" s="31">
        <f ca="1">IF(ISBLANK(NCR_DATA_NEW[[#This Row],[Closed ]]), TODAY()-NCR_DATA_NEW[[#This Row],[Created]], C124-B124)</f>
        <v>48</v>
      </c>
      <c r="E124" s="31" t="s">
        <v>346</v>
      </c>
      <c r="F124" s="31" t="s">
        <v>548</v>
      </c>
      <c r="G124" s="31" t="s">
        <v>1655</v>
      </c>
      <c r="H124" s="31" t="s">
        <v>1654</v>
      </c>
      <c r="I124" s="31" t="s">
        <v>273</v>
      </c>
      <c r="J124" s="31" t="s">
        <v>1653</v>
      </c>
      <c r="K124" s="31" t="s">
        <v>341</v>
      </c>
      <c r="L124" s="31" t="s">
        <v>1645</v>
      </c>
      <c r="M124" s="31" t="s">
        <v>635</v>
      </c>
      <c r="N124" s="31" t="s">
        <v>1652</v>
      </c>
      <c r="O124" s="31" t="s">
        <v>1651</v>
      </c>
      <c r="P124" s="31">
        <v>192230</v>
      </c>
      <c r="Q124" s="31" t="s">
        <v>487</v>
      </c>
      <c r="R124" s="31" t="s">
        <v>333</v>
      </c>
      <c r="S124" s="31" t="s">
        <v>438</v>
      </c>
      <c r="T124" s="31" t="s">
        <v>282</v>
      </c>
      <c r="U124" s="31" t="s">
        <v>282</v>
      </c>
      <c r="V124" s="31" t="s">
        <v>331</v>
      </c>
      <c r="W124" s="33">
        <v>45117</v>
      </c>
      <c r="X124" s="31" t="b">
        <v>0</v>
      </c>
      <c r="Y124" s="31" t="b">
        <v>0</v>
      </c>
      <c r="Z124" s="31">
        <v>1</v>
      </c>
      <c r="AA124" s="31">
        <v>0</v>
      </c>
      <c r="AB124" s="31" t="s">
        <v>280</v>
      </c>
      <c r="AC124" s="31" t="s">
        <v>328</v>
      </c>
      <c r="AD124" s="31" t="s">
        <v>1649</v>
      </c>
      <c r="AE124" s="31" t="s">
        <v>438</v>
      </c>
      <c r="AF124" s="31" t="s">
        <v>750</v>
      </c>
      <c r="AG124" s="31" t="s">
        <v>1649</v>
      </c>
      <c r="AH124" s="31" t="s">
        <v>1648</v>
      </c>
      <c r="AI124" s="33">
        <v>45069</v>
      </c>
      <c r="AJ124" s="32">
        <v>0</v>
      </c>
      <c r="AK124" s="31" t="s">
        <v>1211</v>
      </c>
      <c r="AL124" s="31" t="s">
        <v>326</v>
      </c>
      <c r="AM124" s="31" t="s">
        <v>1647</v>
      </c>
      <c r="AN124" s="31" t="s">
        <v>1646</v>
      </c>
      <c r="AO124" s="31" t="s">
        <v>81</v>
      </c>
      <c r="AP124" s="31" t="s">
        <v>433</v>
      </c>
      <c r="AQ124" s="31" t="s">
        <v>482</v>
      </c>
      <c r="AR124" s="33">
        <v>45069</v>
      </c>
      <c r="AS124" s="31" t="s">
        <v>322</v>
      </c>
      <c r="AT124" s="31" t="s">
        <v>311</v>
      </c>
      <c r="AU124" s="31" t="s">
        <v>321</v>
      </c>
      <c r="AV124" s="31" t="s">
        <v>320</v>
      </c>
      <c r="AW124" s="31" t="s">
        <v>46</v>
      </c>
      <c r="AX124" s="31" t="s">
        <v>280</v>
      </c>
      <c r="AY124" s="31" t="s">
        <v>357</v>
      </c>
      <c r="AZ124" s="33">
        <v>45069</v>
      </c>
      <c r="BA124" s="31" t="s">
        <v>487</v>
      </c>
      <c r="BB124" s="31" t="b">
        <v>0</v>
      </c>
      <c r="BC124" s="31" t="s">
        <v>353</v>
      </c>
      <c r="BD124" s="31" t="s">
        <v>352</v>
      </c>
      <c r="BE124" s="31" t="s">
        <v>950</v>
      </c>
      <c r="BF124" s="31" t="s">
        <v>280</v>
      </c>
      <c r="BG124" s="31" t="s">
        <v>1644</v>
      </c>
      <c r="BH124" s="31">
        <v>4</v>
      </c>
      <c r="BI124" s="31" t="s">
        <v>311</v>
      </c>
      <c r="BJ124" s="48" t="s">
        <v>3042</v>
      </c>
    </row>
    <row r="125" spans="1:62">
      <c r="A125" s="31" t="s">
        <v>244</v>
      </c>
      <c r="B125" s="33">
        <v>45070</v>
      </c>
      <c r="C125" s="33">
        <v>45155</v>
      </c>
      <c r="D125" s="31">
        <f ca="1">IF(ISBLANK(NCR_DATA_NEW[[#This Row],[Closed ]]), TODAY()-NCR_DATA_NEW[[#This Row],[Created]], C125-B125)</f>
        <v>85</v>
      </c>
      <c r="E125" s="31" t="s">
        <v>346</v>
      </c>
      <c r="F125" s="31" t="s">
        <v>548</v>
      </c>
      <c r="G125" s="31" t="s">
        <v>261</v>
      </c>
      <c r="H125" s="31" t="s">
        <v>1261</v>
      </c>
      <c r="I125" s="31" t="s">
        <v>274</v>
      </c>
      <c r="J125" s="31" t="s">
        <v>1260</v>
      </c>
      <c r="K125" s="31" t="s">
        <v>341</v>
      </c>
      <c r="L125" s="31" t="s">
        <v>304</v>
      </c>
      <c r="M125" s="31" t="s">
        <v>340</v>
      </c>
      <c r="N125" s="31" t="s">
        <v>338</v>
      </c>
      <c r="O125" s="31" t="s">
        <v>1259</v>
      </c>
      <c r="P125" s="31">
        <v>679242</v>
      </c>
      <c r="Q125" s="31" t="s">
        <v>1628</v>
      </c>
      <c r="R125" s="31" t="s">
        <v>333</v>
      </c>
      <c r="S125" s="31" t="s">
        <v>553</v>
      </c>
      <c r="T125" s="31" t="s">
        <v>282</v>
      </c>
      <c r="U125" s="31" t="s">
        <v>282</v>
      </c>
      <c r="V125" s="31" t="s">
        <v>331</v>
      </c>
      <c r="W125" s="33">
        <v>45155</v>
      </c>
      <c r="X125" s="31" t="b">
        <v>0</v>
      </c>
      <c r="Y125" s="31" t="b">
        <v>0</v>
      </c>
      <c r="Z125" s="31">
        <v>1</v>
      </c>
      <c r="AA125" s="31">
        <v>0</v>
      </c>
      <c r="AB125" s="31" t="s">
        <v>280</v>
      </c>
      <c r="AC125" s="31" t="s">
        <v>370</v>
      </c>
      <c r="AD125" s="31" t="s">
        <v>1643</v>
      </c>
      <c r="AE125" s="31" t="s">
        <v>553</v>
      </c>
      <c r="AF125" s="31" t="s">
        <v>1642</v>
      </c>
      <c r="AG125" s="31" t="s">
        <v>1643</v>
      </c>
      <c r="AH125" s="31" t="s">
        <v>1641</v>
      </c>
      <c r="AI125" s="33">
        <v>45155</v>
      </c>
      <c r="AJ125" s="32">
        <v>0</v>
      </c>
      <c r="AK125" s="31" t="s">
        <v>748</v>
      </c>
      <c r="AL125" s="31" t="s">
        <v>326</v>
      </c>
      <c r="AM125" s="31" t="s">
        <v>1640</v>
      </c>
      <c r="AN125" s="31" t="s">
        <v>1639</v>
      </c>
      <c r="AO125" s="31" t="s">
        <v>89</v>
      </c>
      <c r="AP125" s="31" t="s">
        <v>585</v>
      </c>
      <c r="AQ125" s="31" t="s">
        <v>482</v>
      </c>
      <c r="AR125" s="33">
        <v>45070</v>
      </c>
      <c r="AS125" s="31" t="s">
        <v>701</v>
      </c>
      <c r="AT125" s="31" t="s">
        <v>311</v>
      </c>
      <c r="AU125" s="31" t="s">
        <v>364</v>
      </c>
      <c r="AV125" s="31" t="s">
        <v>320</v>
      </c>
      <c r="AW125" s="31" t="s">
        <v>570</v>
      </c>
      <c r="AX125" s="31" t="s">
        <v>280</v>
      </c>
      <c r="AY125" s="31" t="s">
        <v>391</v>
      </c>
      <c r="AZ125" s="33">
        <v>45070</v>
      </c>
      <c r="BA125" s="31" t="s">
        <v>1628</v>
      </c>
      <c r="BB125" s="31" t="b">
        <v>0</v>
      </c>
      <c r="BC125" s="31" t="s">
        <v>314</v>
      </c>
      <c r="BD125" s="31" t="s">
        <v>352</v>
      </c>
      <c r="BE125" s="31" t="s">
        <v>3055</v>
      </c>
      <c r="BF125" s="31" t="s">
        <v>280</v>
      </c>
      <c r="BG125" s="31" t="s">
        <v>1636</v>
      </c>
      <c r="BH125" s="31">
        <v>4</v>
      </c>
      <c r="BI125" s="31" t="s">
        <v>311</v>
      </c>
      <c r="BJ125" s="48" t="s">
        <v>3042</v>
      </c>
    </row>
    <row r="126" spans="1:62">
      <c r="A126" s="31" t="s">
        <v>245</v>
      </c>
      <c r="B126" s="33">
        <v>45070</v>
      </c>
      <c r="C126" s="33">
        <v>45155</v>
      </c>
      <c r="D126" s="31">
        <f ca="1">IF(ISBLANK(NCR_DATA_NEW[[#This Row],[Closed ]]), TODAY()-NCR_DATA_NEW[[#This Row],[Created]], C126-B126)</f>
        <v>85</v>
      </c>
      <c r="E126" s="31" t="s">
        <v>346</v>
      </c>
      <c r="F126" s="31" t="s">
        <v>548</v>
      </c>
      <c r="G126" s="31" t="s">
        <v>262</v>
      </c>
      <c r="H126" s="31" t="s">
        <v>1261</v>
      </c>
      <c r="I126" s="31" t="s">
        <v>274</v>
      </c>
      <c r="J126" s="31" t="s">
        <v>1260</v>
      </c>
      <c r="K126" s="31" t="s">
        <v>341</v>
      </c>
      <c r="L126" s="31" t="s">
        <v>304</v>
      </c>
      <c r="M126" s="31" t="s">
        <v>340</v>
      </c>
      <c r="N126" s="31" t="s">
        <v>338</v>
      </c>
      <c r="O126" s="31" t="s">
        <v>1259</v>
      </c>
      <c r="P126" s="31">
        <v>679242</v>
      </c>
      <c r="Q126" s="31" t="s">
        <v>1628</v>
      </c>
      <c r="R126" s="31" t="s">
        <v>1626</v>
      </c>
      <c r="S126" s="31" t="s">
        <v>553</v>
      </c>
      <c r="T126" s="31" t="s">
        <v>283</v>
      </c>
      <c r="U126" s="31" t="s">
        <v>282</v>
      </c>
      <c r="V126" s="31" t="s">
        <v>331</v>
      </c>
      <c r="W126" s="33">
        <v>45155</v>
      </c>
      <c r="X126" s="31" t="b">
        <v>0</v>
      </c>
      <c r="Y126" s="31" t="b">
        <v>0</v>
      </c>
      <c r="Z126" s="31">
        <v>3</v>
      </c>
      <c r="AA126" s="31">
        <v>1</v>
      </c>
      <c r="AB126" s="31" t="s">
        <v>280</v>
      </c>
      <c r="AC126" s="31" t="s">
        <v>370</v>
      </c>
      <c r="AD126" s="31" t="s">
        <v>1635</v>
      </c>
      <c r="AE126" s="31" t="s">
        <v>553</v>
      </c>
      <c r="AF126" s="31" t="s">
        <v>1416</v>
      </c>
      <c r="AG126" s="31" t="s">
        <v>1635</v>
      </c>
      <c r="AH126" s="31" t="s">
        <v>1634</v>
      </c>
      <c r="AI126" s="33">
        <v>45155</v>
      </c>
      <c r="AJ126" s="32">
        <v>0</v>
      </c>
      <c r="AK126" s="31" t="s">
        <v>1412</v>
      </c>
      <c r="AL126" s="31" t="s">
        <v>1632</v>
      </c>
      <c r="AM126" s="31" t="s">
        <v>1631</v>
      </c>
      <c r="AN126" s="31" t="s">
        <v>1630</v>
      </c>
      <c r="AO126" s="31" t="s">
        <v>67</v>
      </c>
      <c r="AP126" s="31" t="s">
        <v>1629</v>
      </c>
      <c r="AQ126" s="31" t="s">
        <v>357</v>
      </c>
      <c r="AR126" s="33">
        <v>45070</v>
      </c>
      <c r="AS126" s="31" t="s">
        <v>701</v>
      </c>
      <c r="AT126" s="31" t="s">
        <v>311</v>
      </c>
      <c r="AU126" s="31" t="s">
        <v>364</v>
      </c>
      <c r="AV126" s="31" t="s">
        <v>320</v>
      </c>
      <c r="AW126" s="31" t="s">
        <v>46</v>
      </c>
      <c r="AX126" s="31" t="s">
        <v>280</v>
      </c>
      <c r="AY126" s="31" t="s">
        <v>357</v>
      </c>
      <c r="AZ126" s="33">
        <v>45070</v>
      </c>
      <c r="BA126" s="31" t="s">
        <v>1628</v>
      </c>
      <c r="BB126" s="31" t="b">
        <v>0</v>
      </c>
      <c r="BC126" s="31" t="s">
        <v>353</v>
      </c>
      <c r="BD126" s="31" t="s">
        <v>352</v>
      </c>
      <c r="BE126" s="31" t="s">
        <v>1306</v>
      </c>
      <c r="BF126" s="31" t="s">
        <v>280</v>
      </c>
      <c r="BG126" s="31" t="s">
        <v>1625</v>
      </c>
      <c r="BH126" s="31">
        <v>8</v>
      </c>
      <c r="BI126" s="31" t="s">
        <v>311</v>
      </c>
      <c r="BJ126" s="48" t="s">
        <v>3042</v>
      </c>
    </row>
    <row r="127" spans="1:62" hidden="1">
      <c r="A127" s="31" t="s">
        <v>1624</v>
      </c>
      <c r="B127" s="33">
        <v>45070</v>
      </c>
      <c r="C127" s="33"/>
      <c r="D127" s="31">
        <f ca="1">IF(ISBLANK(NCR_DATA_NEW[[#This Row],[Closed ]]), TODAY()-NCR_DATA_NEW[[#This Row],[Created]], C127-B127)</f>
        <v>629</v>
      </c>
      <c r="E127" s="31" t="s">
        <v>346</v>
      </c>
      <c r="F127" s="31" t="s">
        <v>345</v>
      </c>
      <c r="G127" s="31" t="s">
        <v>1623</v>
      </c>
      <c r="H127" s="31" t="s">
        <v>1622</v>
      </c>
      <c r="I127" s="31" t="s">
        <v>273</v>
      </c>
      <c r="J127" s="31" t="s">
        <v>1621</v>
      </c>
      <c r="K127" s="31" t="s">
        <v>341</v>
      </c>
      <c r="L127" s="31" t="s">
        <v>1610</v>
      </c>
      <c r="M127" s="31" t="s">
        <v>340</v>
      </c>
      <c r="N127" s="31" t="s">
        <v>338</v>
      </c>
      <c r="O127" s="31" t="s">
        <v>1619</v>
      </c>
      <c r="P127" s="31">
        <v>191473</v>
      </c>
      <c r="Q127" s="31" t="s">
        <v>1612</v>
      </c>
      <c r="R127" s="31" t="s">
        <v>333</v>
      </c>
      <c r="S127" s="31" t="s">
        <v>3046</v>
      </c>
      <c r="T127" s="31" t="s">
        <v>283</v>
      </c>
      <c r="U127" s="31" t="s">
        <v>282</v>
      </c>
      <c r="V127" s="31" t="s">
        <v>331</v>
      </c>
      <c r="W127" s="33">
        <v>45126</v>
      </c>
      <c r="X127" s="31" t="b">
        <v>0</v>
      </c>
      <c r="Y127" s="31" t="b">
        <v>1</v>
      </c>
      <c r="Z127" s="31">
        <v>3</v>
      </c>
      <c r="AA127" s="31">
        <v>0</v>
      </c>
      <c r="AB127" s="31" t="s">
        <v>280</v>
      </c>
      <c r="AC127" s="31" t="s">
        <v>328</v>
      </c>
      <c r="AD127" s="31" t="s">
        <v>1617</v>
      </c>
      <c r="AE127" s="31" t="s">
        <v>280</v>
      </c>
      <c r="AF127" s="31" t="s">
        <v>280</v>
      </c>
      <c r="AG127" s="31" t="s">
        <v>1617</v>
      </c>
      <c r="AH127" s="31" t="s">
        <v>280</v>
      </c>
      <c r="AI127" s="33"/>
      <c r="AJ127" s="32">
        <v>15</v>
      </c>
      <c r="AK127" s="31" t="s">
        <v>280</v>
      </c>
      <c r="AL127" s="31" t="s">
        <v>326</v>
      </c>
      <c r="AM127" s="31" t="s">
        <v>1615</v>
      </c>
      <c r="AN127" s="31" t="s">
        <v>1614</v>
      </c>
      <c r="AO127" s="31" t="s">
        <v>397</v>
      </c>
      <c r="AP127" s="31" t="s">
        <v>397</v>
      </c>
      <c r="AQ127" s="31" t="s">
        <v>482</v>
      </c>
      <c r="AR127" s="33">
        <v>45034</v>
      </c>
      <c r="AS127" s="31" t="s">
        <v>701</v>
      </c>
      <c r="AT127" s="31" t="s">
        <v>311</v>
      </c>
      <c r="AU127" s="31" t="s">
        <v>395</v>
      </c>
      <c r="AV127" s="31" t="s">
        <v>394</v>
      </c>
      <c r="AW127" s="31" t="s">
        <v>46</v>
      </c>
      <c r="AX127" s="31" t="s">
        <v>1613</v>
      </c>
      <c r="AY127" s="31" t="s">
        <v>357</v>
      </c>
      <c r="AZ127" s="33">
        <v>45070</v>
      </c>
      <c r="BA127" s="31" t="s">
        <v>1612</v>
      </c>
      <c r="BB127" s="31" t="b">
        <v>1</v>
      </c>
      <c r="BC127" s="31" t="s">
        <v>353</v>
      </c>
      <c r="BD127" s="31" t="s">
        <v>280</v>
      </c>
      <c r="BE127" s="31" t="s">
        <v>3059</v>
      </c>
      <c r="BF127" s="31" t="s">
        <v>280</v>
      </c>
      <c r="BG127" s="31" t="s">
        <v>1609</v>
      </c>
      <c r="BH127" s="31">
        <v>5</v>
      </c>
      <c r="BI127" s="31" t="s">
        <v>311</v>
      </c>
      <c r="BJ127" s="48" t="s">
        <v>3042</v>
      </c>
    </row>
    <row r="128" spans="1:62">
      <c r="A128" s="31" t="s">
        <v>1608</v>
      </c>
      <c r="B128" s="33">
        <v>45071</v>
      </c>
      <c r="C128" s="33">
        <v>45085</v>
      </c>
      <c r="D128" s="31">
        <f ca="1">IF(ISBLANK(NCR_DATA_NEW[[#This Row],[Closed ]]), TODAY()-NCR_DATA_NEW[[#This Row],[Created]], C128-B128)</f>
        <v>14</v>
      </c>
      <c r="E128" s="31" t="s">
        <v>346</v>
      </c>
      <c r="F128" s="31" t="s">
        <v>548</v>
      </c>
      <c r="G128" s="31" t="s">
        <v>1607</v>
      </c>
      <c r="H128" s="31" t="s">
        <v>843</v>
      </c>
      <c r="I128" s="31" t="s">
        <v>274</v>
      </c>
      <c r="J128" s="31" t="s">
        <v>842</v>
      </c>
      <c r="K128" s="31" t="s">
        <v>341</v>
      </c>
      <c r="L128" s="31" t="s">
        <v>994</v>
      </c>
      <c r="M128" s="31" t="s">
        <v>418</v>
      </c>
      <c r="N128" s="31" t="s">
        <v>405</v>
      </c>
      <c r="O128" s="31" t="s">
        <v>841</v>
      </c>
      <c r="P128" s="31">
        <v>678171</v>
      </c>
      <c r="Q128" s="31" t="s">
        <v>669</v>
      </c>
      <c r="R128" s="31" t="s">
        <v>879</v>
      </c>
      <c r="S128" s="31" t="s">
        <v>669</v>
      </c>
      <c r="T128" s="31" t="s">
        <v>282</v>
      </c>
      <c r="U128" s="31" t="s">
        <v>885</v>
      </c>
      <c r="V128" s="31" t="s">
        <v>490</v>
      </c>
      <c r="W128" s="33">
        <v>45085</v>
      </c>
      <c r="X128" s="31" t="b">
        <v>0</v>
      </c>
      <c r="Y128" s="31" t="b">
        <v>0</v>
      </c>
      <c r="Z128" s="31">
        <v>1</v>
      </c>
      <c r="AA128" s="31">
        <v>1</v>
      </c>
      <c r="AB128" s="31" t="s">
        <v>1465</v>
      </c>
      <c r="AC128" s="31" t="s">
        <v>600</v>
      </c>
      <c r="AD128" s="31" t="s">
        <v>1606</v>
      </c>
      <c r="AE128" s="31" t="s">
        <v>669</v>
      </c>
      <c r="AF128" s="31" t="s">
        <v>1605</v>
      </c>
      <c r="AG128" s="31" t="s">
        <v>1606</v>
      </c>
      <c r="AH128" s="31" t="s">
        <v>1605</v>
      </c>
      <c r="AI128" s="33">
        <v>45085</v>
      </c>
      <c r="AJ128" s="32">
        <v>0</v>
      </c>
      <c r="AK128" s="31" t="s">
        <v>1604</v>
      </c>
      <c r="AL128" s="31" t="s">
        <v>883</v>
      </c>
      <c r="AM128" s="31" t="s">
        <v>1603</v>
      </c>
      <c r="AN128" s="31" t="s">
        <v>1602</v>
      </c>
      <c r="AO128" s="31" t="s">
        <v>310</v>
      </c>
      <c r="AP128" s="31" t="s">
        <v>1009</v>
      </c>
      <c r="AQ128" s="31" t="s">
        <v>357</v>
      </c>
      <c r="AR128" s="33">
        <v>45071</v>
      </c>
      <c r="AS128" s="31" t="s">
        <v>322</v>
      </c>
      <c r="AT128" s="31" t="s">
        <v>311</v>
      </c>
      <c r="AU128" s="31" t="s">
        <v>321</v>
      </c>
      <c r="AV128" s="31" t="s">
        <v>320</v>
      </c>
      <c r="AW128" s="31" t="s">
        <v>570</v>
      </c>
      <c r="AX128" s="31" t="s">
        <v>280</v>
      </c>
      <c r="AY128" s="31" t="s">
        <v>391</v>
      </c>
      <c r="AZ128" s="33">
        <v>45071</v>
      </c>
      <c r="BA128" s="31" t="s">
        <v>669</v>
      </c>
      <c r="BB128" s="31" t="b">
        <v>0</v>
      </c>
      <c r="BC128" s="31" t="s">
        <v>314</v>
      </c>
      <c r="BD128" s="31" t="s">
        <v>1598</v>
      </c>
      <c r="BE128" s="31" t="s">
        <v>364</v>
      </c>
      <c r="BF128" s="31" t="s">
        <v>280</v>
      </c>
      <c r="BG128" s="31" t="s">
        <v>1596</v>
      </c>
      <c r="BH128" s="31">
        <v>5</v>
      </c>
      <c r="BI128" s="31" t="s">
        <v>311</v>
      </c>
      <c r="BJ128" s="48" t="s">
        <v>3042</v>
      </c>
    </row>
    <row r="129" spans="1:62">
      <c r="A129" s="31" t="s">
        <v>1595</v>
      </c>
      <c r="B129" s="33">
        <v>45071</v>
      </c>
      <c r="C129" s="33">
        <v>45127</v>
      </c>
      <c r="D129" s="31">
        <f ca="1">IF(ISBLANK(NCR_DATA_NEW[[#This Row],[Closed ]]), TODAY()-NCR_DATA_NEW[[#This Row],[Created]], C129-B129)</f>
        <v>56</v>
      </c>
      <c r="E129" s="31" t="s">
        <v>346</v>
      </c>
      <c r="F129" s="31" t="s">
        <v>548</v>
      </c>
      <c r="G129" s="31" t="s">
        <v>1594</v>
      </c>
      <c r="H129" s="31" t="s">
        <v>1593</v>
      </c>
      <c r="I129" s="31" t="s">
        <v>278</v>
      </c>
      <c r="J129" s="31" t="s">
        <v>494</v>
      </c>
      <c r="K129" s="31" t="s">
        <v>341</v>
      </c>
      <c r="L129" s="31" t="s">
        <v>1585</v>
      </c>
      <c r="M129" s="31" t="s">
        <v>340</v>
      </c>
      <c r="N129" s="31" t="s">
        <v>338</v>
      </c>
      <c r="O129" s="31" t="s">
        <v>492</v>
      </c>
      <c r="P129" s="31">
        <v>559129</v>
      </c>
      <c r="Q129" s="31" t="s">
        <v>500</v>
      </c>
      <c r="R129" s="31" t="s">
        <v>333</v>
      </c>
      <c r="S129" s="31" t="s">
        <v>430</v>
      </c>
      <c r="T129" s="31" t="s">
        <v>282</v>
      </c>
      <c r="U129" s="31" t="s">
        <v>282</v>
      </c>
      <c r="V129" s="31" t="s">
        <v>490</v>
      </c>
      <c r="W129" s="33">
        <v>45127</v>
      </c>
      <c r="X129" s="31" t="b">
        <v>0</v>
      </c>
      <c r="Y129" s="31" t="b">
        <v>0</v>
      </c>
      <c r="Z129" s="31">
        <v>1</v>
      </c>
      <c r="AA129" s="31">
        <v>0</v>
      </c>
      <c r="AB129" s="31" t="s">
        <v>280</v>
      </c>
      <c r="AC129" s="31" t="s">
        <v>328</v>
      </c>
      <c r="AD129" s="31" t="s">
        <v>1589</v>
      </c>
      <c r="AE129" s="31" t="s">
        <v>430</v>
      </c>
      <c r="AF129" s="31" t="s">
        <v>1590</v>
      </c>
      <c r="AG129" s="31" t="s">
        <v>1589</v>
      </c>
      <c r="AH129" s="31" t="s">
        <v>1588</v>
      </c>
      <c r="AI129" s="33">
        <v>45127</v>
      </c>
      <c r="AJ129" s="32">
        <v>0</v>
      </c>
      <c r="AK129" s="31" t="s">
        <v>1139</v>
      </c>
      <c r="AL129" s="31" t="s">
        <v>326</v>
      </c>
      <c r="AM129" s="31" t="s">
        <v>1587</v>
      </c>
      <c r="AN129" s="31" t="s">
        <v>1586</v>
      </c>
      <c r="AO129" s="31" t="s">
        <v>74</v>
      </c>
      <c r="AP129" s="31" t="s">
        <v>501</v>
      </c>
      <c r="AQ129" s="31" t="s">
        <v>357</v>
      </c>
      <c r="AR129" s="33">
        <v>45071</v>
      </c>
      <c r="AS129" s="31" t="s">
        <v>322</v>
      </c>
      <c r="AT129" s="31" t="s">
        <v>311</v>
      </c>
      <c r="AU129" s="31" t="s">
        <v>321</v>
      </c>
      <c r="AV129" s="31" t="s">
        <v>320</v>
      </c>
      <c r="AW129" s="31" t="s">
        <v>46</v>
      </c>
      <c r="AX129" s="31" t="s">
        <v>280</v>
      </c>
      <c r="AY129" s="31" t="s">
        <v>357</v>
      </c>
      <c r="AZ129" s="33">
        <v>45071</v>
      </c>
      <c r="BA129" s="31" t="s">
        <v>500</v>
      </c>
      <c r="BB129" s="31" t="b">
        <v>0</v>
      </c>
      <c r="BC129" s="31" t="s">
        <v>353</v>
      </c>
      <c r="BD129" s="31" t="s">
        <v>352</v>
      </c>
      <c r="BE129" s="31" t="s">
        <v>351</v>
      </c>
      <c r="BF129" s="31" t="s">
        <v>280</v>
      </c>
      <c r="BG129" s="31" t="s">
        <v>1584</v>
      </c>
      <c r="BH129" s="31">
        <v>5</v>
      </c>
      <c r="BI129" s="31" t="s">
        <v>311</v>
      </c>
      <c r="BJ129" s="48" t="s">
        <v>3042</v>
      </c>
    </row>
    <row r="130" spans="1:62">
      <c r="A130" s="31" t="s">
        <v>1583</v>
      </c>
      <c r="B130" s="33">
        <v>45072</v>
      </c>
      <c r="C130" s="33">
        <v>45104</v>
      </c>
      <c r="D130" s="31">
        <f ca="1">IF(ISBLANK(NCR_DATA_NEW[[#This Row],[Closed ]]), TODAY()-NCR_DATA_NEW[[#This Row],[Created]], C130-B130)</f>
        <v>32</v>
      </c>
      <c r="E130" s="31" t="s">
        <v>346</v>
      </c>
      <c r="F130" s="31" t="s">
        <v>548</v>
      </c>
      <c r="G130" s="31" t="s">
        <v>1582</v>
      </c>
      <c r="H130" s="31" t="s">
        <v>1581</v>
      </c>
      <c r="I130" s="31" t="s">
        <v>273</v>
      </c>
      <c r="J130" s="31" t="s">
        <v>1580</v>
      </c>
      <c r="K130" s="31" t="s">
        <v>341</v>
      </c>
      <c r="L130" s="31" t="s">
        <v>1569</v>
      </c>
      <c r="M130" s="31" t="s">
        <v>418</v>
      </c>
      <c r="N130" s="31" t="s">
        <v>338</v>
      </c>
      <c r="O130" s="31" t="s">
        <v>1578</v>
      </c>
      <c r="P130" s="31">
        <v>192452</v>
      </c>
      <c r="Q130" s="31" t="s">
        <v>669</v>
      </c>
      <c r="R130" s="31" t="s">
        <v>333</v>
      </c>
      <c r="S130" s="31" t="s">
        <v>669</v>
      </c>
      <c r="T130" s="31" t="s">
        <v>282</v>
      </c>
      <c r="U130" s="31" t="s">
        <v>885</v>
      </c>
      <c r="V130" s="31" t="s">
        <v>331</v>
      </c>
      <c r="W130" s="33">
        <v>45104</v>
      </c>
      <c r="X130" s="31" t="b">
        <v>0</v>
      </c>
      <c r="Y130" s="31" t="b">
        <v>0</v>
      </c>
      <c r="Z130" s="31">
        <v>1</v>
      </c>
      <c r="AA130" s="31">
        <v>0</v>
      </c>
      <c r="AB130" s="31" t="s">
        <v>280</v>
      </c>
      <c r="AC130" s="31" t="s">
        <v>328</v>
      </c>
      <c r="AD130" s="31" t="s">
        <v>1574</v>
      </c>
      <c r="AE130" s="31" t="s">
        <v>669</v>
      </c>
      <c r="AF130" s="31" t="s">
        <v>1575</v>
      </c>
      <c r="AG130" s="31" t="s">
        <v>1574</v>
      </c>
      <c r="AH130" s="31" t="s">
        <v>1573</v>
      </c>
      <c r="AI130" s="33">
        <v>45104</v>
      </c>
      <c r="AJ130" s="32">
        <v>144544</v>
      </c>
      <c r="AK130" s="31" t="s">
        <v>999</v>
      </c>
      <c r="AL130" s="31" t="s">
        <v>326</v>
      </c>
      <c r="AM130" s="31" t="s">
        <v>1572</v>
      </c>
      <c r="AN130" s="31" t="s">
        <v>1571</v>
      </c>
      <c r="AO130" s="31" t="s">
        <v>74</v>
      </c>
      <c r="AP130" s="31" t="s">
        <v>1560</v>
      </c>
      <c r="AQ130" s="31" t="s">
        <v>357</v>
      </c>
      <c r="AR130" s="33">
        <v>45072</v>
      </c>
      <c r="AS130" s="31" t="s">
        <v>280</v>
      </c>
      <c r="AT130" s="31" t="s">
        <v>311</v>
      </c>
      <c r="AU130" s="31" t="s">
        <v>321</v>
      </c>
      <c r="AV130" s="31" t="s">
        <v>320</v>
      </c>
      <c r="AW130" s="31" t="s">
        <v>280</v>
      </c>
      <c r="AX130" s="31" t="s">
        <v>280</v>
      </c>
      <c r="AY130" s="31" t="s">
        <v>608</v>
      </c>
      <c r="AZ130" s="33">
        <v>45072</v>
      </c>
      <c r="BA130" s="31" t="s">
        <v>669</v>
      </c>
      <c r="BB130" s="31" t="b">
        <v>0</v>
      </c>
      <c r="BC130" s="31" t="s">
        <v>314</v>
      </c>
      <c r="BD130" s="31" t="s">
        <v>995</v>
      </c>
      <c r="BE130" s="31" t="s">
        <v>364</v>
      </c>
      <c r="BF130" s="31" t="s">
        <v>1568</v>
      </c>
      <c r="BG130" s="31" t="s">
        <v>1567</v>
      </c>
      <c r="BH130" s="31">
        <v>6</v>
      </c>
      <c r="BI130" s="31" t="s">
        <v>311</v>
      </c>
      <c r="BJ130" s="48" t="s">
        <v>3042</v>
      </c>
    </row>
    <row r="131" spans="1:62">
      <c r="A131" s="31" t="s">
        <v>1566</v>
      </c>
      <c r="B131" s="33">
        <v>45072</v>
      </c>
      <c r="C131" s="33">
        <v>45083</v>
      </c>
      <c r="D131" s="31">
        <f ca="1">IF(ISBLANK(NCR_DATA_NEW[[#This Row],[Closed ]]), TODAY()-NCR_DATA_NEW[[#This Row],[Created]], C131-B131)</f>
        <v>11</v>
      </c>
      <c r="E131" s="31" t="s">
        <v>346</v>
      </c>
      <c r="F131" s="31" t="s">
        <v>548</v>
      </c>
      <c r="G131" s="31" t="s">
        <v>1565</v>
      </c>
      <c r="H131" s="31" t="s">
        <v>660</v>
      </c>
      <c r="I131" s="31" t="s">
        <v>273</v>
      </c>
      <c r="J131" s="31" t="s">
        <v>659</v>
      </c>
      <c r="K131" s="31" t="s">
        <v>341</v>
      </c>
      <c r="L131" s="31" t="s">
        <v>303</v>
      </c>
      <c r="M131" s="31" t="s">
        <v>635</v>
      </c>
      <c r="N131" s="31" t="s">
        <v>338</v>
      </c>
      <c r="O131" s="31" t="s">
        <v>658</v>
      </c>
      <c r="P131" s="31">
        <v>191554</v>
      </c>
      <c r="Q131" s="31" t="s">
        <v>669</v>
      </c>
      <c r="R131" s="31" t="s">
        <v>333</v>
      </c>
      <c r="S131" s="31" t="s">
        <v>669</v>
      </c>
      <c r="T131" s="31" t="s">
        <v>282</v>
      </c>
      <c r="U131" s="31" t="s">
        <v>885</v>
      </c>
      <c r="V131" s="31" t="s">
        <v>331</v>
      </c>
      <c r="W131" s="33">
        <v>45083</v>
      </c>
      <c r="X131" s="31" t="b">
        <v>0</v>
      </c>
      <c r="Y131" s="31" t="b">
        <v>0</v>
      </c>
      <c r="Z131" s="31">
        <v>1</v>
      </c>
      <c r="AA131" s="31">
        <v>0</v>
      </c>
      <c r="AB131" s="31" t="s">
        <v>1465</v>
      </c>
      <c r="AC131" s="31" t="s">
        <v>370</v>
      </c>
      <c r="AD131" s="31" t="s">
        <v>1563</v>
      </c>
      <c r="AE131" s="31" t="s">
        <v>669</v>
      </c>
      <c r="AF131" s="31" t="s">
        <v>1564</v>
      </c>
      <c r="AG131" s="31" t="s">
        <v>1563</v>
      </c>
      <c r="AH131" s="31" t="s">
        <v>1562</v>
      </c>
      <c r="AI131" s="33">
        <v>45083</v>
      </c>
      <c r="AJ131" s="32">
        <v>15053</v>
      </c>
      <c r="AK131" s="31" t="s">
        <v>1156</v>
      </c>
      <c r="AL131" s="31" t="s">
        <v>326</v>
      </c>
      <c r="AM131" s="31" t="s">
        <v>882</v>
      </c>
      <c r="AN131" s="31" t="s">
        <v>1561</v>
      </c>
      <c r="AO131" s="31" t="s">
        <v>74</v>
      </c>
      <c r="AP131" s="31" t="s">
        <v>1560</v>
      </c>
      <c r="AQ131" s="31" t="s">
        <v>357</v>
      </c>
      <c r="AR131" s="33">
        <v>45072</v>
      </c>
      <c r="AS131" s="31" t="s">
        <v>280</v>
      </c>
      <c r="AT131" s="31" t="s">
        <v>311</v>
      </c>
      <c r="AU131" s="31" t="s">
        <v>321</v>
      </c>
      <c r="AV131" s="31" t="s">
        <v>320</v>
      </c>
      <c r="AW131" s="31" t="s">
        <v>280</v>
      </c>
      <c r="AX131" s="31" t="s">
        <v>280</v>
      </c>
      <c r="AY131" s="31" t="s">
        <v>608</v>
      </c>
      <c r="AZ131" s="33">
        <v>45072</v>
      </c>
      <c r="BA131" s="31" t="s">
        <v>669</v>
      </c>
      <c r="BB131" s="31" t="b">
        <v>0</v>
      </c>
      <c r="BC131" s="31" t="s">
        <v>314</v>
      </c>
      <c r="BD131" s="31" t="s">
        <v>995</v>
      </c>
      <c r="BE131" s="31" t="s">
        <v>364</v>
      </c>
      <c r="BF131" s="31" t="s">
        <v>993</v>
      </c>
      <c r="BG131" s="31" t="s">
        <v>1559</v>
      </c>
      <c r="BH131" s="31">
        <v>7</v>
      </c>
      <c r="BI131" s="31" t="s">
        <v>311</v>
      </c>
      <c r="BJ131" s="48" t="s">
        <v>3042</v>
      </c>
    </row>
    <row r="132" spans="1:62">
      <c r="A132" s="31" t="s">
        <v>1558</v>
      </c>
      <c r="B132" s="33">
        <v>45075</v>
      </c>
      <c r="C132" s="33">
        <v>45076</v>
      </c>
      <c r="D132" s="31">
        <f ca="1">IF(ISBLANK(NCR_DATA_NEW[[#This Row],[Closed ]]), TODAY()-NCR_DATA_NEW[[#This Row],[Created]], C132-B132)</f>
        <v>1</v>
      </c>
      <c r="E132" s="31" t="s">
        <v>346</v>
      </c>
      <c r="F132" s="31" t="s">
        <v>1118</v>
      </c>
      <c r="G132" s="31" t="s">
        <v>1557</v>
      </c>
      <c r="H132" s="31" t="s">
        <v>1556</v>
      </c>
      <c r="I132" s="31" t="s">
        <v>274</v>
      </c>
      <c r="J132" s="31" t="s">
        <v>1260</v>
      </c>
      <c r="K132" s="31" t="s">
        <v>341</v>
      </c>
      <c r="L132" s="31" t="s">
        <v>1546</v>
      </c>
      <c r="M132" s="31" t="s">
        <v>340</v>
      </c>
      <c r="N132" s="31" t="s">
        <v>338</v>
      </c>
      <c r="O132" s="31" t="s">
        <v>1259</v>
      </c>
      <c r="P132" s="31">
        <v>679243</v>
      </c>
      <c r="Q132" s="31" t="s">
        <v>1548</v>
      </c>
      <c r="R132" s="31" t="s">
        <v>333</v>
      </c>
      <c r="S132" s="31" t="s">
        <v>1506</v>
      </c>
      <c r="T132" s="31" t="s">
        <v>283</v>
      </c>
      <c r="U132" s="31" t="s">
        <v>282</v>
      </c>
      <c r="V132" s="31" t="s">
        <v>331</v>
      </c>
      <c r="W132" s="33">
        <v>45076</v>
      </c>
      <c r="X132" s="31" t="b">
        <v>0</v>
      </c>
      <c r="Y132" s="31" t="b">
        <v>0</v>
      </c>
      <c r="Z132" s="31">
        <v>1</v>
      </c>
      <c r="AA132" s="31">
        <v>1</v>
      </c>
      <c r="AB132" s="31" t="s">
        <v>280</v>
      </c>
      <c r="AC132" s="31" t="s">
        <v>328</v>
      </c>
      <c r="AD132" s="31" t="s">
        <v>1552</v>
      </c>
      <c r="AE132" s="31" t="s">
        <v>1111</v>
      </c>
      <c r="AF132" s="31" t="s">
        <v>280</v>
      </c>
      <c r="AG132" s="31" t="s">
        <v>1552</v>
      </c>
      <c r="AH132" s="31" t="s">
        <v>280</v>
      </c>
      <c r="AI132" s="33"/>
      <c r="AJ132" s="32">
        <v>0</v>
      </c>
      <c r="AK132" s="31" t="s">
        <v>280</v>
      </c>
      <c r="AL132" s="31" t="s">
        <v>326</v>
      </c>
      <c r="AM132" s="31" t="s">
        <v>1550</v>
      </c>
      <c r="AN132" s="31" t="s">
        <v>1549</v>
      </c>
      <c r="AO132" s="31" t="s">
        <v>74</v>
      </c>
      <c r="AP132" s="31" t="s">
        <v>1241</v>
      </c>
      <c r="AQ132" s="31" t="s">
        <v>461</v>
      </c>
      <c r="AR132" s="33">
        <v>45068</v>
      </c>
      <c r="AS132" s="31" t="s">
        <v>701</v>
      </c>
      <c r="AT132" s="31" t="s">
        <v>396</v>
      </c>
      <c r="AU132" s="31" t="s">
        <v>364</v>
      </c>
      <c r="AV132" s="31" t="s">
        <v>394</v>
      </c>
      <c r="AW132" s="31" t="s">
        <v>393</v>
      </c>
      <c r="AX132" s="31" t="s">
        <v>280</v>
      </c>
      <c r="AY132" s="31" t="s">
        <v>391</v>
      </c>
      <c r="AZ132" s="33">
        <v>45075</v>
      </c>
      <c r="BA132" s="31" t="s">
        <v>1548</v>
      </c>
      <c r="BB132" s="31" t="b">
        <v>0</v>
      </c>
      <c r="BC132" s="31" t="s">
        <v>428</v>
      </c>
      <c r="BD132" s="31" t="s">
        <v>280</v>
      </c>
      <c r="BE132" s="31" t="s">
        <v>1236</v>
      </c>
      <c r="BF132" s="31" t="s">
        <v>280</v>
      </c>
      <c r="BG132" s="31" t="s">
        <v>1545</v>
      </c>
      <c r="BH132" s="31">
        <v>3</v>
      </c>
      <c r="BI132" s="31" t="s">
        <v>396</v>
      </c>
      <c r="BJ132" s="48" t="s">
        <v>3042</v>
      </c>
    </row>
    <row r="133" spans="1:62" hidden="1">
      <c r="A133" s="31" t="s">
        <v>1544</v>
      </c>
      <c r="B133" s="33">
        <v>45076</v>
      </c>
      <c r="C133" s="33"/>
      <c r="D133" s="31">
        <f ca="1">IF(ISBLANK(NCR_DATA_NEW[[#This Row],[Closed ]]), TODAY()-NCR_DATA_NEW[[#This Row],[Created]], C133-B133)</f>
        <v>623</v>
      </c>
      <c r="E133" s="31" t="s">
        <v>346</v>
      </c>
      <c r="F133" s="31" t="s">
        <v>345</v>
      </c>
      <c r="G133" s="31" t="s">
        <v>1543</v>
      </c>
      <c r="H133" s="31" t="s">
        <v>374</v>
      </c>
      <c r="I133" s="31" t="s">
        <v>275</v>
      </c>
      <c r="J133" s="31" t="s">
        <v>372</v>
      </c>
      <c r="K133" s="31" t="s">
        <v>341</v>
      </c>
      <c r="L133" s="31" t="s">
        <v>1469</v>
      </c>
      <c r="M133" s="31" t="s">
        <v>340</v>
      </c>
      <c r="N133" s="31" t="s">
        <v>338</v>
      </c>
      <c r="O133" s="31" t="s">
        <v>372</v>
      </c>
      <c r="P133" s="31">
        <v>481553</v>
      </c>
      <c r="Q133" s="31" t="s">
        <v>316</v>
      </c>
      <c r="R133" s="31" t="s">
        <v>1121</v>
      </c>
      <c r="S133" s="31" t="s">
        <v>669</v>
      </c>
      <c r="T133" s="31" t="s">
        <v>282</v>
      </c>
      <c r="U133" s="31" t="s">
        <v>280</v>
      </c>
      <c r="V133" s="31" t="s">
        <v>331</v>
      </c>
      <c r="W133" s="33">
        <v>45133</v>
      </c>
      <c r="X133" s="31" t="b">
        <v>0</v>
      </c>
      <c r="Y133" s="31" t="b">
        <v>1</v>
      </c>
      <c r="Z133" s="31">
        <v>4</v>
      </c>
      <c r="AA133" s="31">
        <v>2</v>
      </c>
      <c r="AB133" s="31" t="s">
        <v>280</v>
      </c>
      <c r="AC133" s="31" t="s">
        <v>370</v>
      </c>
      <c r="AD133" s="31" t="s">
        <v>1542</v>
      </c>
      <c r="AE133" s="31" t="s">
        <v>280</v>
      </c>
      <c r="AF133" s="31" t="s">
        <v>280</v>
      </c>
      <c r="AG133" s="31" t="s">
        <v>1542</v>
      </c>
      <c r="AH133" s="31" t="s">
        <v>280</v>
      </c>
      <c r="AI133" s="33"/>
      <c r="AJ133" s="32">
        <v>85000</v>
      </c>
      <c r="AK133" s="31" t="s">
        <v>280</v>
      </c>
      <c r="AL133" s="31" t="s">
        <v>1125</v>
      </c>
      <c r="AM133" s="31" t="s">
        <v>1541</v>
      </c>
      <c r="AN133" s="31" t="s">
        <v>1540</v>
      </c>
      <c r="AO133" s="31" t="s">
        <v>397</v>
      </c>
      <c r="AP133" s="31" t="s">
        <v>585</v>
      </c>
      <c r="AQ133" s="31" t="s">
        <v>280</v>
      </c>
      <c r="AR133" s="33">
        <v>45076</v>
      </c>
      <c r="AS133" s="31" t="s">
        <v>322</v>
      </c>
      <c r="AT133" s="31" t="s">
        <v>396</v>
      </c>
      <c r="AU133" s="31" t="s">
        <v>432</v>
      </c>
      <c r="AV133" s="31" t="s">
        <v>320</v>
      </c>
      <c r="AW133" s="31" t="s">
        <v>664</v>
      </c>
      <c r="AX133" s="31" t="s">
        <v>280</v>
      </c>
      <c r="AY133" s="31" t="s">
        <v>317</v>
      </c>
      <c r="AZ133" s="33">
        <v>45076</v>
      </c>
      <c r="BA133" s="31" t="s">
        <v>316</v>
      </c>
      <c r="BB133" s="31" t="b">
        <v>0</v>
      </c>
      <c r="BC133" s="31" t="s">
        <v>428</v>
      </c>
      <c r="BD133" s="31" t="s">
        <v>280</v>
      </c>
      <c r="BE133" s="31" t="s">
        <v>1324</v>
      </c>
      <c r="BF133" s="31" t="s">
        <v>280</v>
      </c>
      <c r="BG133" s="31" t="s">
        <v>1539</v>
      </c>
      <c r="BH133" s="31">
        <v>4</v>
      </c>
      <c r="BI133" s="31" t="s">
        <v>396</v>
      </c>
      <c r="BJ133" s="48" t="s">
        <v>3042</v>
      </c>
    </row>
    <row r="134" spans="1:62" hidden="1">
      <c r="A134" s="31" t="s">
        <v>1538</v>
      </c>
      <c r="B134" s="33">
        <v>45076</v>
      </c>
      <c r="C134" s="33"/>
      <c r="D134" s="31">
        <f ca="1">IF(ISBLANK(NCR_DATA_NEW[[#This Row],[Closed ]]), TODAY()-NCR_DATA_NEW[[#This Row],[Created]], C134-B134)</f>
        <v>623</v>
      </c>
      <c r="E134" s="31" t="s">
        <v>346</v>
      </c>
      <c r="F134" s="31" t="s">
        <v>345</v>
      </c>
      <c r="G134" s="31" t="s">
        <v>1537</v>
      </c>
      <c r="H134" s="31" t="s">
        <v>374</v>
      </c>
      <c r="I134" s="31" t="s">
        <v>275</v>
      </c>
      <c r="J134" s="31" t="s">
        <v>372</v>
      </c>
      <c r="K134" s="31" t="s">
        <v>341</v>
      </c>
      <c r="L134" s="31" t="s">
        <v>1469</v>
      </c>
      <c r="M134" s="31" t="s">
        <v>340</v>
      </c>
      <c r="N134" s="31" t="s">
        <v>338</v>
      </c>
      <c r="O134" s="31" t="s">
        <v>372</v>
      </c>
      <c r="P134" s="31">
        <v>481553</v>
      </c>
      <c r="Q134" s="31" t="s">
        <v>316</v>
      </c>
      <c r="R134" s="31" t="s">
        <v>1121</v>
      </c>
      <c r="S134" s="31" t="s">
        <v>669</v>
      </c>
      <c r="T134" s="31" t="s">
        <v>282</v>
      </c>
      <c r="U134" s="31" t="s">
        <v>280</v>
      </c>
      <c r="V134" s="31" t="s">
        <v>331</v>
      </c>
      <c r="W134" s="33">
        <v>45133</v>
      </c>
      <c r="X134" s="31" t="b">
        <v>0</v>
      </c>
      <c r="Y134" s="31" t="b">
        <v>1</v>
      </c>
      <c r="Z134" s="31">
        <v>4</v>
      </c>
      <c r="AA134" s="31">
        <v>2</v>
      </c>
      <c r="AB134" s="31" t="s">
        <v>280</v>
      </c>
      <c r="AC134" s="31" t="s">
        <v>370</v>
      </c>
      <c r="AD134" s="31" t="s">
        <v>1536</v>
      </c>
      <c r="AE134" s="31" t="s">
        <v>280</v>
      </c>
      <c r="AF134" s="31" t="s">
        <v>280</v>
      </c>
      <c r="AG134" s="31" t="s">
        <v>1536</v>
      </c>
      <c r="AH134" s="31" t="s">
        <v>280</v>
      </c>
      <c r="AI134" s="33"/>
      <c r="AJ134" s="32">
        <v>0</v>
      </c>
      <c r="AK134" s="31" t="s">
        <v>280</v>
      </c>
      <c r="AL134" s="31" t="s">
        <v>1125</v>
      </c>
      <c r="AM134" s="31" t="s">
        <v>1535</v>
      </c>
      <c r="AN134" s="31" t="s">
        <v>1534</v>
      </c>
      <c r="AO134" s="31" t="s">
        <v>397</v>
      </c>
      <c r="AP134" s="31" t="s">
        <v>585</v>
      </c>
      <c r="AQ134" s="31" t="s">
        <v>280</v>
      </c>
      <c r="AR134" s="33">
        <v>45076</v>
      </c>
      <c r="AS134" s="31" t="s">
        <v>280</v>
      </c>
      <c r="AT134" s="31" t="s">
        <v>396</v>
      </c>
      <c r="AU134" s="31" t="s">
        <v>651</v>
      </c>
      <c r="AV134" s="31" t="s">
        <v>320</v>
      </c>
      <c r="AW134" s="31" t="s">
        <v>280</v>
      </c>
      <c r="AX134" s="31" t="s">
        <v>280</v>
      </c>
      <c r="AY134" s="31" t="s">
        <v>317</v>
      </c>
      <c r="AZ134" s="33">
        <v>45076</v>
      </c>
      <c r="BA134" s="31" t="s">
        <v>316</v>
      </c>
      <c r="BB134" s="31" t="b">
        <v>0</v>
      </c>
      <c r="BC134" s="31" t="s">
        <v>428</v>
      </c>
      <c r="BD134" s="31" t="s">
        <v>280</v>
      </c>
      <c r="BE134" s="31" t="s">
        <v>364</v>
      </c>
      <c r="BF134" s="31" t="s">
        <v>280</v>
      </c>
      <c r="BG134" s="31" t="s">
        <v>1533</v>
      </c>
      <c r="BH134" s="31">
        <v>4</v>
      </c>
      <c r="BI134" s="31" t="s">
        <v>396</v>
      </c>
      <c r="BJ134" s="48" t="s">
        <v>3042</v>
      </c>
    </row>
    <row r="135" spans="1:62">
      <c r="A135" s="31" t="s">
        <v>1532</v>
      </c>
      <c r="B135" s="33">
        <v>45080</v>
      </c>
      <c r="C135" s="33">
        <v>45127</v>
      </c>
      <c r="D135" s="31">
        <f ca="1">IF(ISBLANK(NCR_DATA_NEW[[#This Row],[Closed ]]), TODAY()-NCR_DATA_NEW[[#This Row],[Created]], C135-B135)</f>
        <v>47</v>
      </c>
      <c r="E135" s="31" t="s">
        <v>346</v>
      </c>
      <c r="F135" s="31" t="s">
        <v>548</v>
      </c>
      <c r="G135" s="31" t="s">
        <v>1531</v>
      </c>
      <c r="H135" s="31" t="s">
        <v>280</v>
      </c>
      <c r="I135" s="31" t="s">
        <v>280</v>
      </c>
      <c r="J135" s="31" t="s">
        <v>280</v>
      </c>
      <c r="K135" s="31" t="s">
        <v>341</v>
      </c>
      <c r="L135" s="31" t="s">
        <v>1525</v>
      </c>
      <c r="M135" s="31" t="s">
        <v>280</v>
      </c>
      <c r="N135" s="31" t="s">
        <v>280</v>
      </c>
      <c r="O135" s="31" t="s">
        <v>280</v>
      </c>
      <c r="Q135" s="31" t="s">
        <v>481</v>
      </c>
      <c r="R135" s="31" t="s">
        <v>333</v>
      </c>
      <c r="S135" s="31" t="s">
        <v>430</v>
      </c>
      <c r="T135" s="31" t="s">
        <v>282</v>
      </c>
      <c r="U135" s="31" t="s">
        <v>282</v>
      </c>
      <c r="V135" s="31" t="s">
        <v>280</v>
      </c>
      <c r="W135" s="33">
        <v>45127</v>
      </c>
      <c r="X135" s="31" t="b">
        <v>0</v>
      </c>
      <c r="Y135" s="31" t="b">
        <v>0</v>
      </c>
      <c r="Z135" s="31">
        <v>1</v>
      </c>
      <c r="AA135" s="31">
        <v>0</v>
      </c>
      <c r="AB135" s="31" t="s">
        <v>280</v>
      </c>
      <c r="AC135" s="31" t="s">
        <v>280</v>
      </c>
      <c r="AD135" s="31" t="s">
        <v>1529</v>
      </c>
      <c r="AE135" s="31" t="s">
        <v>430</v>
      </c>
      <c r="AF135" s="31" t="s">
        <v>1530</v>
      </c>
      <c r="AG135" s="31" t="s">
        <v>1529</v>
      </c>
      <c r="AH135" s="31" t="s">
        <v>1528</v>
      </c>
      <c r="AI135" s="33">
        <v>45082</v>
      </c>
      <c r="AJ135" s="32">
        <v>0</v>
      </c>
      <c r="AK135" s="31" t="s">
        <v>1062</v>
      </c>
      <c r="AL135" s="31" t="s">
        <v>326</v>
      </c>
      <c r="AM135" s="31" t="s">
        <v>1527</v>
      </c>
      <c r="AN135" s="31" t="s">
        <v>1526</v>
      </c>
      <c r="AO135" s="31" t="s">
        <v>89</v>
      </c>
      <c r="AP135" s="31" t="s">
        <v>361</v>
      </c>
      <c r="AQ135" s="31" t="s">
        <v>482</v>
      </c>
      <c r="AR135" s="33">
        <v>45080</v>
      </c>
      <c r="AS135" s="31" t="s">
        <v>280</v>
      </c>
      <c r="AT135" s="31" t="s">
        <v>311</v>
      </c>
      <c r="AU135" s="31" t="s">
        <v>321</v>
      </c>
      <c r="AV135" s="31" t="s">
        <v>320</v>
      </c>
      <c r="AW135" s="31" t="s">
        <v>46</v>
      </c>
      <c r="AX135" s="31" t="s">
        <v>280</v>
      </c>
      <c r="AY135" s="31" t="s">
        <v>357</v>
      </c>
      <c r="AZ135" s="33">
        <v>45080</v>
      </c>
      <c r="BA135" s="31" t="s">
        <v>481</v>
      </c>
      <c r="BB135" s="31" t="b">
        <v>0</v>
      </c>
      <c r="BC135" s="31" t="s">
        <v>353</v>
      </c>
      <c r="BD135" s="31" t="s">
        <v>802</v>
      </c>
      <c r="BE135" s="31" t="s">
        <v>364</v>
      </c>
      <c r="BF135" s="31" t="s">
        <v>280</v>
      </c>
      <c r="BG135" s="31" t="s">
        <v>1524</v>
      </c>
      <c r="BH135" s="31">
        <v>6</v>
      </c>
      <c r="BI135" s="31" t="s">
        <v>311</v>
      </c>
      <c r="BJ135" s="48" t="s">
        <v>3052</v>
      </c>
    </row>
    <row r="136" spans="1:62">
      <c r="A136" s="31" t="s">
        <v>1523</v>
      </c>
      <c r="B136" s="33">
        <v>45081</v>
      </c>
      <c r="C136" s="33">
        <v>45154</v>
      </c>
      <c r="D136" s="31">
        <f ca="1">IF(ISBLANK(NCR_DATA_NEW[[#This Row],[Closed ]]), TODAY()-NCR_DATA_NEW[[#This Row],[Created]], C136-B136)</f>
        <v>73</v>
      </c>
      <c r="E136" s="31" t="s">
        <v>346</v>
      </c>
      <c r="F136" s="31" t="s">
        <v>548</v>
      </c>
      <c r="G136" s="31" t="s">
        <v>1522</v>
      </c>
      <c r="H136" s="31" t="s">
        <v>620</v>
      </c>
      <c r="I136" s="31" t="s">
        <v>275</v>
      </c>
      <c r="J136" s="31" t="s">
        <v>619</v>
      </c>
      <c r="K136" s="31" t="s">
        <v>341</v>
      </c>
      <c r="L136" s="31" t="s">
        <v>606</v>
      </c>
      <c r="M136" s="31" t="s">
        <v>418</v>
      </c>
      <c r="N136" s="31" t="s">
        <v>338</v>
      </c>
      <c r="O136" s="31" t="s">
        <v>617</v>
      </c>
      <c r="P136" s="31">
        <v>481877</v>
      </c>
      <c r="Q136" s="31" t="s">
        <v>481</v>
      </c>
      <c r="R136" s="31" t="s">
        <v>333</v>
      </c>
      <c r="S136" s="31" t="s">
        <v>3046</v>
      </c>
      <c r="T136" s="31" t="s">
        <v>282</v>
      </c>
      <c r="U136" s="31" t="s">
        <v>282</v>
      </c>
      <c r="V136" s="31" t="s">
        <v>331</v>
      </c>
      <c r="W136" s="33">
        <v>45154</v>
      </c>
      <c r="X136" s="31" t="b">
        <v>0</v>
      </c>
      <c r="Y136" s="31" t="b">
        <v>0</v>
      </c>
      <c r="Z136" s="31">
        <v>1</v>
      </c>
      <c r="AA136" s="31">
        <v>0</v>
      </c>
      <c r="AB136" s="31" t="s">
        <v>280</v>
      </c>
      <c r="AC136" s="31" t="s">
        <v>615</v>
      </c>
      <c r="AD136" s="31" t="s">
        <v>1521</v>
      </c>
      <c r="AE136" s="31" t="s">
        <v>371</v>
      </c>
      <c r="AF136" s="31" t="s">
        <v>750</v>
      </c>
      <c r="AG136" s="31" t="s">
        <v>1521</v>
      </c>
      <c r="AH136" s="31" t="s">
        <v>1520</v>
      </c>
      <c r="AI136" s="33">
        <v>45092</v>
      </c>
      <c r="AJ136" s="32">
        <v>0</v>
      </c>
      <c r="AK136" s="31" t="s">
        <v>1519</v>
      </c>
      <c r="AL136" s="31" t="s">
        <v>326</v>
      </c>
      <c r="AM136" s="31" t="s">
        <v>1518</v>
      </c>
      <c r="AN136" s="31" t="s">
        <v>1517</v>
      </c>
      <c r="AO136" s="31" t="s">
        <v>89</v>
      </c>
      <c r="AP136" s="31" t="s">
        <v>361</v>
      </c>
      <c r="AQ136" s="31" t="s">
        <v>482</v>
      </c>
      <c r="AR136" s="33">
        <v>45081</v>
      </c>
      <c r="AS136" s="31" t="s">
        <v>322</v>
      </c>
      <c r="AT136" s="31" t="s">
        <v>311</v>
      </c>
      <c r="AU136" s="31" t="s">
        <v>321</v>
      </c>
      <c r="AV136" s="31" t="s">
        <v>320</v>
      </c>
      <c r="AW136" s="31" t="s">
        <v>1515</v>
      </c>
      <c r="AX136" s="31" t="s">
        <v>280</v>
      </c>
      <c r="AY136" s="31" t="s">
        <v>317</v>
      </c>
      <c r="AZ136" s="33">
        <v>45081</v>
      </c>
      <c r="BA136" s="31" t="s">
        <v>481</v>
      </c>
      <c r="BB136" s="31" t="b">
        <v>0</v>
      </c>
      <c r="BC136" s="31" t="s">
        <v>353</v>
      </c>
      <c r="BD136" s="31" t="s">
        <v>352</v>
      </c>
      <c r="BE136" s="31" t="s">
        <v>1017</v>
      </c>
      <c r="BF136" s="31" t="s">
        <v>280</v>
      </c>
      <c r="BG136" s="31" t="s">
        <v>1514</v>
      </c>
      <c r="BH136" s="31">
        <v>5</v>
      </c>
      <c r="BI136" s="31" t="s">
        <v>311</v>
      </c>
      <c r="BJ136" s="48" t="s">
        <v>3052</v>
      </c>
    </row>
    <row r="137" spans="1:62" hidden="1">
      <c r="A137" s="31" t="s">
        <v>1513</v>
      </c>
      <c r="B137" s="33">
        <v>45082</v>
      </c>
      <c r="C137" s="33"/>
      <c r="D137" s="31">
        <f ca="1">IF(ISBLANK(NCR_DATA_NEW[[#This Row],[Closed ]]), TODAY()-NCR_DATA_NEW[[#This Row],[Created]], C137-B137)</f>
        <v>617</v>
      </c>
      <c r="E137" s="31" t="s">
        <v>346</v>
      </c>
      <c r="F137" s="31" t="s">
        <v>376</v>
      </c>
      <c r="G137" s="31" t="s">
        <v>1512</v>
      </c>
      <c r="H137" s="31" t="s">
        <v>374</v>
      </c>
      <c r="I137" s="31" t="s">
        <v>275</v>
      </c>
      <c r="J137" s="31" t="s">
        <v>372</v>
      </c>
      <c r="K137" s="31" t="s">
        <v>341</v>
      </c>
      <c r="L137" s="31" t="s">
        <v>1469</v>
      </c>
      <c r="M137" s="31" t="s">
        <v>340</v>
      </c>
      <c r="N137" s="31" t="s">
        <v>338</v>
      </c>
      <c r="O137" s="31" t="s">
        <v>372</v>
      </c>
      <c r="P137" s="31">
        <v>481553</v>
      </c>
      <c r="Q137" s="31" t="s">
        <v>355</v>
      </c>
      <c r="R137" s="31" t="s">
        <v>333</v>
      </c>
      <c r="S137" s="31" t="s">
        <v>3046</v>
      </c>
      <c r="T137" s="31" t="s">
        <v>282</v>
      </c>
      <c r="U137" s="31" t="s">
        <v>282</v>
      </c>
      <c r="V137" s="31" t="s">
        <v>331</v>
      </c>
      <c r="W137" s="33">
        <v>45100</v>
      </c>
      <c r="X137" s="31" t="b">
        <v>0</v>
      </c>
      <c r="Y137" s="31" t="b">
        <v>1</v>
      </c>
      <c r="Z137" s="31">
        <v>1</v>
      </c>
      <c r="AA137" s="31">
        <v>0</v>
      </c>
      <c r="AB137" s="31" t="s">
        <v>280</v>
      </c>
      <c r="AC137" s="31" t="s">
        <v>370</v>
      </c>
      <c r="AD137" s="31" t="s">
        <v>1511</v>
      </c>
      <c r="AE137" s="31" t="s">
        <v>280</v>
      </c>
      <c r="AF137" s="31" t="s">
        <v>280</v>
      </c>
      <c r="AG137" s="31" t="s">
        <v>1510</v>
      </c>
      <c r="AH137" s="31" t="s">
        <v>1509</v>
      </c>
      <c r="AI137" s="33">
        <v>45100</v>
      </c>
      <c r="AJ137" s="32">
        <v>0</v>
      </c>
      <c r="AK137" s="31" t="s">
        <v>280</v>
      </c>
      <c r="AL137" s="31" t="s">
        <v>326</v>
      </c>
      <c r="AM137" s="31" t="s">
        <v>1508</v>
      </c>
      <c r="AN137" s="31" t="s">
        <v>1507</v>
      </c>
      <c r="AO137" s="31" t="s">
        <v>397</v>
      </c>
      <c r="AP137" s="31" t="s">
        <v>361</v>
      </c>
      <c r="AQ137" s="31" t="s">
        <v>482</v>
      </c>
      <c r="AR137" s="33">
        <v>45082</v>
      </c>
      <c r="AS137" s="31" t="s">
        <v>322</v>
      </c>
      <c r="AT137" s="31" t="s">
        <v>311</v>
      </c>
      <c r="AU137" s="31" t="s">
        <v>321</v>
      </c>
      <c r="AV137" s="31" t="s">
        <v>320</v>
      </c>
      <c r="AW137" s="31" t="s">
        <v>46</v>
      </c>
      <c r="AX137" s="31" t="s">
        <v>280</v>
      </c>
      <c r="AY137" s="31" t="s">
        <v>357</v>
      </c>
      <c r="AZ137" s="33">
        <v>45082</v>
      </c>
      <c r="BA137" s="31" t="s">
        <v>355</v>
      </c>
      <c r="BB137" s="31" t="b">
        <v>0</v>
      </c>
      <c r="BC137" s="31" t="s">
        <v>353</v>
      </c>
      <c r="BD137" s="31" t="s">
        <v>352</v>
      </c>
      <c r="BE137" s="31" t="s">
        <v>1017</v>
      </c>
      <c r="BF137" s="31" t="s">
        <v>280</v>
      </c>
      <c r="BG137" s="31" t="s">
        <v>1505</v>
      </c>
      <c r="BH137" s="31">
        <v>2</v>
      </c>
      <c r="BI137" s="31" t="s">
        <v>311</v>
      </c>
      <c r="BJ137" s="48" t="s">
        <v>3052</v>
      </c>
    </row>
    <row r="138" spans="1:62" hidden="1">
      <c r="A138" s="31" t="s">
        <v>1504</v>
      </c>
      <c r="B138" s="33">
        <v>45084</v>
      </c>
      <c r="C138" s="33"/>
      <c r="D138" s="31">
        <f ca="1">IF(ISBLANK(NCR_DATA_NEW[[#This Row],[Closed ]]), TODAY()-NCR_DATA_NEW[[#This Row],[Created]], C138-B138)</f>
        <v>615</v>
      </c>
      <c r="E138" s="31" t="s">
        <v>346</v>
      </c>
      <c r="F138" s="31" t="s">
        <v>345</v>
      </c>
      <c r="G138" s="31" t="s">
        <v>1503</v>
      </c>
      <c r="H138" s="31" t="s">
        <v>637</v>
      </c>
      <c r="I138" s="31" t="s">
        <v>273</v>
      </c>
      <c r="J138" s="31" t="s">
        <v>636</v>
      </c>
      <c r="K138" s="31" t="s">
        <v>341</v>
      </c>
      <c r="L138" s="31" t="s">
        <v>624</v>
      </c>
      <c r="M138" s="31" t="s">
        <v>635</v>
      </c>
      <c r="N138" s="31" t="s">
        <v>338</v>
      </c>
      <c r="O138" s="31" t="s">
        <v>632</v>
      </c>
      <c r="P138" s="31">
        <v>191738</v>
      </c>
      <c r="Q138" s="31" t="s">
        <v>650</v>
      </c>
      <c r="R138" s="31" t="s">
        <v>333</v>
      </c>
      <c r="S138" s="31" t="s">
        <v>3046</v>
      </c>
      <c r="T138" s="31" t="s">
        <v>282</v>
      </c>
      <c r="U138" s="31" t="s">
        <v>282</v>
      </c>
      <c r="V138" s="31" t="s">
        <v>331</v>
      </c>
      <c r="W138" s="33">
        <v>45085</v>
      </c>
      <c r="X138" s="31" t="b">
        <v>0</v>
      </c>
      <c r="Y138" s="31" t="b">
        <v>1</v>
      </c>
      <c r="Z138" s="31">
        <v>1</v>
      </c>
      <c r="AA138" s="31">
        <v>0</v>
      </c>
      <c r="AB138" s="31" t="s">
        <v>280</v>
      </c>
      <c r="AC138" s="31" t="s">
        <v>328</v>
      </c>
      <c r="AD138" s="31" t="s">
        <v>1502</v>
      </c>
      <c r="AE138" s="31" t="s">
        <v>280</v>
      </c>
      <c r="AF138" s="31" t="s">
        <v>280</v>
      </c>
      <c r="AG138" s="31" t="s">
        <v>1502</v>
      </c>
      <c r="AH138" s="31" t="s">
        <v>280</v>
      </c>
      <c r="AI138" s="33"/>
      <c r="AJ138" s="32">
        <v>0</v>
      </c>
      <c r="AK138" s="31" t="s">
        <v>280</v>
      </c>
      <c r="AL138" s="31" t="s">
        <v>326</v>
      </c>
      <c r="AM138" s="31" t="s">
        <v>1501</v>
      </c>
      <c r="AN138" s="31" t="s">
        <v>1500</v>
      </c>
      <c r="AO138" s="31" t="s">
        <v>397</v>
      </c>
      <c r="AP138" s="31" t="s">
        <v>433</v>
      </c>
      <c r="AQ138" s="31" t="s">
        <v>280</v>
      </c>
      <c r="AR138" s="33">
        <v>45084</v>
      </c>
      <c r="AS138" s="31" t="s">
        <v>322</v>
      </c>
      <c r="AT138" s="31" t="s">
        <v>396</v>
      </c>
      <c r="AU138" s="31" t="s">
        <v>432</v>
      </c>
      <c r="AV138" s="31" t="s">
        <v>320</v>
      </c>
      <c r="AW138" s="31" t="s">
        <v>46</v>
      </c>
      <c r="AX138" s="31" t="s">
        <v>280</v>
      </c>
      <c r="AY138" s="31" t="s">
        <v>357</v>
      </c>
      <c r="AZ138" s="33">
        <v>45084</v>
      </c>
      <c r="BA138" s="31" t="s">
        <v>650</v>
      </c>
      <c r="BB138" s="31" t="b">
        <v>0</v>
      </c>
      <c r="BC138" s="31" t="s">
        <v>353</v>
      </c>
      <c r="BD138" s="31" t="s">
        <v>280</v>
      </c>
      <c r="BE138" s="31" t="s">
        <v>514</v>
      </c>
      <c r="BF138" s="31" t="s">
        <v>280</v>
      </c>
      <c r="BG138" s="31" t="s">
        <v>1499</v>
      </c>
      <c r="BH138" s="31">
        <v>1</v>
      </c>
      <c r="BI138" s="31" t="s">
        <v>396</v>
      </c>
      <c r="BJ138" s="48" t="s">
        <v>3052</v>
      </c>
    </row>
    <row r="139" spans="1:62">
      <c r="A139" s="31" t="s">
        <v>1498</v>
      </c>
      <c r="B139" s="33">
        <v>45084</v>
      </c>
      <c r="C139" s="33">
        <v>45133</v>
      </c>
      <c r="D139" s="31">
        <f ca="1">IF(ISBLANK(NCR_DATA_NEW[[#This Row],[Closed ]]), TODAY()-NCR_DATA_NEW[[#This Row],[Created]], C139-B139)</f>
        <v>49</v>
      </c>
      <c r="E139" s="31" t="s">
        <v>346</v>
      </c>
      <c r="F139" s="31" t="s">
        <v>548</v>
      </c>
      <c r="G139" s="31" t="s">
        <v>1497</v>
      </c>
      <c r="H139" s="31" t="s">
        <v>660</v>
      </c>
      <c r="I139" s="31" t="s">
        <v>273</v>
      </c>
      <c r="J139" s="31" t="s">
        <v>659</v>
      </c>
      <c r="K139" s="31" t="s">
        <v>341</v>
      </c>
      <c r="L139" s="31" t="s">
        <v>303</v>
      </c>
      <c r="M139" s="31" t="s">
        <v>635</v>
      </c>
      <c r="N139" s="31" t="s">
        <v>338</v>
      </c>
      <c r="O139" s="31" t="s">
        <v>658</v>
      </c>
      <c r="P139" s="31">
        <v>191554</v>
      </c>
      <c r="Q139" s="31" t="s">
        <v>650</v>
      </c>
      <c r="R139" s="31" t="s">
        <v>333</v>
      </c>
      <c r="S139" s="31" t="s">
        <v>430</v>
      </c>
      <c r="T139" s="31" t="s">
        <v>282</v>
      </c>
      <c r="U139" s="31" t="s">
        <v>282</v>
      </c>
      <c r="V139" s="31" t="s">
        <v>331</v>
      </c>
      <c r="W139" s="33">
        <v>45133</v>
      </c>
      <c r="X139" s="31" t="b">
        <v>0</v>
      </c>
      <c r="Y139" s="31" t="b">
        <v>0</v>
      </c>
      <c r="Z139" s="31">
        <v>2</v>
      </c>
      <c r="AA139" s="31">
        <v>0</v>
      </c>
      <c r="AB139" s="31" t="s">
        <v>280</v>
      </c>
      <c r="AC139" s="31" t="s">
        <v>370</v>
      </c>
      <c r="AD139" s="31" t="s">
        <v>1495</v>
      </c>
      <c r="AE139" s="31" t="s">
        <v>430</v>
      </c>
      <c r="AF139" s="31" t="s">
        <v>1496</v>
      </c>
      <c r="AG139" s="31" t="s">
        <v>1495</v>
      </c>
      <c r="AH139" s="31" t="s">
        <v>1494</v>
      </c>
      <c r="AI139" s="33">
        <v>45090</v>
      </c>
      <c r="AJ139" s="32">
        <v>0</v>
      </c>
      <c r="AK139" s="31" t="s">
        <v>1062</v>
      </c>
      <c r="AL139" s="31" t="s">
        <v>326</v>
      </c>
      <c r="AM139" s="31" t="s">
        <v>1493</v>
      </c>
      <c r="AN139" s="31" t="s">
        <v>1492</v>
      </c>
      <c r="AO139" s="31" t="s">
        <v>310</v>
      </c>
      <c r="AP139" s="31" t="s">
        <v>1009</v>
      </c>
      <c r="AQ139" s="31" t="s">
        <v>482</v>
      </c>
      <c r="AR139" s="33">
        <v>45084</v>
      </c>
      <c r="AS139" s="31" t="s">
        <v>322</v>
      </c>
      <c r="AT139" s="31" t="s">
        <v>396</v>
      </c>
      <c r="AU139" s="31" t="s">
        <v>432</v>
      </c>
      <c r="AV139" s="31" t="s">
        <v>320</v>
      </c>
      <c r="AW139" s="31" t="s">
        <v>46</v>
      </c>
      <c r="AX139" s="31" t="s">
        <v>280</v>
      </c>
      <c r="AY139" s="31" t="s">
        <v>357</v>
      </c>
      <c r="AZ139" s="33">
        <v>45084</v>
      </c>
      <c r="BA139" s="31" t="s">
        <v>650</v>
      </c>
      <c r="BB139" s="31" t="b">
        <v>0</v>
      </c>
      <c r="BC139" s="31" t="s">
        <v>353</v>
      </c>
      <c r="BD139" s="31" t="s">
        <v>352</v>
      </c>
      <c r="BE139" s="31" t="s">
        <v>1491</v>
      </c>
      <c r="BF139" s="31" t="s">
        <v>280</v>
      </c>
      <c r="BG139" s="31" t="s">
        <v>1490</v>
      </c>
      <c r="BH139" s="31">
        <v>18</v>
      </c>
      <c r="BI139" s="31" t="s">
        <v>396</v>
      </c>
      <c r="BJ139" s="48" t="s">
        <v>3052</v>
      </c>
    </row>
    <row r="140" spans="1:62" hidden="1">
      <c r="A140" s="31" t="s">
        <v>1489</v>
      </c>
      <c r="B140" s="33">
        <v>45085</v>
      </c>
      <c r="C140" s="33"/>
      <c r="D140" s="31">
        <f ca="1">IF(ISBLANK(NCR_DATA_NEW[[#This Row],[Closed ]]), TODAY()-NCR_DATA_NEW[[#This Row],[Created]], C140-B140)</f>
        <v>614</v>
      </c>
      <c r="E140" s="31" t="s">
        <v>346</v>
      </c>
      <c r="F140" s="31" t="s">
        <v>345</v>
      </c>
      <c r="G140" s="31" t="s">
        <v>1488</v>
      </c>
      <c r="H140" s="31" t="s">
        <v>1487</v>
      </c>
      <c r="I140" s="31" t="s">
        <v>273</v>
      </c>
      <c r="J140" s="31" t="s">
        <v>1486</v>
      </c>
      <c r="K140" s="31" t="s">
        <v>341</v>
      </c>
      <c r="L140" s="31" t="s">
        <v>1477</v>
      </c>
      <c r="M140" s="31" t="s">
        <v>340</v>
      </c>
      <c r="N140" s="31" t="s">
        <v>1485</v>
      </c>
      <c r="O140" s="31" t="s">
        <v>1483</v>
      </c>
      <c r="P140" s="31">
        <v>191483</v>
      </c>
      <c r="Q140" s="31" t="s">
        <v>1037</v>
      </c>
      <c r="R140" s="31" t="s">
        <v>333</v>
      </c>
      <c r="S140" s="31" t="s">
        <v>438</v>
      </c>
      <c r="T140" s="31" t="s">
        <v>282</v>
      </c>
      <c r="U140" s="31" t="s">
        <v>282</v>
      </c>
      <c r="V140" s="31" t="s">
        <v>331</v>
      </c>
      <c r="W140" s="33">
        <v>45133</v>
      </c>
      <c r="X140" s="31" t="b">
        <v>0</v>
      </c>
      <c r="Y140" s="31" t="b">
        <v>1</v>
      </c>
      <c r="Z140" s="31">
        <v>2</v>
      </c>
      <c r="AA140" s="31">
        <v>0</v>
      </c>
      <c r="AB140" s="31" t="s">
        <v>280</v>
      </c>
      <c r="AC140" s="31" t="s">
        <v>328</v>
      </c>
      <c r="AD140" s="31" t="s">
        <v>1481</v>
      </c>
      <c r="AE140" s="31" t="s">
        <v>280</v>
      </c>
      <c r="AF140" s="31" t="s">
        <v>280</v>
      </c>
      <c r="AG140" s="31" t="s">
        <v>1481</v>
      </c>
      <c r="AH140" s="31" t="s">
        <v>280</v>
      </c>
      <c r="AI140" s="33"/>
      <c r="AJ140" s="32">
        <v>0</v>
      </c>
      <c r="AK140" s="31" t="s">
        <v>280</v>
      </c>
      <c r="AL140" s="31" t="s">
        <v>326</v>
      </c>
      <c r="AM140" s="31" t="s">
        <v>1480</v>
      </c>
      <c r="AN140" s="31" t="s">
        <v>1479</v>
      </c>
      <c r="AO140" s="31" t="s">
        <v>397</v>
      </c>
      <c r="AP140" s="31" t="s">
        <v>323</v>
      </c>
      <c r="AQ140" s="31" t="s">
        <v>280</v>
      </c>
      <c r="AR140" s="33">
        <v>45085</v>
      </c>
      <c r="AS140" s="31" t="s">
        <v>322</v>
      </c>
      <c r="AT140" s="31" t="s">
        <v>311</v>
      </c>
      <c r="AU140" s="31" t="s">
        <v>364</v>
      </c>
      <c r="AV140" s="31" t="s">
        <v>320</v>
      </c>
      <c r="AW140" s="31" t="s">
        <v>46</v>
      </c>
      <c r="AX140" s="31" t="s">
        <v>280</v>
      </c>
      <c r="AY140" s="31" t="s">
        <v>357</v>
      </c>
      <c r="AZ140" s="33">
        <v>45085</v>
      </c>
      <c r="BA140" s="31" t="s">
        <v>1037</v>
      </c>
      <c r="BB140" s="31" t="b">
        <v>0</v>
      </c>
      <c r="BC140" s="31" t="s">
        <v>353</v>
      </c>
      <c r="BD140" s="31" t="s">
        <v>280</v>
      </c>
      <c r="BE140" s="31" t="s">
        <v>470</v>
      </c>
      <c r="BF140" s="31" t="s">
        <v>280</v>
      </c>
      <c r="BG140" s="31" t="s">
        <v>1476</v>
      </c>
      <c r="BH140" s="31">
        <v>2</v>
      </c>
      <c r="BI140" s="31" t="s">
        <v>311</v>
      </c>
      <c r="BJ140" s="48" t="s">
        <v>3052</v>
      </c>
    </row>
    <row r="141" spans="1:62" hidden="1">
      <c r="A141" s="31" t="s">
        <v>1475</v>
      </c>
      <c r="B141" s="33">
        <v>45086</v>
      </c>
      <c r="C141" s="33"/>
      <c r="D141" s="31">
        <f ca="1">IF(ISBLANK(NCR_DATA_NEW[[#This Row],[Closed ]]), TODAY()-NCR_DATA_NEW[[#This Row],[Created]], C141-B141)</f>
        <v>613</v>
      </c>
      <c r="E141" s="31" t="s">
        <v>346</v>
      </c>
      <c r="F141" s="31" t="s">
        <v>345</v>
      </c>
      <c r="G141" s="31" t="s">
        <v>1474</v>
      </c>
      <c r="H141" s="31" t="s">
        <v>374</v>
      </c>
      <c r="I141" s="31" t="s">
        <v>275</v>
      </c>
      <c r="J141" s="31" t="s">
        <v>372</v>
      </c>
      <c r="K141" s="31" t="s">
        <v>341</v>
      </c>
      <c r="L141" s="31" t="s">
        <v>1469</v>
      </c>
      <c r="M141" s="31" t="s">
        <v>340</v>
      </c>
      <c r="N141" s="31" t="s">
        <v>338</v>
      </c>
      <c r="O141" s="31" t="s">
        <v>372</v>
      </c>
      <c r="P141" s="31">
        <v>481553</v>
      </c>
      <c r="Q141" s="31" t="s">
        <v>316</v>
      </c>
      <c r="R141" s="31" t="s">
        <v>1121</v>
      </c>
      <c r="S141" s="31" t="s">
        <v>438</v>
      </c>
      <c r="T141" s="31" t="s">
        <v>282</v>
      </c>
      <c r="U141" s="31" t="s">
        <v>280</v>
      </c>
      <c r="V141" s="31" t="s">
        <v>331</v>
      </c>
      <c r="W141" s="33">
        <v>45159</v>
      </c>
      <c r="X141" s="31" t="b">
        <v>0</v>
      </c>
      <c r="Y141" s="31" t="b">
        <v>1</v>
      </c>
      <c r="Z141" s="31">
        <v>3</v>
      </c>
      <c r="AA141" s="31">
        <v>2</v>
      </c>
      <c r="AB141" s="31" t="s">
        <v>280</v>
      </c>
      <c r="AC141" s="31" t="s">
        <v>370</v>
      </c>
      <c r="AD141" s="31" t="s">
        <v>1473</v>
      </c>
      <c r="AE141" s="31" t="s">
        <v>280</v>
      </c>
      <c r="AF141" s="31" t="s">
        <v>280</v>
      </c>
      <c r="AG141" s="31" t="s">
        <v>1473</v>
      </c>
      <c r="AH141" s="31" t="s">
        <v>280</v>
      </c>
      <c r="AI141" s="33"/>
      <c r="AJ141" s="32">
        <v>20000</v>
      </c>
      <c r="AK141" s="31" t="s">
        <v>280</v>
      </c>
      <c r="AL141" s="31" t="s">
        <v>1125</v>
      </c>
      <c r="AM141" s="31" t="s">
        <v>1472</v>
      </c>
      <c r="AN141" s="31" t="s">
        <v>1471</v>
      </c>
      <c r="AO141" s="31" t="s">
        <v>397</v>
      </c>
      <c r="AP141" s="31" t="s">
        <v>585</v>
      </c>
      <c r="AQ141" s="31" t="s">
        <v>280</v>
      </c>
      <c r="AR141" s="33">
        <v>45086</v>
      </c>
      <c r="AS141" s="31" t="s">
        <v>322</v>
      </c>
      <c r="AT141" s="31" t="s">
        <v>311</v>
      </c>
      <c r="AU141" s="31" t="s">
        <v>432</v>
      </c>
      <c r="AV141" s="31" t="s">
        <v>320</v>
      </c>
      <c r="AW141" s="31" t="s">
        <v>450</v>
      </c>
      <c r="AX141" s="31" t="s">
        <v>280</v>
      </c>
      <c r="AY141" s="31" t="s">
        <v>317</v>
      </c>
      <c r="AZ141" s="33">
        <v>45086</v>
      </c>
      <c r="BA141" s="31" t="s">
        <v>316</v>
      </c>
      <c r="BB141" s="31" t="b">
        <v>0</v>
      </c>
      <c r="BC141" s="31" t="s">
        <v>353</v>
      </c>
      <c r="BD141" s="31" t="s">
        <v>280</v>
      </c>
      <c r="BE141" s="31" t="s">
        <v>388</v>
      </c>
      <c r="BF141" s="31" t="s">
        <v>280</v>
      </c>
      <c r="BG141" s="31" t="s">
        <v>1468</v>
      </c>
      <c r="BH141" s="31">
        <v>3</v>
      </c>
      <c r="BI141" s="31" t="s">
        <v>311</v>
      </c>
      <c r="BJ141" s="48" t="s">
        <v>3052</v>
      </c>
    </row>
    <row r="142" spans="1:62">
      <c r="A142" s="31" t="s">
        <v>1467</v>
      </c>
      <c r="B142" s="33">
        <v>45086</v>
      </c>
      <c r="C142" s="33">
        <v>45140</v>
      </c>
      <c r="D142" s="31">
        <f ca="1">IF(ISBLANK(NCR_DATA_NEW[[#This Row],[Closed ]]), TODAY()-NCR_DATA_NEW[[#This Row],[Created]], C142-B142)</f>
        <v>54</v>
      </c>
      <c r="E142" s="31" t="s">
        <v>346</v>
      </c>
      <c r="F142" s="31" t="s">
        <v>548</v>
      </c>
      <c r="G142" s="31" t="s">
        <v>1466</v>
      </c>
      <c r="H142" s="31" t="s">
        <v>914</v>
      </c>
      <c r="I142" s="31" t="s">
        <v>273</v>
      </c>
      <c r="J142" s="31" t="s">
        <v>913</v>
      </c>
      <c r="K142" s="31" t="s">
        <v>341</v>
      </c>
      <c r="L142" s="31" t="s">
        <v>308</v>
      </c>
      <c r="M142" s="31" t="s">
        <v>635</v>
      </c>
      <c r="N142" s="31" t="s">
        <v>911</v>
      </c>
      <c r="O142" s="31" t="s">
        <v>910</v>
      </c>
      <c r="P142" s="31">
        <v>192197</v>
      </c>
      <c r="Q142" s="31" t="s">
        <v>487</v>
      </c>
      <c r="R142" s="31" t="s">
        <v>333</v>
      </c>
      <c r="S142" s="31" t="s">
        <v>438</v>
      </c>
      <c r="T142" s="31" t="s">
        <v>282</v>
      </c>
      <c r="U142" s="31" t="s">
        <v>282</v>
      </c>
      <c r="V142" s="31" t="s">
        <v>331</v>
      </c>
      <c r="W142" s="33">
        <v>45140</v>
      </c>
      <c r="X142" s="31" t="b">
        <v>0</v>
      </c>
      <c r="Y142" s="31" t="b">
        <v>0</v>
      </c>
      <c r="Z142" s="31">
        <v>1</v>
      </c>
      <c r="AA142" s="31">
        <v>0</v>
      </c>
      <c r="AB142" s="31" t="s">
        <v>1465</v>
      </c>
      <c r="AC142" s="31" t="s">
        <v>370</v>
      </c>
      <c r="AD142" s="31" t="s">
        <v>1463</v>
      </c>
      <c r="AE142" s="31" t="s">
        <v>438</v>
      </c>
      <c r="AF142" s="31" t="s">
        <v>1464</v>
      </c>
      <c r="AG142" s="31" t="s">
        <v>1463</v>
      </c>
      <c r="AH142" s="31" t="s">
        <v>1462</v>
      </c>
      <c r="AI142" s="33">
        <v>45086</v>
      </c>
      <c r="AJ142" s="32">
        <v>0</v>
      </c>
      <c r="AK142" s="31" t="s">
        <v>1227</v>
      </c>
      <c r="AL142" s="31" t="s">
        <v>326</v>
      </c>
      <c r="AM142" s="31" t="s">
        <v>1461</v>
      </c>
      <c r="AN142" s="31" t="s">
        <v>1460</v>
      </c>
      <c r="AO142" s="31" t="s">
        <v>89</v>
      </c>
      <c r="AP142" s="31" t="s">
        <v>361</v>
      </c>
      <c r="AQ142" s="31" t="s">
        <v>482</v>
      </c>
      <c r="AR142" s="33">
        <v>45086</v>
      </c>
      <c r="AS142" s="31" t="s">
        <v>322</v>
      </c>
      <c r="AT142" s="31" t="s">
        <v>311</v>
      </c>
      <c r="AU142" s="31" t="s">
        <v>321</v>
      </c>
      <c r="AV142" s="31" t="s">
        <v>320</v>
      </c>
      <c r="AW142" s="31" t="s">
        <v>46</v>
      </c>
      <c r="AX142" s="31" t="s">
        <v>280</v>
      </c>
      <c r="AY142" s="31" t="s">
        <v>357</v>
      </c>
      <c r="AZ142" s="33">
        <v>45086</v>
      </c>
      <c r="BA142" s="31" t="s">
        <v>487</v>
      </c>
      <c r="BB142" s="31" t="b">
        <v>0</v>
      </c>
      <c r="BC142" s="31" t="s">
        <v>353</v>
      </c>
      <c r="BD142" s="31" t="s">
        <v>352</v>
      </c>
      <c r="BE142" s="31" t="s">
        <v>779</v>
      </c>
      <c r="BF142" s="31" t="s">
        <v>280</v>
      </c>
      <c r="BG142" s="31" t="s">
        <v>1459</v>
      </c>
      <c r="BH142" s="31">
        <v>9</v>
      </c>
      <c r="BI142" s="31" t="s">
        <v>311</v>
      </c>
      <c r="BJ142" s="48" t="s">
        <v>3052</v>
      </c>
    </row>
    <row r="143" spans="1:62">
      <c r="A143" s="31" t="s">
        <v>1458</v>
      </c>
      <c r="B143" s="33">
        <v>45086</v>
      </c>
      <c r="C143" s="33">
        <v>45140</v>
      </c>
      <c r="D143" s="31">
        <f ca="1">IF(ISBLANK(NCR_DATA_NEW[[#This Row],[Closed ]]), TODAY()-NCR_DATA_NEW[[#This Row],[Created]], C143-B143)</f>
        <v>54</v>
      </c>
      <c r="E143" s="31" t="s">
        <v>346</v>
      </c>
      <c r="F143" s="31" t="s">
        <v>548</v>
      </c>
      <c r="G143" s="31" t="s">
        <v>1457</v>
      </c>
      <c r="H143" s="31" t="s">
        <v>660</v>
      </c>
      <c r="I143" s="31" t="s">
        <v>273</v>
      </c>
      <c r="J143" s="31" t="s">
        <v>659</v>
      </c>
      <c r="K143" s="31" t="s">
        <v>341</v>
      </c>
      <c r="L143" s="31" t="s">
        <v>303</v>
      </c>
      <c r="M143" s="31" t="s">
        <v>635</v>
      </c>
      <c r="N143" s="31" t="s">
        <v>338</v>
      </c>
      <c r="O143" s="31" t="s">
        <v>658</v>
      </c>
      <c r="P143" s="31">
        <v>191554</v>
      </c>
      <c r="Q143" s="31" t="s">
        <v>520</v>
      </c>
      <c r="R143" s="31" t="s">
        <v>1452</v>
      </c>
      <c r="S143" s="31" t="s">
        <v>438</v>
      </c>
      <c r="T143" s="31" t="s">
        <v>282</v>
      </c>
      <c r="U143" s="31" t="s">
        <v>282</v>
      </c>
      <c r="V143" s="31" t="s">
        <v>331</v>
      </c>
      <c r="W143" s="33">
        <v>45140</v>
      </c>
      <c r="X143" s="31" t="b">
        <v>0</v>
      </c>
      <c r="Y143" s="31" t="b">
        <v>0</v>
      </c>
      <c r="Z143" s="31">
        <v>2</v>
      </c>
      <c r="AA143" s="31">
        <v>1</v>
      </c>
      <c r="AB143" s="31" t="s">
        <v>280</v>
      </c>
      <c r="AC143" s="31" t="s">
        <v>370</v>
      </c>
      <c r="AD143" s="31" t="s">
        <v>1456</v>
      </c>
      <c r="AE143" s="31" t="s">
        <v>438</v>
      </c>
      <c r="AF143" s="31" t="s">
        <v>18</v>
      </c>
      <c r="AG143" s="31" t="s">
        <v>1456</v>
      </c>
      <c r="AH143" s="31" t="s">
        <v>1455</v>
      </c>
      <c r="AI143" s="33">
        <v>45086</v>
      </c>
      <c r="AJ143" s="32">
        <v>0</v>
      </c>
      <c r="AK143" s="31" t="s">
        <v>1211</v>
      </c>
      <c r="AL143" s="31" t="s">
        <v>364</v>
      </c>
      <c r="AM143" s="31" t="s">
        <v>1454</v>
      </c>
      <c r="AN143" s="31" t="s">
        <v>1453</v>
      </c>
      <c r="AO143" s="31" t="s">
        <v>89</v>
      </c>
      <c r="AP143" s="31" t="s">
        <v>361</v>
      </c>
      <c r="AQ143" s="31" t="s">
        <v>357</v>
      </c>
      <c r="AR143" s="33">
        <v>45086</v>
      </c>
      <c r="AS143" s="31" t="s">
        <v>322</v>
      </c>
      <c r="AT143" s="31" t="s">
        <v>311</v>
      </c>
      <c r="AU143" s="31" t="s">
        <v>321</v>
      </c>
      <c r="AV143" s="31" t="s">
        <v>320</v>
      </c>
      <c r="AW143" s="31" t="s">
        <v>46</v>
      </c>
      <c r="AX143" s="31" t="s">
        <v>280</v>
      </c>
      <c r="AY143" s="31" t="s">
        <v>357</v>
      </c>
      <c r="AZ143" s="33">
        <v>45086</v>
      </c>
      <c r="BA143" s="31" t="s">
        <v>520</v>
      </c>
      <c r="BB143" s="31" t="b">
        <v>0</v>
      </c>
      <c r="BC143" s="31" t="s">
        <v>353</v>
      </c>
      <c r="BD143" s="31" t="s">
        <v>352</v>
      </c>
      <c r="BE143" s="31" t="s">
        <v>138</v>
      </c>
      <c r="BF143" s="31" t="s">
        <v>280</v>
      </c>
      <c r="BG143" s="31" t="s">
        <v>1451</v>
      </c>
      <c r="BH143" s="31">
        <v>7</v>
      </c>
      <c r="BI143" s="31" t="s">
        <v>311</v>
      </c>
      <c r="BJ143" s="48" t="s">
        <v>3052</v>
      </c>
    </row>
    <row r="144" spans="1:62" hidden="1">
      <c r="A144" s="31" t="s">
        <v>1450</v>
      </c>
      <c r="B144" s="33">
        <v>45088</v>
      </c>
      <c r="C144" s="33"/>
      <c r="D144" s="31">
        <f ca="1">IF(ISBLANK(NCR_DATA_NEW[[#This Row],[Closed ]]), TODAY()-NCR_DATA_NEW[[#This Row],[Created]], C144-B144)</f>
        <v>611</v>
      </c>
      <c r="E144" s="31" t="s">
        <v>346</v>
      </c>
      <c r="F144" s="31" t="s">
        <v>376</v>
      </c>
      <c r="G144" s="31" t="s">
        <v>1449</v>
      </c>
      <c r="H144" s="31" t="s">
        <v>887</v>
      </c>
      <c r="I144" s="31" t="s">
        <v>274</v>
      </c>
      <c r="J144" s="31" t="s">
        <v>842</v>
      </c>
      <c r="K144" s="31" t="s">
        <v>341</v>
      </c>
      <c r="L144" s="31" t="s">
        <v>878</v>
      </c>
      <c r="M144" s="31" t="s">
        <v>418</v>
      </c>
      <c r="N144" s="31" t="s">
        <v>338</v>
      </c>
      <c r="O144" s="31" t="s">
        <v>841</v>
      </c>
      <c r="P144" s="31">
        <v>678142</v>
      </c>
      <c r="Q144" s="31" t="s">
        <v>481</v>
      </c>
      <c r="R144" s="31" t="s">
        <v>333</v>
      </c>
      <c r="S144" s="31" t="s">
        <v>3046</v>
      </c>
      <c r="T144" s="31" t="s">
        <v>282</v>
      </c>
      <c r="U144" s="31" t="s">
        <v>282</v>
      </c>
      <c r="V144" s="31" t="s">
        <v>490</v>
      </c>
      <c r="W144" s="33">
        <v>45103</v>
      </c>
      <c r="X144" s="31" t="b">
        <v>0</v>
      </c>
      <c r="Y144" s="31" t="b">
        <v>1</v>
      </c>
      <c r="Z144" s="31">
        <v>1</v>
      </c>
      <c r="AA144" s="31">
        <v>0</v>
      </c>
      <c r="AB144" s="31" t="s">
        <v>280</v>
      </c>
      <c r="AC144" s="31" t="s">
        <v>328</v>
      </c>
      <c r="AD144" s="31" t="s">
        <v>1448</v>
      </c>
      <c r="AE144" s="31" t="s">
        <v>280</v>
      </c>
      <c r="AF144" s="31" t="s">
        <v>280</v>
      </c>
      <c r="AG144" s="31" t="s">
        <v>1448</v>
      </c>
      <c r="AH144" s="31" t="s">
        <v>1447</v>
      </c>
      <c r="AI144" s="33">
        <v>45092</v>
      </c>
      <c r="AJ144" s="32">
        <v>0</v>
      </c>
      <c r="AK144" s="31" t="s">
        <v>280</v>
      </c>
      <c r="AL144" s="31" t="s">
        <v>326</v>
      </c>
      <c r="AM144" s="31" t="s">
        <v>1446</v>
      </c>
      <c r="AN144" s="31" t="s">
        <v>1445</v>
      </c>
      <c r="AO144" s="31" t="s">
        <v>397</v>
      </c>
      <c r="AP144" s="31" t="s">
        <v>361</v>
      </c>
      <c r="AQ144" s="31" t="s">
        <v>482</v>
      </c>
      <c r="AR144" s="33">
        <v>45088</v>
      </c>
      <c r="AS144" s="31" t="s">
        <v>322</v>
      </c>
      <c r="AT144" s="31" t="s">
        <v>311</v>
      </c>
      <c r="AU144" s="31" t="s">
        <v>321</v>
      </c>
      <c r="AV144" s="31" t="s">
        <v>320</v>
      </c>
      <c r="AW144" s="31" t="s">
        <v>46</v>
      </c>
      <c r="AX144" s="31" t="s">
        <v>280</v>
      </c>
      <c r="AY144" s="31" t="s">
        <v>357</v>
      </c>
      <c r="AZ144" s="33">
        <v>45088</v>
      </c>
      <c r="BA144" s="31" t="s">
        <v>481</v>
      </c>
      <c r="BB144" s="31" t="b">
        <v>0</v>
      </c>
      <c r="BC144" s="31" t="s">
        <v>353</v>
      </c>
      <c r="BD144" s="31" t="s">
        <v>364</v>
      </c>
      <c r="BE144" s="31" t="s">
        <v>514</v>
      </c>
      <c r="BF144" s="31" t="s">
        <v>280</v>
      </c>
      <c r="BG144" s="31" t="s">
        <v>1444</v>
      </c>
      <c r="BH144" s="31">
        <v>2</v>
      </c>
      <c r="BI144" s="31" t="s">
        <v>311</v>
      </c>
      <c r="BJ144" s="48" t="s">
        <v>3052</v>
      </c>
    </row>
    <row r="145" spans="1:62">
      <c r="A145" s="31" t="s">
        <v>1443</v>
      </c>
      <c r="B145" s="33">
        <v>45089</v>
      </c>
      <c r="C145" s="33">
        <v>45140</v>
      </c>
      <c r="D145" s="31">
        <f ca="1">IF(ISBLANK(NCR_DATA_NEW[[#This Row],[Closed ]]), TODAY()-NCR_DATA_NEW[[#This Row],[Created]], C145-B145)</f>
        <v>51</v>
      </c>
      <c r="E145" s="31" t="s">
        <v>346</v>
      </c>
      <c r="F145" s="31" t="s">
        <v>548</v>
      </c>
      <c r="G145" s="31" t="s">
        <v>1442</v>
      </c>
      <c r="H145" s="31" t="s">
        <v>1441</v>
      </c>
      <c r="I145" s="31" t="s">
        <v>274</v>
      </c>
      <c r="J145" s="31" t="s">
        <v>842</v>
      </c>
      <c r="K145" s="31" t="s">
        <v>341</v>
      </c>
      <c r="L145" s="31" t="s">
        <v>1435</v>
      </c>
      <c r="M145" s="31" t="s">
        <v>418</v>
      </c>
      <c r="N145" s="31" t="s">
        <v>338</v>
      </c>
      <c r="O145" s="31" t="s">
        <v>841</v>
      </c>
      <c r="P145" s="31">
        <v>678133</v>
      </c>
      <c r="Q145" s="31" t="s">
        <v>520</v>
      </c>
      <c r="R145" s="31" t="s">
        <v>677</v>
      </c>
      <c r="S145" s="31" t="s">
        <v>438</v>
      </c>
      <c r="T145" s="31" t="s">
        <v>282</v>
      </c>
      <c r="U145" s="31" t="s">
        <v>282</v>
      </c>
      <c r="V145" s="31" t="s">
        <v>490</v>
      </c>
      <c r="W145" s="33">
        <v>45140</v>
      </c>
      <c r="X145" s="31" t="b">
        <v>0</v>
      </c>
      <c r="Y145" s="31" t="b">
        <v>0</v>
      </c>
      <c r="Z145" s="31">
        <v>1</v>
      </c>
      <c r="AA145" s="31">
        <v>1</v>
      </c>
      <c r="AB145" s="31" t="s">
        <v>280</v>
      </c>
      <c r="AC145" s="31" t="s">
        <v>328</v>
      </c>
      <c r="AD145" s="31" t="s">
        <v>1439</v>
      </c>
      <c r="AE145" s="31" t="s">
        <v>438</v>
      </c>
      <c r="AF145" s="31" t="s">
        <v>18</v>
      </c>
      <c r="AG145" s="31" t="s">
        <v>1439</v>
      </c>
      <c r="AH145" s="31" t="s">
        <v>1438</v>
      </c>
      <c r="AI145" s="33">
        <v>45090</v>
      </c>
      <c r="AJ145" s="32">
        <v>0</v>
      </c>
      <c r="AK145" s="31" t="s">
        <v>1227</v>
      </c>
      <c r="AL145" s="31" t="s">
        <v>364</v>
      </c>
      <c r="AM145" s="31" t="s">
        <v>1437</v>
      </c>
      <c r="AN145" s="31" t="s">
        <v>1436</v>
      </c>
      <c r="AO145" s="31" t="s">
        <v>89</v>
      </c>
      <c r="AP145" s="31" t="s">
        <v>361</v>
      </c>
      <c r="AQ145" s="31" t="s">
        <v>482</v>
      </c>
      <c r="AR145" s="33">
        <v>45089</v>
      </c>
      <c r="AS145" s="31" t="s">
        <v>322</v>
      </c>
      <c r="AT145" s="31" t="s">
        <v>311</v>
      </c>
      <c r="AU145" s="31" t="s">
        <v>321</v>
      </c>
      <c r="AV145" s="31" t="s">
        <v>320</v>
      </c>
      <c r="AW145" s="31" t="s">
        <v>46</v>
      </c>
      <c r="AX145" s="31" t="s">
        <v>280</v>
      </c>
      <c r="AY145" s="31" t="s">
        <v>357</v>
      </c>
      <c r="AZ145" s="33">
        <v>45089</v>
      </c>
      <c r="BA145" s="31" t="s">
        <v>520</v>
      </c>
      <c r="BB145" s="31" t="b">
        <v>0</v>
      </c>
      <c r="BC145" s="31" t="s">
        <v>353</v>
      </c>
      <c r="BD145" s="31" t="s">
        <v>352</v>
      </c>
      <c r="BE145" s="31" t="s">
        <v>834</v>
      </c>
      <c r="BF145" s="31" t="s">
        <v>280</v>
      </c>
      <c r="BG145" s="31" t="s">
        <v>1434</v>
      </c>
      <c r="BH145" s="31">
        <v>8</v>
      </c>
      <c r="BI145" s="31" t="s">
        <v>311</v>
      </c>
      <c r="BJ145" s="48" t="s">
        <v>3052</v>
      </c>
    </row>
    <row r="146" spans="1:62" hidden="1">
      <c r="A146" s="31" t="s">
        <v>1433</v>
      </c>
      <c r="B146" s="33">
        <v>45089</v>
      </c>
      <c r="C146" s="33"/>
      <c r="D146" s="31">
        <f ca="1">IF(ISBLANK(NCR_DATA_NEW[[#This Row],[Closed ]]), TODAY()-NCR_DATA_NEW[[#This Row],[Created]], C146-B146)</f>
        <v>610</v>
      </c>
      <c r="E146" s="31" t="s">
        <v>346</v>
      </c>
      <c r="F146" s="31" t="s">
        <v>376</v>
      </c>
      <c r="G146" s="31" t="s">
        <v>1432</v>
      </c>
      <c r="H146" s="31" t="s">
        <v>1365</v>
      </c>
      <c r="I146" s="31" t="s">
        <v>275</v>
      </c>
      <c r="J146" s="31" t="s">
        <v>372</v>
      </c>
      <c r="K146" s="31" t="s">
        <v>341</v>
      </c>
      <c r="L146" s="31" t="s">
        <v>1358</v>
      </c>
      <c r="M146" s="31" t="s">
        <v>340</v>
      </c>
      <c r="N146" s="31" t="s">
        <v>338</v>
      </c>
      <c r="O146" s="31" t="s">
        <v>372</v>
      </c>
      <c r="P146" s="31">
        <v>589309</v>
      </c>
      <c r="Q146" s="31" t="s">
        <v>515</v>
      </c>
      <c r="R146" s="31" t="s">
        <v>333</v>
      </c>
      <c r="S146" s="31" t="s">
        <v>3046</v>
      </c>
      <c r="T146" s="31" t="s">
        <v>282</v>
      </c>
      <c r="U146" s="31" t="s">
        <v>282</v>
      </c>
      <c r="V146" s="31" t="s">
        <v>331</v>
      </c>
      <c r="W146" s="33">
        <v>45118</v>
      </c>
      <c r="X146" s="31" t="b">
        <v>0</v>
      </c>
      <c r="Y146" s="31" t="b">
        <v>1</v>
      </c>
      <c r="Z146" s="31">
        <v>1</v>
      </c>
      <c r="AA146" s="31">
        <v>0</v>
      </c>
      <c r="AB146" s="31" t="s">
        <v>280</v>
      </c>
      <c r="AC146" s="31" t="s">
        <v>1364</v>
      </c>
      <c r="AD146" s="31" t="s">
        <v>1431</v>
      </c>
      <c r="AE146" s="31" t="s">
        <v>280</v>
      </c>
      <c r="AF146" s="31" t="s">
        <v>280</v>
      </c>
      <c r="AG146" s="31" t="s">
        <v>1431</v>
      </c>
      <c r="AH146" s="31" t="s">
        <v>1430</v>
      </c>
      <c r="AI146" s="33">
        <v>45118</v>
      </c>
      <c r="AJ146" s="32">
        <v>0</v>
      </c>
      <c r="AK146" s="31" t="s">
        <v>280</v>
      </c>
      <c r="AL146" s="31" t="s">
        <v>326</v>
      </c>
      <c r="AM146" s="31" t="s">
        <v>1429</v>
      </c>
      <c r="AN146" s="31" t="s">
        <v>1428</v>
      </c>
      <c r="AO146" s="31" t="s">
        <v>397</v>
      </c>
      <c r="AP146" s="31" t="s">
        <v>361</v>
      </c>
      <c r="AQ146" s="31" t="s">
        <v>357</v>
      </c>
      <c r="AR146" s="33">
        <v>45089</v>
      </c>
      <c r="AS146" s="31" t="s">
        <v>322</v>
      </c>
      <c r="AT146" s="31" t="s">
        <v>311</v>
      </c>
      <c r="AU146" s="31" t="s">
        <v>321</v>
      </c>
      <c r="AV146" s="31" t="s">
        <v>320</v>
      </c>
      <c r="AW146" s="31" t="s">
        <v>46</v>
      </c>
      <c r="AX146" s="31" t="s">
        <v>280</v>
      </c>
      <c r="AY146" s="31" t="s">
        <v>357</v>
      </c>
      <c r="AZ146" s="33">
        <v>45089</v>
      </c>
      <c r="BA146" s="31" t="s">
        <v>515</v>
      </c>
      <c r="BB146" s="31" t="b">
        <v>0</v>
      </c>
      <c r="BC146" s="31" t="s">
        <v>353</v>
      </c>
      <c r="BD146" s="31" t="s">
        <v>352</v>
      </c>
      <c r="BE146" s="31" t="s">
        <v>234</v>
      </c>
      <c r="BF146" s="31" t="s">
        <v>280</v>
      </c>
      <c r="BG146" s="31" t="s">
        <v>1427</v>
      </c>
      <c r="BH146" s="31">
        <v>2</v>
      </c>
      <c r="BI146" s="31" t="s">
        <v>311</v>
      </c>
      <c r="BJ146" s="48" t="s">
        <v>3052</v>
      </c>
    </row>
    <row r="147" spans="1:62">
      <c r="A147" s="31" t="s">
        <v>1426</v>
      </c>
      <c r="B147" s="33">
        <v>44936</v>
      </c>
      <c r="C147" s="33">
        <v>45145</v>
      </c>
      <c r="D147" s="31">
        <f ca="1">IF(ISBLANK(NCR_DATA_NEW[[#This Row],[Closed ]]), TODAY()-NCR_DATA_NEW[[#This Row],[Created]], C147-B147)</f>
        <v>209</v>
      </c>
      <c r="E147" s="31" t="s">
        <v>346</v>
      </c>
      <c r="F147" s="31" t="s">
        <v>548</v>
      </c>
      <c r="G147" s="31" t="s">
        <v>1425</v>
      </c>
      <c r="H147" s="31" t="s">
        <v>1365</v>
      </c>
      <c r="I147" s="31" t="s">
        <v>275</v>
      </c>
      <c r="J147" s="31" t="s">
        <v>372</v>
      </c>
      <c r="K147" s="31" t="s">
        <v>341</v>
      </c>
      <c r="L147" s="31" t="s">
        <v>1358</v>
      </c>
      <c r="M147" s="31" t="s">
        <v>340</v>
      </c>
      <c r="N147" s="31" t="s">
        <v>338</v>
      </c>
      <c r="O147" s="31" t="s">
        <v>372</v>
      </c>
      <c r="P147" s="31">
        <v>589309</v>
      </c>
      <c r="Q147" s="31" t="s">
        <v>520</v>
      </c>
      <c r="R147" s="31" t="s">
        <v>354</v>
      </c>
      <c r="S147" s="31" t="s">
        <v>438</v>
      </c>
      <c r="T147" s="31" t="s">
        <v>282</v>
      </c>
      <c r="U147" s="31" t="s">
        <v>282</v>
      </c>
      <c r="V147" s="31" t="s">
        <v>331</v>
      </c>
      <c r="W147" s="33">
        <v>45145</v>
      </c>
      <c r="X147" s="31" t="b">
        <v>0</v>
      </c>
      <c r="Y147" s="31" t="b">
        <v>0</v>
      </c>
      <c r="Z147" s="31">
        <v>1</v>
      </c>
      <c r="AA147" s="31">
        <v>1</v>
      </c>
      <c r="AB147" s="31" t="s">
        <v>280</v>
      </c>
      <c r="AC147" s="31" t="s">
        <v>1364</v>
      </c>
      <c r="AD147" s="31" t="s">
        <v>1423</v>
      </c>
      <c r="AE147" s="31" t="s">
        <v>438</v>
      </c>
      <c r="AF147" s="31" t="s">
        <v>1424</v>
      </c>
      <c r="AG147" s="31" t="s">
        <v>1423</v>
      </c>
      <c r="AH147" s="31" t="s">
        <v>1422</v>
      </c>
      <c r="AI147" s="33">
        <v>45091</v>
      </c>
      <c r="AJ147" s="32">
        <v>0</v>
      </c>
      <c r="AK147" s="31" t="s">
        <v>1211</v>
      </c>
      <c r="AL147" s="31" t="s">
        <v>364</v>
      </c>
      <c r="AM147" s="31" t="s">
        <v>1421</v>
      </c>
      <c r="AN147" s="31" t="s">
        <v>1420</v>
      </c>
      <c r="AO147" s="31" t="s">
        <v>89</v>
      </c>
      <c r="AP147" s="31" t="s">
        <v>361</v>
      </c>
      <c r="AQ147" s="31" t="s">
        <v>482</v>
      </c>
      <c r="AR147" s="33">
        <v>45090</v>
      </c>
      <c r="AS147" s="31" t="s">
        <v>322</v>
      </c>
      <c r="AT147" s="31" t="s">
        <v>311</v>
      </c>
      <c r="AU147" s="31" t="s">
        <v>321</v>
      </c>
      <c r="AV147" s="31" t="s">
        <v>320</v>
      </c>
      <c r="AW147" s="31" t="s">
        <v>46</v>
      </c>
      <c r="AX147" s="31" t="s">
        <v>280</v>
      </c>
      <c r="AY147" s="31" t="s">
        <v>357</v>
      </c>
      <c r="AZ147" s="33">
        <v>45090</v>
      </c>
      <c r="BA147" s="31" t="s">
        <v>520</v>
      </c>
      <c r="BB147" s="31" t="b">
        <v>0</v>
      </c>
      <c r="BC147" s="31" t="s">
        <v>353</v>
      </c>
      <c r="BD147" s="31" t="s">
        <v>352</v>
      </c>
      <c r="BE147" s="31" t="s">
        <v>642</v>
      </c>
      <c r="BF147" s="31" t="s">
        <v>280</v>
      </c>
      <c r="BG147" s="31" t="s">
        <v>1419</v>
      </c>
      <c r="BH147" s="31">
        <v>10</v>
      </c>
      <c r="BI147" s="31" t="s">
        <v>311</v>
      </c>
      <c r="BJ147" s="48" t="s">
        <v>3048</v>
      </c>
    </row>
    <row r="148" spans="1:62">
      <c r="A148" s="31" t="s">
        <v>246</v>
      </c>
      <c r="B148" s="33">
        <v>45092</v>
      </c>
      <c r="C148" s="33">
        <v>45155</v>
      </c>
      <c r="D148" s="31">
        <f ca="1">IF(ISBLANK(NCR_DATA_NEW[[#This Row],[Closed ]]), TODAY()-NCR_DATA_NEW[[#This Row],[Created]], C148-B148)</f>
        <v>63</v>
      </c>
      <c r="E148" s="31" t="s">
        <v>346</v>
      </c>
      <c r="F148" s="31" t="s">
        <v>548</v>
      </c>
      <c r="G148" s="31" t="s">
        <v>263</v>
      </c>
      <c r="H148" s="31" t="s">
        <v>1418</v>
      </c>
      <c r="I148" s="31" t="s">
        <v>278</v>
      </c>
      <c r="J148" s="31" t="s">
        <v>1417</v>
      </c>
      <c r="K148" s="31" t="s">
        <v>341</v>
      </c>
      <c r="L148" s="31" t="s">
        <v>305</v>
      </c>
      <c r="M148" s="31" t="s">
        <v>635</v>
      </c>
      <c r="N148" s="31" t="s">
        <v>280</v>
      </c>
      <c r="O148" s="31" t="s">
        <v>280</v>
      </c>
      <c r="P148" s="31">
        <v>559168</v>
      </c>
      <c r="Q148" s="31" t="s">
        <v>1407</v>
      </c>
      <c r="R148" s="31" t="s">
        <v>333</v>
      </c>
      <c r="S148" s="31" t="s">
        <v>553</v>
      </c>
      <c r="T148" s="31" t="s">
        <v>282</v>
      </c>
      <c r="U148" s="31" t="s">
        <v>282</v>
      </c>
      <c r="V148" s="31" t="s">
        <v>490</v>
      </c>
      <c r="W148" s="33">
        <v>45155</v>
      </c>
      <c r="X148" s="31" t="b">
        <v>0</v>
      </c>
      <c r="Y148" s="31" t="b">
        <v>0</v>
      </c>
      <c r="Z148" s="31">
        <v>1</v>
      </c>
      <c r="AA148" s="31">
        <v>0</v>
      </c>
      <c r="AB148" s="31" t="s">
        <v>280</v>
      </c>
      <c r="AC148" s="31" t="s">
        <v>370</v>
      </c>
      <c r="AD148" s="31" t="s">
        <v>1415</v>
      </c>
      <c r="AE148" s="31" t="s">
        <v>553</v>
      </c>
      <c r="AF148" s="31" t="s">
        <v>1416</v>
      </c>
      <c r="AG148" s="31" t="s">
        <v>1415</v>
      </c>
      <c r="AH148" s="31" t="s">
        <v>1414</v>
      </c>
      <c r="AI148" s="33">
        <v>45155</v>
      </c>
      <c r="AJ148" s="32">
        <v>0</v>
      </c>
      <c r="AK148" s="31" t="s">
        <v>1412</v>
      </c>
      <c r="AL148" s="31" t="s">
        <v>326</v>
      </c>
      <c r="AM148" s="31" t="s">
        <v>1411</v>
      </c>
      <c r="AN148" s="31" t="s">
        <v>1410</v>
      </c>
      <c r="AO148" s="31" t="s">
        <v>310</v>
      </c>
      <c r="AP148" s="31" t="s">
        <v>652</v>
      </c>
      <c r="AQ148" s="31" t="s">
        <v>357</v>
      </c>
      <c r="AR148" s="33">
        <v>45092</v>
      </c>
      <c r="AS148" s="31" t="s">
        <v>701</v>
      </c>
      <c r="AT148" s="31" t="s">
        <v>311</v>
      </c>
      <c r="AU148" s="31" t="s">
        <v>364</v>
      </c>
      <c r="AV148" s="31" t="s">
        <v>320</v>
      </c>
      <c r="AW148" s="31" t="s">
        <v>46</v>
      </c>
      <c r="AX148" s="31" t="s">
        <v>280</v>
      </c>
      <c r="AY148" s="31" t="s">
        <v>357</v>
      </c>
      <c r="AZ148" s="33">
        <v>45092</v>
      </c>
      <c r="BA148" s="31" t="s">
        <v>1407</v>
      </c>
      <c r="BB148" s="31" t="b">
        <v>0</v>
      </c>
      <c r="BC148" s="31" t="s">
        <v>353</v>
      </c>
      <c r="BD148" s="31" t="s">
        <v>352</v>
      </c>
      <c r="BE148" s="31" t="s">
        <v>1236</v>
      </c>
      <c r="BF148" s="31" t="s">
        <v>280</v>
      </c>
      <c r="BG148" s="31" t="s">
        <v>1405</v>
      </c>
      <c r="BH148" s="31">
        <v>4</v>
      </c>
      <c r="BI148" s="31" t="s">
        <v>385</v>
      </c>
      <c r="BJ148" s="48" t="s">
        <v>3052</v>
      </c>
    </row>
    <row r="149" spans="1:62">
      <c r="A149" s="31" t="s">
        <v>1404</v>
      </c>
      <c r="B149" s="33">
        <v>45092</v>
      </c>
      <c r="C149" s="33">
        <v>45124</v>
      </c>
      <c r="D149" s="31">
        <f ca="1">IF(ISBLANK(NCR_DATA_NEW[[#This Row],[Closed ]]), TODAY()-NCR_DATA_NEW[[#This Row],[Created]], C149-B149)</f>
        <v>32</v>
      </c>
      <c r="E149" s="31" t="s">
        <v>346</v>
      </c>
      <c r="F149" s="31" t="s">
        <v>548</v>
      </c>
      <c r="G149" s="31" t="s">
        <v>1403</v>
      </c>
      <c r="H149" s="31" t="s">
        <v>1378</v>
      </c>
      <c r="I149" s="31" t="s">
        <v>273</v>
      </c>
      <c r="J149" s="31" t="s">
        <v>1377</v>
      </c>
      <c r="K149" s="31" t="s">
        <v>341</v>
      </c>
      <c r="L149" s="31" t="s">
        <v>1370</v>
      </c>
      <c r="M149" s="31" t="s">
        <v>340</v>
      </c>
      <c r="N149" s="31" t="s">
        <v>338</v>
      </c>
      <c r="O149" s="31" t="s">
        <v>1375</v>
      </c>
      <c r="P149" s="31">
        <v>192444</v>
      </c>
      <c r="Q149" s="31" t="s">
        <v>1037</v>
      </c>
      <c r="R149" s="31" t="s">
        <v>333</v>
      </c>
      <c r="S149" s="31" t="s">
        <v>3046</v>
      </c>
      <c r="T149" s="31" t="s">
        <v>282</v>
      </c>
      <c r="U149" s="31" t="s">
        <v>282</v>
      </c>
      <c r="V149" s="31" t="s">
        <v>331</v>
      </c>
      <c r="W149" s="33">
        <v>45124</v>
      </c>
      <c r="X149" s="31" t="b">
        <v>0</v>
      </c>
      <c r="Y149" s="31" t="b">
        <v>0</v>
      </c>
      <c r="Z149" s="31">
        <v>1</v>
      </c>
      <c r="AA149" s="31">
        <v>0</v>
      </c>
      <c r="AB149" s="31" t="s">
        <v>280</v>
      </c>
      <c r="AC149" s="31" t="s">
        <v>370</v>
      </c>
      <c r="AD149" s="31" t="s">
        <v>1402</v>
      </c>
      <c r="AE149" s="31" t="s">
        <v>371</v>
      </c>
      <c r="AF149" s="31" t="s">
        <v>750</v>
      </c>
      <c r="AG149" s="31" t="s">
        <v>1402</v>
      </c>
      <c r="AH149" s="31" t="s">
        <v>1401</v>
      </c>
      <c r="AI149" s="33">
        <v>45104</v>
      </c>
      <c r="AJ149" s="32">
        <v>0</v>
      </c>
      <c r="AK149" s="31" t="s">
        <v>955</v>
      </c>
      <c r="AL149" s="31" t="s">
        <v>326</v>
      </c>
      <c r="AM149" s="31" t="s">
        <v>1400</v>
      </c>
      <c r="AN149" s="31" t="s">
        <v>1399</v>
      </c>
      <c r="AO149" s="31" t="s">
        <v>89</v>
      </c>
      <c r="AP149" s="31" t="s">
        <v>585</v>
      </c>
      <c r="AQ149" s="31" t="s">
        <v>482</v>
      </c>
      <c r="AR149" s="33">
        <v>45092</v>
      </c>
      <c r="AS149" s="31" t="s">
        <v>322</v>
      </c>
      <c r="AT149" s="31" t="s">
        <v>311</v>
      </c>
      <c r="AU149" s="31" t="s">
        <v>321</v>
      </c>
      <c r="AV149" s="31" t="s">
        <v>320</v>
      </c>
      <c r="AW149" s="31" t="s">
        <v>570</v>
      </c>
      <c r="AX149" s="31" t="s">
        <v>280</v>
      </c>
      <c r="AY149" s="31" t="s">
        <v>391</v>
      </c>
      <c r="AZ149" s="33">
        <v>45092</v>
      </c>
      <c r="BA149" s="31" t="s">
        <v>1037</v>
      </c>
      <c r="BB149" s="31" t="b">
        <v>0</v>
      </c>
      <c r="BC149" s="31" t="s">
        <v>314</v>
      </c>
      <c r="BD149" s="31" t="s">
        <v>352</v>
      </c>
      <c r="BE149" s="31" t="s">
        <v>185</v>
      </c>
      <c r="BF149" s="31" t="s">
        <v>280</v>
      </c>
      <c r="BG149" s="31" t="s">
        <v>1398</v>
      </c>
      <c r="BH149" s="31">
        <v>6</v>
      </c>
      <c r="BI149" s="31" t="s">
        <v>311</v>
      </c>
      <c r="BJ149" s="48" t="s">
        <v>3052</v>
      </c>
    </row>
    <row r="150" spans="1:62">
      <c r="A150" s="31" t="s">
        <v>1397</v>
      </c>
      <c r="B150" s="33">
        <v>45096</v>
      </c>
      <c r="C150" s="33">
        <v>45154</v>
      </c>
      <c r="D150" s="31">
        <f ca="1">IF(ISBLANK(NCR_DATA_NEW[[#This Row],[Closed ]]), TODAY()-NCR_DATA_NEW[[#This Row],[Created]], C150-B150)</f>
        <v>58</v>
      </c>
      <c r="E150" s="31" t="s">
        <v>346</v>
      </c>
      <c r="F150" s="31" t="s">
        <v>548</v>
      </c>
      <c r="G150" s="31" t="s">
        <v>1396</v>
      </c>
      <c r="H150" s="31" t="s">
        <v>887</v>
      </c>
      <c r="I150" s="31" t="s">
        <v>274</v>
      </c>
      <c r="J150" s="31" t="s">
        <v>842</v>
      </c>
      <c r="K150" s="31" t="s">
        <v>341</v>
      </c>
      <c r="L150" s="31" t="s">
        <v>878</v>
      </c>
      <c r="M150" s="31" t="s">
        <v>418</v>
      </c>
      <c r="N150" s="31" t="s">
        <v>338</v>
      </c>
      <c r="O150" s="31" t="s">
        <v>841</v>
      </c>
      <c r="P150" s="31">
        <v>678142</v>
      </c>
      <c r="Q150" s="31" t="s">
        <v>487</v>
      </c>
      <c r="R150" s="31" t="s">
        <v>333</v>
      </c>
      <c r="S150" s="31" t="s">
        <v>3046</v>
      </c>
      <c r="T150" s="31" t="s">
        <v>282</v>
      </c>
      <c r="U150" s="31" t="s">
        <v>282</v>
      </c>
      <c r="V150" s="31" t="s">
        <v>490</v>
      </c>
      <c r="W150" s="33">
        <v>45154</v>
      </c>
      <c r="X150" s="31" t="b">
        <v>0</v>
      </c>
      <c r="Y150" s="31" t="b">
        <v>0</v>
      </c>
      <c r="Z150" s="31">
        <v>1</v>
      </c>
      <c r="AA150" s="31">
        <v>0</v>
      </c>
      <c r="AB150" s="31" t="s">
        <v>280</v>
      </c>
      <c r="AC150" s="31" t="s">
        <v>328</v>
      </c>
      <c r="AD150" s="31" t="s">
        <v>1395</v>
      </c>
      <c r="AE150" s="31" t="s">
        <v>371</v>
      </c>
      <c r="AF150" s="31" t="s">
        <v>750</v>
      </c>
      <c r="AG150" s="31" t="s">
        <v>1395</v>
      </c>
      <c r="AH150" s="31" t="s">
        <v>1394</v>
      </c>
      <c r="AI150" s="33">
        <v>45096</v>
      </c>
      <c r="AJ150" s="32">
        <v>0</v>
      </c>
      <c r="AK150" s="31" t="s">
        <v>365</v>
      </c>
      <c r="AL150" s="31" t="s">
        <v>326</v>
      </c>
      <c r="AM150" s="31" t="s">
        <v>1393</v>
      </c>
      <c r="AN150" s="31" t="s">
        <v>1392</v>
      </c>
      <c r="AO150" s="31" t="s">
        <v>89</v>
      </c>
      <c r="AP150" s="31" t="s">
        <v>361</v>
      </c>
      <c r="AQ150" s="31" t="s">
        <v>482</v>
      </c>
      <c r="AR150" s="33">
        <v>45096</v>
      </c>
      <c r="AS150" s="31" t="s">
        <v>322</v>
      </c>
      <c r="AT150" s="31" t="s">
        <v>311</v>
      </c>
      <c r="AU150" s="31" t="s">
        <v>321</v>
      </c>
      <c r="AV150" s="31" t="s">
        <v>320</v>
      </c>
      <c r="AW150" s="31" t="s">
        <v>46</v>
      </c>
      <c r="AX150" s="31" t="s">
        <v>280</v>
      </c>
      <c r="AY150" s="31" t="s">
        <v>357</v>
      </c>
      <c r="AZ150" s="33">
        <v>45096</v>
      </c>
      <c r="BA150" s="31" t="s">
        <v>487</v>
      </c>
      <c r="BB150" s="31" t="b">
        <v>0</v>
      </c>
      <c r="BC150" s="31" t="s">
        <v>353</v>
      </c>
      <c r="BD150" s="31" t="s">
        <v>352</v>
      </c>
      <c r="BE150" s="31" t="s">
        <v>976</v>
      </c>
      <c r="BF150" s="31" t="s">
        <v>280</v>
      </c>
      <c r="BG150" s="31" t="s">
        <v>1391</v>
      </c>
      <c r="BH150" s="31">
        <v>3</v>
      </c>
      <c r="BI150" s="31" t="s">
        <v>311</v>
      </c>
      <c r="BJ150" s="48" t="s">
        <v>3052</v>
      </c>
    </row>
    <row r="151" spans="1:62">
      <c r="A151" s="31" t="s">
        <v>1390</v>
      </c>
      <c r="B151" s="33">
        <v>45096</v>
      </c>
      <c r="C151" s="33">
        <v>45113</v>
      </c>
      <c r="D151" s="31">
        <f ca="1">IF(ISBLANK(NCR_DATA_NEW[[#This Row],[Closed ]]), TODAY()-NCR_DATA_NEW[[#This Row],[Created]], C151-B151)</f>
        <v>17</v>
      </c>
      <c r="E151" s="31" t="s">
        <v>346</v>
      </c>
      <c r="F151" s="31" t="s">
        <v>548</v>
      </c>
      <c r="G151" s="31" t="s">
        <v>1389</v>
      </c>
      <c r="H151" s="31" t="s">
        <v>407</v>
      </c>
      <c r="I151" s="31" t="s">
        <v>277</v>
      </c>
      <c r="J151" s="31" t="s">
        <v>406</v>
      </c>
      <c r="K151" s="31" t="s">
        <v>341</v>
      </c>
      <c r="L151" s="31" t="s">
        <v>387</v>
      </c>
      <c r="M151" s="31" t="s">
        <v>340</v>
      </c>
      <c r="N151" s="31" t="s">
        <v>405</v>
      </c>
      <c r="O151" s="31" t="s">
        <v>404</v>
      </c>
      <c r="P151" s="31">
        <v>878125</v>
      </c>
      <c r="Q151" s="31" t="s">
        <v>515</v>
      </c>
      <c r="R151" s="31" t="s">
        <v>333</v>
      </c>
      <c r="S151" s="31" t="s">
        <v>438</v>
      </c>
      <c r="T151" s="31" t="s">
        <v>282</v>
      </c>
      <c r="U151" s="31" t="s">
        <v>282</v>
      </c>
      <c r="V151" s="31" t="s">
        <v>331</v>
      </c>
      <c r="W151" s="33">
        <v>45113</v>
      </c>
      <c r="X151" s="31" t="b">
        <v>0</v>
      </c>
      <c r="Y151" s="31" t="b">
        <v>0</v>
      </c>
      <c r="Z151" s="31">
        <v>2</v>
      </c>
      <c r="AA151" s="31">
        <v>0</v>
      </c>
      <c r="AB151" s="31" t="s">
        <v>280</v>
      </c>
      <c r="AC151" s="31" t="s">
        <v>370</v>
      </c>
      <c r="AD151" s="31" t="s">
        <v>1388</v>
      </c>
      <c r="AE151" s="31" t="s">
        <v>438</v>
      </c>
      <c r="AF151" s="31" t="s">
        <v>1387</v>
      </c>
      <c r="AG151" s="31" t="s">
        <v>1386</v>
      </c>
      <c r="AH151" s="31" t="s">
        <v>1385</v>
      </c>
      <c r="AI151" s="33">
        <v>45113</v>
      </c>
      <c r="AJ151" s="32">
        <v>0</v>
      </c>
      <c r="AK151" s="31" t="s">
        <v>540</v>
      </c>
      <c r="AL151" s="31" t="s">
        <v>326</v>
      </c>
      <c r="AM151" s="31" t="s">
        <v>1384</v>
      </c>
      <c r="AN151" s="31" t="s">
        <v>1383</v>
      </c>
      <c r="AO151" s="31" t="s">
        <v>89</v>
      </c>
      <c r="AP151" s="31" t="s">
        <v>361</v>
      </c>
      <c r="AQ151" s="31" t="s">
        <v>482</v>
      </c>
      <c r="AR151" s="33">
        <v>45096</v>
      </c>
      <c r="AS151" s="31" t="s">
        <v>322</v>
      </c>
      <c r="AT151" s="31" t="s">
        <v>311</v>
      </c>
      <c r="AU151" s="31" t="s">
        <v>321</v>
      </c>
      <c r="AV151" s="31" t="s">
        <v>320</v>
      </c>
      <c r="AW151" s="31" t="s">
        <v>46</v>
      </c>
      <c r="AX151" s="31" t="s">
        <v>280</v>
      </c>
      <c r="AY151" s="31" t="s">
        <v>357</v>
      </c>
      <c r="AZ151" s="33">
        <v>45096</v>
      </c>
      <c r="BA151" s="31" t="s">
        <v>515</v>
      </c>
      <c r="BB151" s="31" t="b">
        <v>0</v>
      </c>
      <c r="BC151" s="31" t="s">
        <v>353</v>
      </c>
      <c r="BD151" s="31" t="s">
        <v>364</v>
      </c>
      <c r="BE151" s="31" t="s">
        <v>834</v>
      </c>
      <c r="BF151" s="31" t="s">
        <v>280</v>
      </c>
      <c r="BG151" s="31" t="s">
        <v>1381</v>
      </c>
      <c r="BH151" s="31">
        <v>5</v>
      </c>
      <c r="BI151" s="31" t="s">
        <v>311</v>
      </c>
      <c r="BJ151" s="48" t="s">
        <v>3052</v>
      </c>
    </row>
    <row r="152" spans="1:62" hidden="1">
      <c r="A152" s="31" t="s">
        <v>1380</v>
      </c>
      <c r="B152" s="33">
        <v>45097</v>
      </c>
      <c r="C152" s="33"/>
      <c r="D152" s="31">
        <f ca="1">IF(ISBLANK(NCR_DATA_NEW[[#This Row],[Closed ]]), TODAY()-NCR_DATA_NEW[[#This Row],[Created]], C152-B152)</f>
        <v>602</v>
      </c>
      <c r="E152" s="31" t="s">
        <v>346</v>
      </c>
      <c r="F152" s="31" t="s">
        <v>376</v>
      </c>
      <c r="G152" s="31" t="s">
        <v>1379</v>
      </c>
      <c r="H152" s="31" t="s">
        <v>1378</v>
      </c>
      <c r="I152" s="31" t="s">
        <v>273</v>
      </c>
      <c r="J152" s="31" t="s">
        <v>1377</v>
      </c>
      <c r="K152" s="31" t="s">
        <v>341</v>
      </c>
      <c r="L152" s="31" t="s">
        <v>1370</v>
      </c>
      <c r="M152" s="31" t="s">
        <v>340</v>
      </c>
      <c r="N152" s="31" t="s">
        <v>338</v>
      </c>
      <c r="O152" s="31" t="s">
        <v>1375</v>
      </c>
      <c r="P152" s="31">
        <v>192444</v>
      </c>
      <c r="Q152" s="31" t="s">
        <v>515</v>
      </c>
      <c r="R152" s="31" t="s">
        <v>333</v>
      </c>
      <c r="S152" s="31" t="s">
        <v>3046</v>
      </c>
      <c r="T152" s="31" t="s">
        <v>282</v>
      </c>
      <c r="U152" s="31" t="s">
        <v>282</v>
      </c>
      <c r="V152" s="31" t="s">
        <v>331</v>
      </c>
      <c r="W152" s="33">
        <v>45097</v>
      </c>
      <c r="X152" s="31" t="b">
        <v>0</v>
      </c>
      <c r="Y152" s="31" t="b">
        <v>1</v>
      </c>
      <c r="Z152" s="31">
        <v>1</v>
      </c>
      <c r="AA152" s="31">
        <v>0</v>
      </c>
      <c r="AB152" s="31" t="s">
        <v>280</v>
      </c>
      <c r="AC152" s="31" t="s">
        <v>370</v>
      </c>
      <c r="AD152" s="31" t="s">
        <v>1374</v>
      </c>
      <c r="AE152" s="31" t="s">
        <v>280</v>
      </c>
      <c r="AF152" s="31" t="s">
        <v>280</v>
      </c>
      <c r="AG152" s="31" t="s">
        <v>1374</v>
      </c>
      <c r="AH152" s="31" t="s">
        <v>1373</v>
      </c>
      <c r="AI152" s="33">
        <v>45097</v>
      </c>
      <c r="AJ152" s="32">
        <v>0</v>
      </c>
      <c r="AK152" s="31" t="s">
        <v>280</v>
      </c>
      <c r="AL152" s="31" t="s">
        <v>326</v>
      </c>
      <c r="AM152" s="31" t="s">
        <v>1372</v>
      </c>
      <c r="AN152" s="31" t="s">
        <v>1371</v>
      </c>
      <c r="AO152" s="31" t="s">
        <v>397</v>
      </c>
      <c r="AP152" s="31" t="s">
        <v>361</v>
      </c>
      <c r="AQ152" s="31" t="s">
        <v>482</v>
      </c>
      <c r="AR152" s="33">
        <v>45096</v>
      </c>
      <c r="AS152" s="31" t="s">
        <v>322</v>
      </c>
      <c r="AT152" s="31" t="s">
        <v>311</v>
      </c>
      <c r="AU152" s="31" t="s">
        <v>321</v>
      </c>
      <c r="AV152" s="31" t="s">
        <v>320</v>
      </c>
      <c r="AW152" s="31" t="s">
        <v>46</v>
      </c>
      <c r="AX152" s="31" t="s">
        <v>280</v>
      </c>
      <c r="AY152" s="31" t="s">
        <v>357</v>
      </c>
      <c r="AZ152" s="33">
        <v>45097</v>
      </c>
      <c r="BA152" s="31" t="s">
        <v>515</v>
      </c>
      <c r="BB152" s="31" t="b">
        <v>0</v>
      </c>
      <c r="BC152" s="31" t="s">
        <v>353</v>
      </c>
      <c r="BD152" s="31" t="s">
        <v>352</v>
      </c>
      <c r="BE152" s="31" t="s">
        <v>950</v>
      </c>
      <c r="BF152" s="31" t="s">
        <v>280</v>
      </c>
      <c r="BG152" s="31" t="s">
        <v>1368</v>
      </c>
      <c r="BH152" s="31">
        <v>2</v>
      </c>
      <c r="BI152" s="31" t="s">
        <v>311</v>
      </c>
      <c r="BJ152" s="48" t="s">
        <v>3052</v>
      </c>
    </row>
    <row r="153" spans="1:62">
      <c r="A153" s="31" t="s">
        <v>1367</v>
      </c>
      <c r="B153" s="33">
        <v>45097</v>
      </c>
      <c r="C153" s="33">
        <v>45103</v>
      </c>
      <c r="D153" s="31">
        <f ca="1">IF(ISBLANK(NCR_DATA_NEW[[#This Row],[Closed ]]), TODAY()-NCR_DATA_NEW[[#This Row],[Created]], C153-B153)</f>
        <v>6</v>
      </c>
      <c r="E153" s="31" t="s">
        <v>346</v>
      </c>
      <c r="F153" s="31" t="s">
        <v>548</v>
      </c>
      <c r="G153" s="31" t="s">
        <v>1366</v>
      </c>
      <c r="H153" s="31" t="s">
        <v>1365</v>
      </c>
      <c r="I153" s="31" t="s">
        <v>275</v>
      </c>
      <c r="J153" s="31" t="s">
        <v>372</v>
      </c>
      <c r="K153" s="31" t="s">
        <v>341</v>
      </c>
      <c r="L153" s="31" t="s">
        <v>1358</v>
      </c>
      <c r="M153" s="31" t="s">
        <v>340</v>
      </c>
      <c r="N153" s="31" t="s">
        <v>338</v>
      </c>
      <c r="O153" s="31" t="s">
        <v>372</v>
      </c>
      <c r="P153" s="31">
        <v>589309</v>
      </c>
      <c r="Q153" s="31" t="s">
        <v>515</v>
      </c>
      <c r="R153" s="31" t="s">
        <v>333</v>
      </c>
      <c r="S153" s="31" t="s">
        <v>3046</v>
      </c>
      <c r="T153" s="31" t="s">
        <v>282</v>
      </c>
      <c r="U153" s="31" t="s">
        <v>282</v>
      </c>
      <c r="V153" s="31" t="s">
        <v>331</v>
      </c>
      <c r="W153" s="33">
        <v>45103</v>
      </c>
      <c r="X153" s="31" t="b">
        <v>0</v>
      </c>
      <c r="Y153" s="31" t="b">
        <v>0</v>
      </c>
      <c r="Z153" s="31">
        <v>1</v>
      </c>
      <c r="AA153" s="31">
        <v>0</v>
      </c>
      <c r="AB153" s="31" t="s">
        <v>280</v>
      </c>
      <c r="AC153" s="31" t="s">
        <v>1364</v>
      </c>
      <c r="AD153" s="31" t="s">
        <v>1363</v>
      </c>
      <c r="AE153" s="31" t="s">
        <v>371</v>
      </c>
      <c r="AF153" s="31" t="s">
        <v>750</v>
      </c>
      <c r="AG153" s="31" t="s">
        <v>1363</v>
      </c>
      <c r="AH153" s="31" t="s">
        <v>1362</v>
      </c>
      <c r="AI153" s="33">
        <v>45103</v>
      </c>
      <c r="AJ153" s="32">
        <v>0</v>
      </c>
      <c r="AK153" s="31" t="s">
        <v>1211</v>
      </c>
      <c r="AL153" s="31" t="s">
        <v>326</v>
      </c>
      <c r="AM153" s="31" t="s">
        <v>1361</v>
      </c>
      <c r="AN153" s="31" t="s">
        <v>1360</v>
      </c>
      <c r="AO153" s="31" t="s">
        <v>89</v>
      </c>
      <c r="AP153" s="31" t="s">
        <v>361</v>
      </c>
      <c r="AQ153" s="31" t="s">
        <v>357</v>
      </c>
      <c r="AR153" s="33">
        <v>45097</v>
      </c>
      <c r="AS153" s="31" t="s">
        <v>322</v>
      </c>
      <c r="AT153" s="31" t="s">
        <v>311</v>
      </c>
      <c r="AU153" s="31" t="s">
        <v>321</v>
      </c>
      <c r="AV153" s="31" t="s">
        <v>320</v>
      </c>
      <c r="AW153" s="31" t="s">
        <v>46</v>
      </c>
      <c r="AX153" s="31" t="s">
        <v>280</v>
      </c>
      <c r="AY153" s="31" t="s">
        <v>357</v>
      </c>
      <c r="AZ153" s="33">
        <v>45097</v>
      </c>
      <c r="BA153" s="31" t="s">
        <v>515</v>
      </c>
      <c r="BB153" s="31" t="b">
        <v>0</v>
      </c>
      <c r="BC153" s="31" t="s">
        <v>353</v>
      </c>
      <c r="BD153" s="31" t="s">
        <v>352</v>
      </c>
      <c r="BE153" s="31" t="s">
        <v>514</v>
      </c>
      <c r="BF153" s="31" t="s">
        <v>280</v>
      </c>
      <c r="BG153" s="31" t="s">
        <v>1357</v>
      </c>
      <c r="BH153" s="31">
        <v>4</v>
      </c>
      <c r="BI153" s="31" t="s">
        <v>311</v>
      </c>
      <c r="BJ153" s="48" t="s">
        <v>3052</v>
      </c>
    </row>
    <row r="154" spans="1:62">
      <c r="A154" s="31" t="s">
        <v>247</v>
      </c>
      <c r="B154" s="33">
        <v>45099</v>
      </c>
      <c r="C154" s="33">
        <v>45155</v>
      </c>
      <c r="D154" s="31">
        <f ca="1">IF(ISBLANK(NCR_DATA_NEW[[#This Row],[Closed ]]), TODAY()-NCR_DATA_NEW[[#This Row],[Created]], C154-B154)</f>
        <v>56</v>
      </c>
      <c r="E154" s="31" t="s">
        <v>346</v>
      </c>
      <c r="F154" s="31" t="s">
        <v>548</v>
      </c>
      <c r="G154" s="31" t="s">
        <v>264</v>
      </c>
      <c r="H154" s="31" t="s">
        <v>660</v>
      </c>
      <c r="I154" s="31" t="s">
        <v>273</v>
      </c>
      <c r="J154" s="31" t="s">
        <v>659</v>
      </c>
      <c r="K154" s="31" t="s">
        <v>341</v>
      </c>
      <c r="L154" s="31" t="s">
        <v>303</v>
      </c>
      <c r="M154" s="31" t="s">
        <v>635</v>
      </c>
      <c r="N154" s="31" t="s">
        <v>338</v>
      </c>
      <c r="O154" s="31" t="s">
        <v>658</v>
      </c>
      <c r="P154" s="31">
        <v>191554</v>
      </c>
      <c r="Q154" s="31" t="s">
        <v>553</v>
      </c>
      <c r="R154" s="31" t="s">
        <v>333</v>
      </c>
      <c r="S154" s="31" t="s">
        <v>553</v>
      </c>
      <c r="T154" s="31" t="s">
        <v>282</v>
      </c>
      <c r="U154" s="31" t="s">
        <v>282</v>
      </c>
      <c r="V154" s="31" t="s">
        <v>331</v>
      </c>
      <c r="W154" s="33">
        <v>45155</v>
      </c>
      <c r="X154" s="31" t="b">
        <v>0</v>
      </c>
      <c r="Y154" s="31" t="b">
        <v>0</v>
      </c>
      <c r="Z154" s="31">
        <v>1</v>
      </c>
      <c r="AA154" s="31">
        <v>0</v>
      </c>
      <c r="AB154" s="31" t="s">
        <v>280</v>
      </c>
      <c r="AC154" s="31" t="s">
        <v>370</v>
      </c>
      <c r="AD154" s="31" t="s">
        <v>1355</v>
      </c>
      <c r="AE154" s="31" t="s">
        <v>553</v>
      </c>
      <c r="AF154" s="31" t="s">
        <v>1356</v>
      </c>
      <c r="AG154" s="31" t="s">
        <v>1355</v>
      </c>
      <c r="AH154" s="31" t="s">
        <v>1354</v>
      </c>
      <c r="AI154" s="33">
        <v>45099</v>
      </c>
      <c r="AJ154" s="32">
        <v>0</v>
      </c>
      <c r="AK154" s="31" t="s">
        <v>1353</v>
      </c>
      <c r="AL154" s="31" t="s">
        <v>326</v>
      </c>
      <c r="AM154" s="31" t="s">
        <v>1352</v>
      </c>
      <c r="AN154" s="31" t="s">
        <v>1351</v>
      </c>
      <c r="AO154" s="31" t="s">
        <v>310</v>
      </c>
      <c r="AP154" s="31" t="s">
        <v>1009</v>
      </c>
      <c r="AQ154" s="31" t="s">
        <v>482</v>
      </c>
      <c r="AR154" s="33">
        <v>45099</v>
      </c>
      <c r="AS154" s="31" t="s">
        <v>322</v>
      </c>
      <c r="AT154" s="31" t="s">
        <v>311</v>
      </c>
      <c r="AU154" s="31" t="s">
        <v>321</v>
      </c>
      <c r="AV154" s="31" t="s">
        <v>320</v>
      </c>
      <c r="AW154" s="31" t="s">
        <v>570</v>
      </c>
      <c r="AX154" s="31" t="s">
        <v>280</v>
      </c>
      <c r="AY154" s="31" t="s">
        <v>391</v>
      </c>
      <c r="AZ154" s="33">
        <v>45099</v>
      </c>
      <c r="BA154" s="31" t="s">
        <v>553</v>
      </c>
      <c r="BB154" s="31" t="b">
        <v>0</v>
      </c>
      <c r="BC154" s="31" t="s">
        <v>314</v>
      </c>
      <c r="BD154" s="31" t="s">
        <v>352</v>
      </c>
      <c r="BE154" s="31" t="s">
        <v>1017</v>
      </c>
      <c r="BF154" s="31" t="s">
        <v>280</v>
      </c>
      <c r="BG154" s="31" t="s">
        <v>1350</v>
      </c>
      <c r="BH154" s="31">
        <v>10</v>
      </c>
      <c r="BI154" s="31" t="s">
        <v>311</v>
      </c>
      <c r="BJ154" s="48" t="s">
        <v>3052</v>
      </c>
    </row>
    <row r="155" spans="1:62" hidden="1">
      <c r="A155" s="31" t="s">
        <v>1349</v>
      </c>
      <c r="B155" s="33">
        <v>45100</v>
      </c>
      <c r="C155" s="33"/>
      <c r="D155" s="31">
        <f ca="1">IF(ISBLANK(NCR_DATA_NEW[[#This Row],[Closed ]]), TODAY()-NCR_DATA_NEW[[#This Row],[Created]], C155-B155)</f>
        <v>599</v>
      </c>
      <c r="E155" s="31" t="s">
        <v>346</v>
      </c>
      <c r="F155" s="31" t="s">
        <v>345</v>
      </c>
      <c r="G155" s="31" t="s">
        <v>1348</v>
      </c>
      <c r="H155" s="31" t="s">
        <v>1332</v>
      </c>
      <c r="I155" s="31" t="s">
        <v>273</v>
      </c>
      <c r="J155" s="31" t="s">
        <v>1331</v>
      </c>
      <c r="K155" s="31" t="s">
        <v>341</v>
      </c>
      <c r="L155" s="31" t="s">
        <v>285</v>
      </c>
      <c r="M155" s="31" t="s">
        <v>340</v>
      </c>
      <c r="N155" s="31" t="s">
        <v>405</v>
      </c>
      <c r="O155" s="31" t="s">
        <v>1330</v>
      </c>
      <c r="P155" s="31">
        <v>190202</v>
      </c>
      <c r="Q155" s="31" t="s">
        <v>1325</v>
      </c>
      <c r="R155" s="31" t="s">
        <v>333</v>
      </c>
      <c r="S155" s="31" t="s">
        <v>3046</v>
      </c>
      <c r="T155" s="31" t="s">
        <v>283</v>
      </c>
      <c r="U155" s="31" t="s">
        <v>282</v>
      </c>
      <c r="V155" s="31" t="s">
        <v>331</v>
      </c>
      <c r="W155" s="33">
        <v>45107</v>
      </c>
      <c r="X155" s="31" t="b">
        <v>0</v>
      </c>
      <c r="Y155" s="31" t="b">
        <v>1</v>
      </c>
      <c r="Z155" s="31">
        <v>1</v>
      </c>
      <c r="AA155" s="31">
        <v>0</v>
      </c>
      <c r="AB155" s="31" t="s">
        <v>280</v>
      </c>
      <c r="AC155" s="31" t="s">
        <v>370</v>
      </c>
      <c r="AD155" s="31" t="s">
        <v>1347</v>
      </c>
      <c r="AE155" s="31" t="s">
        <v>280</v>
      </c>
      <c r="AF155" s="31" t="s">
        <v>280</v>
      </c>
      <c r="AG155" s="31" t="s">
        <v>1347</v>
      </c>
      <c r="AH155" s="31" t="s">
        <v>280</v>
      </c>
      <c r="AI155" s="33"/>
      <c r="AJ155" s="32">
        <v>100000</v>
      </c>
      <c r="AK155" s="31" t="s">
        <v>280</v>
      </c>
      <c r="AL155" s="31" t="s">
        <v>326</v>
      </c>
      <c r="AM155" s="31" t="s">
        <v>1346</v>
      </c>
      <c r="AN155" s="31" t="s">
        <v>1345</v>
      </c>
      <c r="AO155" s="31" t="s">
        <v>397</v>
      </c>
      <c r="AP155" s="31" t="s">
        <v>397</v>
      </c>
      <c r="AQ155" s="31" t="s">
        <v>280</v>
      </c>
      <c r="AR155" s="33">
        <v>45100</v>
      </c>
      <c r="AS155" s="31" t="s">
        <v>322</v>
      </c>
      <c r="AT155" s="31" t="s">
        <v>385</v>
      </c>
      <c r="AU155" s="31" t="s">
        <v>395</v>
      </c>
      <c r="AV155" s="31" t="s">
        <v>394</v>
      </c>
      <c r="AW155" s="31" t="s">
        <v>280</v>
      </c>
      <c r="AX155" s="31" t="s">
        <v>1344</v>
      </c>
      <c r="AY155" s="31" t="s">
        <v>357</v>
      </c>
      <c r="AZ155" s="33">
        <v>45100</v>
      </c>
      <c r="BA155" s="31" t="s">
        <v>1325</v>
      </c>
      <c r="BB155" s="31" t="b">
        <v>1</v>
      </c>
      <c r="BC155" s="31" t="s">
        <v>459</v>
      </c>
      <c r="BD155" s="31" t="s">
        <v>280</v>
      </c>
      <c r="BE155" s="31" t="s">
        <v>1324</v>
      </c>
      <c r="BF155" s="31" t="s">
        <v>280</v>
      </c>
      <c r="BG155" s="31" t="s">
        <v>1343</v>
      </c>
      <c r="BH155" s="31">
        <v>2</v>
      </c>
      <c r="BI155" s="31" t="s">
        <v>385</v>
      </c>
      <c r="BJ155" s="48" t="s">
        <v>3052</v>
      </c>
    </row>
    <row r="156" spans="1:62" hidden="1">
      <c r="A156" s="31" t="s">
        <v>1342</v>
      </c>
      <c r="B156" s="33">
        <v>45100</v>
      </c>
      <c r="C156" s="33"/>
      <c r="D156" s="31">
        <f ca="1">IF(ISBLANK(NCR_DATA_NEW[[#This Row],[Closed ]]), TODAY()-NCR_DATA_NEW[[#This Row],[Created]], C156-B156)</f>
        <v>599</v>
      </c>
      <c r="E156" s="31" t="s">
        <v>346</v>
      </c>
      <c r="F156" s="31" t="s">
        <v>345</v>
      </c>
      <c r="G156" s="31" t="s">
        <v>1341</v>
      </c>
      <c r="H156" s="31" t="s">
        <v>962</v>
      </c>
      <c r="I156" s="31" t="s">
        <v>273</v>
      </c>
      <c r="J156" s="31" t="s">
        <v>961</v>
      </c>
      <c r="K156" s="31" t="s">
        <v>341</v>
      </c>
      <c r="L156" s="31" t="s">
        <v>949</v>
      </c>
      <c r="M156" s="31" t="s">
        <v>340</v>
      </c>
      <c r="N156" s="31" t="s">
        <v>338</v>
      </c>
      <c r="O156" s="31" t="s">
        <v>959</v>
      </c>
      <c r="P156" s="31">
        <v>191481</v>
      </c>
      <c r="Q156" s="31" t="s">
        <v>316</v>
      </c>
      <c r="R156" s="31" t="s">
        <v>1121</v>
      </c>
      <c r="S156" s="31" t="s">
        <v>438</v>
      </c>
      <c r="T156" s="31" t="s">
        <v>282</v>
      </c>
      <c r="U156" s="31" t="s">
        <v>280</v>
      </c>
      <c r="V156" s="31" t="s">
        <v>331</v>
      </c>
      <c r="W156" s="33">
        <v>45159</v>
      </c>
      <c r="X156" s="31" t="b">
        <v>0</v>
      </c>
      <c r="Y156" s="31" t="b">
        <v>1</v>
      </c>
      <c r="Z156" s="31">
        <v>3</v>
      </c>
      <c r="AA156" s="31">
        <v>2</v>
      </c>
      <c r="AB156" s="31" t="s">
        <v>280</v>
      </c>
      <c r="AC156" s="31" t="s">
        <v>328</v>
      </c>
      <c r="AD156" s="31" t="s">
        <v>1339</v>
      </c>
      <c r="AE156" s="31" t="s">
        <v>280</v>
      </c>
      <c r="AF156" s="31" t="s">
        <v>280</v>
      </c>
      <c r="AG156" s="31" t="s">
        <v>1338</v>
      </c>
      <c r="AH156" s="31" t="s">
        <v>280</v>
      </c>
      <c r="AI156" s="33"/>
      <c r="AJ156" s="32">
        <v>0</v>
      </c>
      <c r="AK156" s="31" t="s">
        <v>280</v>
      </c>
      <c r="AL156" s="31" t="s">
        <v>1125</v>
      </c>
      <c r="AM156" s="31" t="s">
        <v>1337</v>
      </c>
      <c r="AN156" s="31" t="s">
        <v>1336</v>
      </c>
      <c r="AO156" s="31" t="s">
        <v>397</v>
      </c>
      <c r="AP156" s="31" t="s">
        <v>501</v>
      </c>
      <c r="AQ156" s="31" t="s">
        <v>280</v>
      </c>
      <c r="AR156" s="33">
        <v>45100</v>
      </c>
      <c r="AS156" s="31" t="s">
        <v>322</v>
      </c>
      <c r="AT156" s="31" t="s">
        <v>396</v>
      </c>
      <c r="AU156" s="31" t="s">
        <v>432</v>
      </c>
      <c r="AV156" s="31" t="s">
        <v>320</v>
      </c>
      <c r="AW156" s="31" t="s">
        <v>319</v>
      </c>
      <c r="AX156" s="31" t="s">
        <v>280</v>
      </c>
      <c r="AY156" s="31" t="s">
        <v>317</v>
      </c>
      <c r="AZ156" s="33">
        <v>45100</v>
      </c>
      <c r="BA156" s="31" t="s">
        <v>316</v>
      </c>
      <c r="BB156" s="31" t="b">
        <v>0</v>
      </c>
      <c r="BC156" s="31" t="s">
        <v>428</v>
      </c>
      <c r="BD156" s="31" t="s">
        <v>280</v>
      </c>
      <c r="BE156" s="31" t="s">
        <v>364</v>
      </c>
      <c r="BF156" s="31" t="s">
        <v>280</v>
      </c>
      <c r="BG156" s="31" t="s">
        <v>1335</v>
      </c>
      <c r="BH156" s="31">
        <v>5</v>
      </c>
      <c r="BI156" s="31" t="s">
        <v>396</v>
      </c>
      <c r="BJ156" s="48" t="s">
        <v>3052</v>
      </c>
    </row>
    <row r="157" spans="1:62">
      <c r="A157" s="31" t="s">
        <v>1334</v>
      </c>
      <c r="B157" s="33">
        <v>45100</v>
      </c>
      <c r="C157" s="33">
        <v>45104</v>
      </c>
      <c r="D157" s="31">
        <f ca="1">IF(ISBLANK(NCR_DATA_NEW[[#This Row],[Closed ]]), TODAY()-NCR_DATA_NEW[[#This Row],[Created]], C157-B157)</f>
        <v>4</v>
      </c>
      <c r="E157" s="31" t="s">
        <v>346</v>
      </c>
      <c r="F157" s="31" t="s">
        <v>1118</v>
      </c>
      <c r="G157" s="31" t="s">
        <v>1333</v>
      </c>
      <c r="H157" s="31" t="s">
        <v>1332</v>
      </c>
      <c r="I157" s="31" t="s">
        <v>273</v>
      </c>
      <c r="J157" s="31" t="s">
        <v>1331</v>
      </c>
      <c r="K157" s="31" t="s">
        <v>341</v>
      </c>
      <c r="L157" s="31" t="s">
        <v>285</v>
      </c>
      <c r="M157" s="31" t="s">
        <v>340</v>
      </c>
      <c r="N157" s="31" t="s">
        <v>405</v>
      </c>
      <c r="O157" s="31" t="s">
        <v>1330</v>
      </c>
      <c r="P157" s="31">
        <v>190202</v>
      </c>
      <c r="Q157" s="31" t="s">
        <v>1325</v>
      </c>
      <c r="R157" s="31" t="s">
        <v>333</v>
      </c>
      <c r="S157" s="31" t="s">
        <v>3046</v>
      </c>
      <c r="T157" s="31" t="s">
        <v>283</v>
      </c>
      <c r="U157" s="31" t="s">
        <v>282</v>
      </c>
      <c r="V157" s="31" t="s">
        <v>331</v>
      </c>
      <c r="W157" s="33">
        <v>45104</v>
      </c>
      <c r="X157" s="31" t="b">
        <v>0</v>
      </c>
      <c r="Y157" s="31" t="b">
        <v>0</v>
      </c>
      <c r="Z157" s="31">
        <v>1</v>
      </c>
      <c r="AA157" s="31">
        <v>0</v>
      </c>
      <c r="AB157" s="31" t="s">
        <v>280</v>
      </c>
      <c r="AC157" s="31" t="s">
        <v>370</v>
      </c>
      <c r="AD157" s="31" t="s">
        <v>1329</v>
      </c>
      <c r="AE157" s="31" t="s">
        <v>1111</v>
      </c>
      <c r="AF157" s="31" t="s">
        <v>280</v>
      </c>
      <c r="AG157" s="31" t="s">
        <v>1329</v>
      </c>
      <c r="AH157" s="31" t="s">
        <v>280</v>
      </c>
      <c r="AI157" s="33"/>
      <c r="AJ157" s="32">
        <v>100000</v>
      </c>
      <c r="AK157" s="31" t="s">
        <v>280</v>
      </c>
      <c r="AL157" s="31" t="s">
        <v>326</v>
      </c>
      <c r="AM157" s="31" t="s">
        <v>1327</v>
      </c>
      <c r="AN157" s="31" t="s">
        <v>1326</v>
      </c>
      <c r="AO157" s="31" t="s">
        <v>397</v>
      </c>
      <c r="AP157" s="31" t="s">
        <v>397</v>
      </c>
      <c r="AQ157" s="31" t="s">
        <v>280</v>
      </c>
      <c r="AR157" s="33">
        <v>45100</v>
      </c>
      <c r="AS157" s="31" t="s">
        <v>701</v>
      </c>
      <c r="AT157" s="31" t="s">
        <v>385</v>
      </c>
      <c r="AU157" s="31" t="s">
        <v>395</v>
      </c>
      <c r="AV157" s="31" t="s">
        <v>394</v>
      </c>
      <c r="AW157" s="31" t="s">
        <v>570</v>
      </c>
      <c r="AX157" s="31" t="s">
        <v>280</v>
      </c>
      <c r="AY157" s="31" t="s">
        <v>391</v>
      </c>
      <c r="AZ157" s="33">
        <v>45100</v>
      </c>
      <c r="BA157" s="31" t="s">
        <v>1325</v>
      </c>
      <c r="BB157" s="31" t="b">
        <v>0</v>
      </c>
      <c r="BC157" s="31" t="s">
        <v>459</v>
      </c>
      <c r="BD157" s="31" t="s">
        <v>280</v>
      </c>
      <c r="BE157" s="31" t="s">
        <v>1324</v>
      </c>
      <c r="BF157" s="31" t="s">
        <v>280</v>
      </c>
      <c r="BG157" s="31" t="s">
        <v>1323</v>
      </c>
      <c r="BH157" s="31">
        <v>3</v>
      </c>
      <c r="BI157" s="31" t="s">
        <v>385</v>
      </c>
      <c r="BJ157" s="48" t="s">
        <v>3052</v>
      </c>
    </row>
    <row r="158" spans="1:62">
      <c r="A158" s="31" t="s">
        <v>1322</v>
      </c>
      <c r="B158" s="33">
        <v>45103</v>
      </c>
      <c r="C158" s="33">
        <v>45154</v>
      </c>
      <c r="D158" s="31">
        <f ca="1">IF(ISBLANK(NCR_DATA_NEW[[#This Row],[Closed ]]), TODAY()-NCR_DATA_NEW[[#This Row],[Created]], C158-B158)</f>
        <v>51</v>
      </c>
      <c r="E158" s="31" t="s">
        <v>346</v>
      </c>
      <c r="F158" s="31" t="s">
        <v>548</v>
      </c>
      <c r="G158" s="31" t="s">
        <v>1321</v>
      </c>
      <c r="H158" s="31" t="s">
        <v>1320</v>
      </c>
      <c r="I158" s="31" t="s">
        <v>273</v>
      </c>
      <c r="J158" s="31" t="s">
        <v>1319</v>
      </c>
      <c r="K158" s="31" t="s">
        <v>341</v>
      </c>
      <c r="L158" s="31" t="s">
        <v>1305</v>
      </c>
      <c r="M158" s="31" t="s">
        <v>340</v>
      </c>
      <c r="N158" s="31" t="s">
        <v>338</v>
      </c>
      <c r="O158" s="31" t="s">
        <v>1317</v>
      </c>
      <c r="P158" s="31">
        <v>191450</v>
      </c>
      <c r="Q158" s="31" t="s">
        <v>1307</v>
      </c>
      <c r="R158" s="31" t="s">
        <v>333</v>
      </c>
      <c r="S158" s="31" t="s">
        <v>3046</v>
      </c>
      <c r="T158" s="31" t="s">
        <v>283</v>
      </c>
      <c r="U158" s="31" t="s">
        <v>282</v>
      </c>
      <c r="V158" s="31" t="s">
        <v>331</v>
      </c>
      <c r="W158" s="33">
        <v>45154</v>
      </c>
      <c r="X158" s="31" t="b">
        <v>0</v>
      </c>
      <c r="Y158" s="31" t="b">
        <v>0</v>
      </c>
      <c r="Z158" s="31">
        <v>4</v>
      </c>
      <c r="AA158" s="31">
        <v>1</v>
      </c>
      <c r="AB158" s="31" t="s">
        <v>280</v>
      </c>
      <c r="AC158" s="31" t="s">
        <v>328</v>
      </c>
      <c r="AD158" s="31" t="s">
        <v>1313</v>
      </c>
      <c r="AE158" s="31" t="s">
        <v>371</v>
      </c>
      <c r="AF158" s="31" t="s">
        <v>750</v>
      </c>
      <c r="AG158" s="31" t="s">
        <v>1313</v>
      </c>
      <c r="AH158" s="31" t="s">
        <v>1312</v>
      </c>
      <c r="AI158" s="33">
        <v>45154</v>
      </c>
      <c r="AJ158" s="32">
        <v>0</v>
      </c>
      <c r="AK158" s="31" t="s">
        <v>365</v>
      </c>
      <c r="AL158" s="31" t="s">
        <v>326</v>
      </c>
      <c r="AM158" s="31" t="s">
        <v>1310</v>
      </c>
      <c r="AN158" s="31" t="s">
        <v>1309</v>
      </c>
      <c r="AO158" s="31" t="s">
        <v>397</v>
      </c>
      <c r="AP158" s="31" t="s">
        <v>397</v>
      </c>
      <c r="AQ158" s="31" t="s">
        <v>461</v>
      </c>
      <c r="AR158" s="33">
        <v>45103</v>
      </c>
      <c r="AS158" s="31" t="s">
        <v>701</v>
      </c>
      <c r="AT158" s="31" t="s">
        <v>396</v>
      </c>
      <c r="AU158" s="31" t="s">
        <v>395</v>
      </c>
      <c r="AV158" s="31" t="s">
        <v>320</v>
      </c>
      <c r="AW158" s="31" t="s">
        <v>280</v>
      </c>
      <c r="AX158" s="31" t="s">
        <v>1308</v>
      </c>
      <c r="AY158" s="31" t="s">
        <v>608</v>
      </c>
      <c r="AZ158" s="33">
        <v>45103</v>
      </c>
      <c r="BA158" s="31" t="s">
        <v>1307</v>
      </c>
      <c r="BB158" s="31" t="b">
        <v>1</v>
      </c>
      <c r="BC158" s="31" t="s">
        <v>389</v>
      </c>
      <c r="BD158" s="31" t="s">
        <v>352</v>
      </c>
      <c r="BE158" s="31" t="s">
        <v>1306</v>
      </c>
      <c r="BF158" s="31" t="s">
        <v>280</v>
      </c>
      <c r="BG158" s="31" t="s">
        <v>1304</v>
      </c>
      <c r="BH158" s="31">
        <v>13</v>
      </c>
      <c r="BI158" s="31" t="s">
        <v>385</v>
      </c>
      <c r="BJ158" s="48" t="s">
        <v>3052</v>
      </c>
    </row>
    <row r="159" spans="1:62">
      <c r="A159" s="31" t="s">
        <v>1303</v>
      </c>
      <c r="B159" s="33">
        <v>45103</v>
      </c>
      <c r="C159" s="33">
        <v>45133</v>
      </c>
      <c r="D159" s="31">
        <f ca="1">IF(ISBLANK(NCR_DATA_NEW[[#This Row],[Closed ]]), TODAY()-NCR_DATA_NEW[[#This Row],[Created]], C159-B159)</f>
        <v>30</v>
      </c>
      <c r="E159" s="31" t="s">
        <v>346</v>
      </c>
      <c r="F159" s="31" t="s">
        <v>548</v>
      </c>
      <c r="G159" s="31" t="s">
        <v>1302</v>
      </c>
      <c r="H159" s="31" t="s">
        <v>1301</v>
      </c>
      <c r="I159" s="31" t="s">
        <v>273</v>
      </c>
      <c r="J159" s="31" t="s">
        <v>1300</v>
      </c>
      <c r="K159" s="31" t="s">
        <v>341</v>
      </c>
      <c r="L159" s="31" t="s">
        <v>1291</v>
      </c>
      <c r="M159" s="31" t="s">
        <v>340</v>
      </c>
      <c r="N159" s="31" t="s">
        <v>338</v>
      </c>
      <c r="O159" s="31" t="s">
        <v>1299</v>
      </c>
      <c r="P159" s="31">
        <v>191816</v>
      </c>
      <c r="Q159" s="31" t="s">
        <v>316</v>
      </c>
      <c r="R159" s="31" t="s">
        <v>333</v>
      </c>
      <c r="S159" s="31" t="s">
        <v>430</v>
      </c>
      <c r="T159" s="31" t="s">
        <v>282</v>
      </c>
      <c r="U159" s="31" t="s">
        <v>282</v>
      </c>
      <c r="V159" s="31" t="s">
        <v>331</v>
      </c>
      <c r="W159" s="33">
        <v>45133</v>
      </c>
      <c r="X159" s="31" t="b">
        <v>0</v>
      </c>
      <c r="Y159" s="31" t="b">
        <v>0</v>
      </c>
      <c r="Z159" s="31">
        <v>1</v>
      </c>
      <c r="AA159" s="31">
        <v>0</v>
      </c>
      <c r="AB159" s="31" t="s">
        <v>280</v>
      </c>
      <c r="AC159" s="31" t="s">
        <v>370</v>
      </c>
      <c r="AD159" s="31" t="s">
        <v>1297</v>
      </c>
      <c r="AE159" s="31" t="s">
        <v>430</v>
      </c>
      <c r="AF159" s="31" t="s">
        <v>1298</v>
      </c>
      <c r="AG159" s="31" t="s">
        <v>1297</v>
      </c>
      <c r="AH159" s="31" t="s">
        <v>1296</v>
      </c>
      <c r="AI159" s="33">
        <v>45124</v>
      </c>
      <c r="AJ159" s="32">
        <v>0</v>
      </c>
      <c r="AK159" s="31" t="s">
        <v>1295</v>
      </c>
      <c r="AL159" s="31" t="s">
        <v>326</v>
      </c>
      <c r="AM159" s="31" t="s">
        <v>1294</v>
      </c>
      <c r="AN159" s="31" t="s">
        <v>1293</v>
      </c>
      <c r="AO159" s="31" t="s">
        <v>89</v>
      </c>
      <c r="AP159" s="31" t="s">
        <v>585</v>
      </c>
      <c r="AQ159" s="31" t="s">
        <v>357</v>
      </c>
      <c r="AR159" s="33">
        <v>45103</v>
      </c>
      <c r="AS159" s="31" t="s">
        <v>701</v>
      </c>
      <c r="AT159" s="31" t="s">
        <v>396</v>
      </c>
      <c r="AU159" s="31" t="s">
        <v>432</v>
      </c>
      <c r="AV159" s="31" t="s">
        <v>320</v>
      </c>
      <c r="AW159" s="31" t="s">
        <v>664</v>
      </c>
      <c r="AX159" s="31" t="s">
        <v>280</v>
      </c>
      <c r="AY159" s="31" t="s">
        <v>317</v>
      </c>
      <c r="AZ159" s="33">
        <v>45103</v>
      </c>
      <c r="BA159" s="31" t="s">
        <v>316</v>
      </c>
      <c r="BB159" s="31" t="b">
        <v>0</v>
      </c>
      <c r="BC159" s="31" t="s">
        <v>314</v>
      </c>
      <c r="BD159" s="31" t="s">
        <v>352</v>
      </c>
      <c r="BE159" s="31" t="s">
        <v>1292</v>
      </c>
      <c r="BF159" s="31" t="s">
        <v>280</v>
      </c>
      <c r="BG159" s="31" t="s">
        <v>1290</v>
      </c>
      <c r="BH159" s="31">
        <v>6</v>
      </c>
      <c r="BI159" s="31" t="s">
        <v>311</v>
      </c>
      <c r="BJ159" s="48" t="s">
        <v>3052</v>
      </c>
    </row>
    <row r="160" spans="1:62" hidden="1">
      <c r="A160" s="31" t="s">
        <v>1289</v>
      </c>
      <c r="B160" s="33">
        <v>45103</v>
      </c>
      <c r="C160" s="33"/>
      <c r="D160" s="31">
        <f ca="1">IF(ISBLANK(NCR_DATA_NEW[[#This Row],[Closed ]]), TODAY()-NCR_DATA_NEW[[#This Row],[Created]], C160-B160)</f>
        <v>596</v>
      </c>
      <c r="E160" s="31" t="s">
        <v>346</v>
      </c>
      <c r="F160" s="31" t="s">
        <v>376</v>
      </c>
      <c r="G160" s="31" t="s">
        <v>1288</v>
      </c>
      <c r="H160" s="31" t="s">
        <v>711</v>
      </c>
      <c r="I160" s="31" t="s">
        <v>277</v>
      </c>
      <c r="J160" s="31" t="s">
        <v>710</v>
      </c>
      <c r="K160" s="31" t="s">
        <v>341</v>
      </c>
      <c r="L160" s="31" t="s">
        <v>696</v>
      </c>
      <c r="M160" s="31" t="s">
        <v>340</v>
      </c>
      <c r="N160" s="31" t="s">
        <v>338</v>
      </c>
      <c r="O160" s="31" t="s">
        <v>707</v>
      </c>
      <c r="P160" s="31">
        <v>878120</v>
      </c>
      <c r="Q160" s="31" t="s">
        <v>487</v>
      </c>
      <c r="R160" s="31" t="s">
        <v>333</v>
      </c>
      <c r="S160" s="31" t="s">
        <v>3046</v>
      </c>
      <c r="T160" s="31" t="s">
        <v>282</v>
      </c>
      <c r="U160" s="31" t="s">
        <v>282</v>
      </c>
      <c r="V160" s="31" t="s">
        <v>331</v>
      </c>
      <c r="W160" s="33">
        <v>45103</v>
      </c>
      <c r="X160" s="31" t="b">
        <v>0</v>
      </c>
      <c r="Y160" s="31" t="b">
        <v>1</v>
      </c>
      <c r="Z160" s="31">
        <v>1</v>
      </c>
      <c r="AA160" s="31">
        <v>0</v>
      </c>
      <c r="AB160" s="31" t="s">
        <v>280</v>
      </c>
      <c r="AC160" s="31" t="s">
        <v>328</v>
      </c>
      <c r="AD160" s="31" t="s">
        <v>1287</v>
      </c>
      <c r="AE160" s="31" t="s">
        <v>280</v>
      </c>
      <c r="AF160" s="31" t="s">
        <v>280</v>
      </c>
      <c r="AG160" s="31" t="s">
        <v>1287</v>
      </c>
      <c r="AH160" s="31" t="s">
        <v>1286</v>
      </c>
      <c r="AI160" s="33">
        <v>45103</v>
      </c>
      <c r="AJ160" s="32">
        <v>0</v>
      </c>
      <c r="AK160" s="31" t="s">
        <v>280</v>
      </c>
      <c r="AL160" s="31" t="s">
        <v>326</v>
      </c>
      <c r="AM160" s="31" t="s">
        <v>1285</v>
      </c>
      <c r="AN160" s="31" t="s">
        <v>1284</v>
      </c>
      <c r="AO160" s="31" t="s">
        <v>397</v>
      </c>
      <c r="AP160" s="31" t="s">
        <v>361</v>
      </c>
      <c r="AQ160" s="31" t="s">
        <v>482</v>
      </c>
      <c r="AR160" s="33">
        <v>45103</v>
      </c>
      <c r="AS160" s="31" t="s">
        <v>322</v>
      </c>
      <c r="AT160" s="31" t="s">
        <v>311</v>
      </c>
      <c r="AU160" s="31" t="s">
        <v>321</v>
      </c>
      <c r="AV160" s="31" t="s">
        <v>320</v>
      </c>
      <c r="AW160" s="31" t="s">
        <v>46</v>
      </c>
      <c r="AX160" s="31" t="s">
        <v>280</v>
      </c>
      <c r="AY160" s="31" t="s">
        <v>357</v>
      </c>
      <c r="AZ160" s="33">
        <v>45103</v>
      </c>
      <c r="BA160" s="31" t="s">
        <v>487</v>
      </c>
      <c r="BB160" s="31" t="b">
        <v>0</v>
      </c>
      <c r="BC160" s="31" t="s">
        <v>353</v>
      </c>
      <c r="BD160" s="31" t="s">
        <v>352</v>
      </c>
      <c r="BE160" s="31" t="s">
        <v>756</v>
      </c>
      <c r="BF160" s="31" t="s">
        <v>280</v>
      </c>
      <c r="BG160" s="31" t="s">
        <v>1283</v>
      </c>
      <c r="BH160" s="31">
        <v>1</v>
      </c>
      <c r="BI160" s="31" t="s">
        <v>311</v>
      </c>
      <c r="BJ160" s="48" t="s">
        <v>3052</v>
      </c>
    </row>
    <row r="161" spans="1:62" hidden="1">
      <c r="A161" s="31" t="s">
        <v>1282</v>
      </c>
      <c r="B161" s="33">
        <v>45104</v>
      </c>
      <c r="C161" s="33"/>
      <c r="D161" s="31">
        <f ca="1">IF(ISBLANK(NCR_DATA_NEW[[#This Row],[Closed ]]), TODAY()-NCR_DATA_NEW[[#This Row],[Created]], C161-B161)</f>
        <v>595</v>
      </c>
      <c r="E161" s="31" t="s">
        <v>1281</v>
      </c>
      <c r="F161" s="31" t="s">
        <v>345</v>
      </c>
      <c r="G161" s="31" t="s">
        <v>1280</v>
      </c>
      <c r="H161" s="31" t="s">
        <v>1279</v>
      </c>
      <c r="I161" s="31" t="s">
        <v>274</v>
      </c>
      <c r="J161" s="31" t="s">
        <v>1278</v>
      </c>
      <c r="K161" s="31" t="s">
        <v>341</v>
      </c>
      <c r="L161" s="31" t="s">
        <v>1264</v>
      </c>
      <c r="M161" s="31" t="s">
        <v>340</v>
      </c>
      <c r="N161" s="31" t="s">
        <v>280</v>
      </c>
      <c r="O161" s="31" t="s">
        <v>1277</v>
      </c>
      <c r="P161" s="31">
        <v>678213</v>
      </c>
      <c r="Q161" s="31" t="s">
        <v>1267</v>
      </c>
      <c r="R161" s="31" t="s">
        <v>1265</v>
      </c>
      <c r="S161" s="31" t="s">
        <v>332</v>
      </c>
      <c r="T161" s="31" t="s">
        <v>283</v>
      </c>
      <c r="U161" s="31" t="s">
        <v>282</v>
      </c>
      <c r="V161" s="31" t="s">
        <v>331</v>
      </c>
      <c r="W161" s="33">
        <v>45138</v>
      </c>
      <c r="X161" s="31" t="b">
        <v>0</v>
      </c>
      <c r="Y161" s="31" t="b">
        <v>1</v>
      </c>
      <c r="Z161" s="31">
        <v>3</v>
      </c>
      <c r="AA161" s="31">
        <v>2</v>
      </c>
      <c r="AB161" s="31" t="s">
        <v>280</v>
      </c>
      <c r="AC161" s="31" t="s">
        <v>562</v>
      </c>
      <c r="AD161" s="31" t="s">
        <v>1273</v>
      </c>
      <c r="AE161" s="31" t="s">
        <v>280</v>
      </c>
      <c r="AF161" s="31" t="s">
        <v>280</v>
      </c>
      <c r="AG161" s="31" t="s">
        <v>1273</v>
      </c>
      <c r="AH161" s="31" t="s">
        <v>280</v>
      </c>
      <c r="AI161" s="33"/>
      <c r="AJ161" s="32">
        <v>4560.8500000000004</v>
      </c>
      <c r="AK161" s="31" t="s">
        <v>280</v>
      </c>
      <c r="AL161" s="31" t="s">
        <v>883</v>
      </c>
      <c r="AM161" s="31" t="s">
        <v>1271</v>
      </c>
      <c r="AN161" s="31" t="s">
        <v>1270</v>
      </c>
      <c r="AO161" s="31" t="s">
        <v>397</v>
      </c>
      <c r="AP161" s="31" t="s">
        <v>1269</v>
      </c>
      <c r="AQ161" s="31" t="s">
        <v>357</v>
      </c>
      <c r="AR161" s="33">
        <v>45104</v>
      </c>
      <c r="AS161" s="31" t="s">
        <v>701</v>
      </c>
      <c r="AT161" s="31" t="s">
        <v>311</v>
      </c>
      <c r="AU161" s="31" t="s">
        <v>321</v>
      </c>
      <c r="AV161" s="31" t="s">
        <v>320</v>
      </c>
      <c r="AW161" s="31" t="s">
        <v>280</v>
      </c>
      <c r="AX161" s="31" t="s">
        <v>280</v>
      </c>
      <c r="AY161" s="31" t="s">
        <v>357</v>
      </c>
      <c r="AZ161" s="33">
        <v>45104</v>
      </c>
      <c r="BA161" s="31" t="s">
        <v>1267</v>
      </c>
      <c r="BB161" s="31" t="b">
        <v>0</v>
      </c>
      <c r="BC161" s="31" t="s">
        <v>314</v>
      </c>
      <c r="BD161" s="31" t="s">
        <v>280</v>
      </c>
      <c r="BE161" s="31" t="s">
        <v>3056</v>
      </c>
      <c r="BF161" s="31" t="s">
        <v>1263</v>
      </c>
      <c r="BG161" s="31" t="s">
        <v>1262</v>
      </c>
      <c r="BH161" s="31">
        <v>5</v>
      </c>
      <c r="BI161" s="31" t="s">
        <v>311</v>
      </c>
      <c r="BJ161" s="48" t="s">
        <v>3052</v>
      </c>
    </row>
    <row r="162" spans="1:62">
      <c r="A162" s="31" t="s">
        <v>248</v>
      </c>
      <c r="B162" s="33">
        <v>45104</v>
      </c>
      <c r="C162" s="33">
        <v>45155</v>
      </c>
      <c r="D162" s="31">
        <f ca="1">IF(ISBLANK(NCR_DATA_NEW[[#This Row],[Closed ]]), TODAY()-NCR_DATA_NEW[[#This Row],[Created]], C162-B162)</f>
        <v>51</v>
      </c>
      <c r="E162" s="31" t="s">
        <v>346</v>
      </c>
      <c r="F162" s="31" t="s">
        <v>1118</v>
      </c>
      <c r="G162" s="31" t="s">
        <v>265</v>
      </c>
      <c r="H162" s="31" t="s">
        <v>1261</v>
      </c>
      <c r="I162" s="31" t="s">
        <v>274</v>
      </c>
      <c r="J162" s="31" t="s">
        <v>1260</v>
      </c>
      <c r="K162" s="31" t="s">
        <v>341</v>
      </c>
      <c r="L162" s="31" t="s">
        <v>304</v>
      </c>
      <c r="M162" s="31" t="s">
        <v>340</v>
      </c>
      <c r="N162" s="31" t="s">
        <v>338</v>
      </c>
      <c r="O162" s="31" t="s">
        <v>1259</v>
      </c>
      <c r="P162" s="31">
        <v>679242</v>
      </c>
      <c r="Q162" s="31" t="s">
        <v>1253</v>
      </c>
      <c r="R162" s="31" t="s">
        <v>333</v>
      </c>
      <c r="S162" s="31" t="s">
        <v>553</v>
      </c>
      <c r="T162" s="31" t="s">
        <v>282</v>
      </c>
      <c r="U162" s="31" t="s">
        <v>282</v>
      </c>
      <c r="V162" s="31" t="s">
        <v>331</v>
      </c>
      <c r="W162" s="33">
        <v>45160</v>
      </c>
      <c r="X162" s="31" t="b">
        <v>0</v>
      </c>
      <c r="Y162" s="31" t="b">
        <v>0</v>
      </c>
      <c r="Z162" s="31">
        <v>1</v>
      </c>
      <c r="AA162" s="31">
        <v>0</v>
      </c>
      <c r="AB162" s="31" t="s">
        <v>280</v>
      </c>
      <c r="AC162" s="31" t="s">
        <v>370</v>
      </c>
      <c r="AD162" s="31" t="s">
        <v>1258</v>
      </c>
      <c r="AE162" s="31" t="s">
        <v>553</v>
      </c>
      <c r="AF162" s="31" t="s">
        <v>1256</v>
      </c>
      <c r="AG162" s="31" t="s">
        <v>1258</v>
      </c>
      <c r="AH162" s="31" t="s">
        <v>1256</v>
      </c>
      <c r="AI162" s="33">
        <v>45155</v>
      </c>
      <c r="AJ162" s="32">
        <v>0</v>
      </c>
      <c r="AK162" s="31" t="s">
        <v>540</v>
      </c>
      <c r="AL162" s="31" t="s">
        <v>326</v>
      </c>
      <c r="AM162" s="31" t="s">
        <v>1255</v>
      </c>
      <c r="AN162" s="31" t="s">
        <v>1254</v>
      </c>
      <c r="AO162" s="31" t="s">
        <v>89</v>
      </c>
      <c r="AP162" s="31" t="s">
        <v>585</v>
      </c>
      <c r="AQ162" s="31" t="s">
        <v>482</v>
      </c>
      <c r="AR162" s="33">
        <v>45104</v>
      </c>
      <c r="AS162" s="31" t="s">
        <v>701</v>
      </c>
      <c r="AT162" s="31" t="s">
        <v>396</v>
      </c>
      <c r="AU162" s="31" t="s">
        <v>432</v>
      </c>
      <c r="AV162" s="31" t="s">
        <v>320</v>
      </c>
      <c r="AW162" s="31" t="s">
        <v>535</v>
      </c>
      <c r="AX162" s="31" t="s">
        <v>280</v>
      </c>
      <c r="AY162" s="31" t="s">
        <v>317</v>
      </c>
      <c r="AZ162" s="33">
        <v>45104</v>
      </c>
      <c r="BA162" s="31" t="s">
        <v>1253</v>
      </c>
      <c r="BB162" s="31" t="b">
        <v>0</v>
      </c>
      <c r="BC162" s="31" t="s">
        <v>428</v>
      </c>
      <c r="BD162" s="31" t="s">
        <v>364</v>
      </c>
      <c r="BE162" s="31" t="s">
        <v>105</v>
      </c>
      <c r="BF162" s="31" t="s">
        <v>280</v>
      </c>
      <c r="BG162" s="31" t="s">
        <v>1252</v>
      </c>
      <c r="BH162" s="31">
        <v>6</v>
      </c>
      <c r="BI162" s="31" t="s">
        <v>396</v>
      </c>
      <c r="BJ162" s="48" t="s">
        <v>3052</v>
      </c>
    </row>
    <row r="163" spans="1:62">
      <c r="A163" s="31" t="s">
        <v>249</v>
      </c>
      <c r="B163" s="33">
        <v>45105</v>
      </c>
      <c r="C163" s="33">
        <v>45155</v>
      </c>
      <c r="D163" s="31">
        <f ca="1">IF(ISBLANK(NCR_DATA_NEW[[#This Row],[Closed ]]), TODAY()-NCR_DATA_NEW[[#This Row],[Created]], C163-B163)</f>
        <v>50</v>
      </c>
      <c r="E163" s="31" t="s">
        <v>346</v>
      </c>
      <c r="F163" s="31" t="s">
        <v>548</v>
      </c>
      <c r="G163" s="31" t="s">
        <v>266</v>
      </c>
      <c r="H163" s="31" t="s">
        <v>1251</v>
      </c>
      <c r="I163" s="31" t="s">
        <v>273</v>
      </c>
      <c r="J163" s="31" t="s">
        <v>1250</v>
      </c>
      <c r="K163" s="31" t="s">
        <v>341</v>
      </c>
      <c r="L163" s="31" t="s">
        <v>1235</v>
      </c>
      <c r="M163" s="31" t="s">
        <v>635</v>
      </c>
      <c r="N163" s="31" t="s">
        <v>338</v>
      </c>
      <c r="O163" s="31" t="s">
        <v>1248</v>
      </c>
      <c r="P163" s="31">
        <v>192400</v>
      </c>
      <c r="Q163" s="31" t="s">
        <v>1239</v>
      </c>
      <c r="R163" s="31" t="s">
        <v>1237</v>
      </c>
      <c r="S163" s="31" t="s">
        <v>553</v>
      </c>
      <c r="T163" s="31" t="s">
        <v>283</v>
      </c>
      <c r="U163" s="31" t="s">
        <v>283</v>
      </c>
      <c r="V163" s="31" t="s">
        <v>331</v>
      </c>
      <c r="W163" s="33">
        <v>45155</v>
      </c>
      <c r="X163" s="31" t="b">
        <v>0</v>
      </c>
      <c r="Y163" s="31" t="b">
        <v>0</v>
      </c>
      <c r="Z163" s="31">
        <v>1</v>
      </c>
      <c r="AA163" s="31">
        <v>1</v>
      </c>
      <c r="AB163" s="31" t="s">
        <v>280</v>
      </c>
      <c r="AC163" s="31" t="s">
        <v>328</v>
      </c>
      <c r="AD163" s="31" t="s">
        <v>1246</v>
      </c>
      <c r="AE163" s="31" t="s">
        <v>553</v>
      </c>
      <c r="AF163" s="31" t="s">
        <v>1247</v>
      </c>
      <c r="AG163" s="31" t="s">
        <v>1246</v>
      </c>
      <c r="AH163" s="31" t="s">
        <v>1245</v>
      </c>
      <c r="AI163" s="33">
        <v>45136</v>
      </c>
      <c r="AJ163" s="32">
        <v>0</v>
      </c>
      <c r="AK163" s="31" t="s">
        <v>540</v>
      </c>
      <c r="AL163" s="31" t="s">
        <v>883</v>
      </c>
      <c r="AM163" s="31" t="s">
        <v>1243</v>
      </c>
      <c r="AN163" s="31" t="s">
        <v>1242</v>
      </c>
      <c r="AO163" s="31" t="s">
        <v>74</v>
      </c>
      <c r="AP163" s="31" t="s">
        <v>1241</v>
      </c>
      <c r="AQ163" s="31" t="s">
        <v>482</v>
      </c>
      <c r="AR163" s="33">
        <v>45105</v>
      </c>
      <c r="AS163" s="31" t="s">
        <v>701</v>
      </c>
      <c r="AT163" s="31" t="s">
        <v>385</v>
      </c>
      <c r="AU163" s="31" t="s">
        <v>395</v>
      </c>
      <c r="AV163" s="31" t="s">
        <v>394</v>
      </c>
      <c r="AW163" s="31" t="s">
        <v>664</v>
      </c>
      <c r="AX163" s="31" t="s">
        <v>1240</v>
      </c>
      <c r="AY163" s="31" t="s">
        <v>317</v>
      </c>
      <c r="AZ163" s="33">
        <v>45105</v>
      </c>
      <c r="BA163" s="31" t="s">
        <v>1239</v>
      </c>
      <c r="BB163" s="31" t="b">
        <v>1</v>
      </c>
      <c r="BC163" s="31" t="s">
        <v>459</v>
      </c>
      <c r="BD163" s="31" t="s">
        <v>364</v>
      </c>
      <c r="BE163" s="31" t="s">
        <v>1236</v>
      </c>
      <c r="BF163" s="31" t="s">
        <v>280</v>
      </c>
      <c r="BG163" s="31" t="s">
        <v>1234</v>
      </c>
      <c r="BH163" s="31">
        <v>6</v>
      </c>
      <c r="BI163" s="31" t="s">
        <v>385</v>
      </c>
      <c r="BJ163" s="48" t="s">
        <v>3052</v>
      </c>
    </row>
    <row r="164" spans="1:62">
      <c r="A164" s="31" t="s">
        <v>1233</v>
      </c>
      <c r="B164" s="33">
        <v>44936</v>
      </c>
      <c r="C164" s="33">
        <v>45159</v>
      </c>
      <c r="D164" s="31">
        <f ca="1">IF(ISBLANK(NCR_DATA_NEW[[#This Row],[Closed ]]), TODAY()-NCR_DATA_NEW[[#This Row],[Created]], C164-B164)</f>
        <v>223</v>
      </c>
      <c r="E164" s="31" t="s">
        <v>346</v>
      </c>
      <c r="F164" s="31" t="s">
        <v>548</v>
      </c>
      <c r="G164" s="31" t="s">
        <v>1232</v>
      </c>
      <c r="H164" s="31" t="s">
        <v>1069</v>
      </c>
      <c r="I164" s="31" t="s">
        <v>278</v>
      </c>
      <c r="J164" s="31" t="s">
        <v>1068</v>
      </c>
      <c r="K164" s="31" t="s">
        <v>341</v>
      </c>
      <c r="L164" s="31" t="s">
        <v>1058</v>
      </c>
      <c r="M164" s="31" t="s">
        <v>340</v>
      </c>
      <c r="N164" s="31" t="s">
        <v>405</v>
      </c>
      <c r="O164" s="31" t="s">
        <v>1067</v>
      </c>
      <c r="P164" s="31">
        <v>559161</v>
      </c>
      <c r="Q164" s="31" t="s">
        <v>316</v>
      </c>
      <c r="R164" s="31" t="s">
        <v>333</v>
      </c>
      <c r="S164" s="31" t="s">
        <v>438</v>
      </c>
      <c r="T164" s="31" t="s">
        <v>282</v>
      </c>
      <c r="U164" s="31" t="s">
        <v>282</v>
      </c>
      <c r="V164" s="31" t="s">
        <v>331</v>
      </c>
      <c r="W164" s="33">
        <v>45159</v>
      </c>
      <c r="X164" s="31" t="b">
        <v>0</v>
      </c>
      <c r="Y164" s="31" t="b">
        <v>0</v>
      </c>
      <c r="Z164" s="31">
        <v>2</v>
      </c>
      <c r="AA164" s="31">
        <v>0</v>
      </c>
      <c r="AB164" s="31" t="s">
        <v>280</v>
      </c>
      <c r="AC164" s="31" t="s">
        <v>370</v>
      </c>
      <c r="AD164" s="31" t="s">
        <v>1231</v>
      </c>
      <c r="AE164" s="31" t="s">
        <v>438</v>
      </c>
      <c r="AF164" s="31" t="s">
        <v>1230</v>
      </c>
      <c r="AG164" s="31" t="s">
        <v>1229</v>
      </c>
      <c r="AH164" s="31" t="s">
        <v>1228</v>
      </c>
      <c r="AI164" s="33">
        <v>45159</v>
      </c>
      <c r="AJ164" s="32">
        <v>90000</v>
      </c>
      <c r="AK164" s="31" t="s">
        <v>1227</v>
      </c>
      <c r="AL164" s="31" t="s">
        <v>326</v>
      </c>
      <c r="AM164" s="31" t="s">
        <v>1226</v>
      </c>
      <c r="AN164" s="31" t="s">
        <v>1225</v>
      </c>
      <c r="AO164" s="31" t="s">
        <v>89</v>
      </c>
      <c r="AP164" s="31" t="s">
        <v>585</v>
      </c>
      <c r="AQ164" s="31" t="s">
        <v>357</v>
      </c>
      <c r="AR164" s="33">
        <v>45106</v>
      </c>
      <c r="AS164" s="31" t="s">
        <v>322</v>
      </c>
      <c r="AT164" s="31" t="s">
        <v>396</v>
      </c>
      <c r="AU164" s="31" t="s">
        <v>432</v>
      </c>
      <c r="AV164" s="31" t="s">
        <v>320</v>
      </c>
      <c r="AW164" s="31" t="s">
        <v>535</v>
      </c>
      <c r="AX164" s="31" t="s">
        <v>280</v>
      </c>
      <c r="AY164" s="31" t="s">
        <v>317</v>
      </c>
      <c r="AZ164" s="33">
        <v>45106</v>
      </c>
      <c r="BA164" s="31" t="s">
        <v>316</v>
      </c>
      <c r="BB164" s="31" t="b">
        <v>0</v>
      </c>
      <c r="BC164" s="31" t="s">
        <v>428</v>
      </c>
      <c r="BD164" s="31" t="s">
        <v>352</v>
      </c>
      <c r="BE164" s="31" t="s">
        <v>642</v>
      </c>
      <c r="BF164" s="31" t="s">
        <v>280</v>
      </c>
      <c r="BG164" s="31" t="s">
        <v>1223</v>
      </c>
      <c r="BH164" s="31">
        <v>7</v>
      </c>
      <c r="BI164" s="31" t="s">
        <v>396</v>
      </c>
      <c r="BJ164" s="48" t="s">
        <v>3048</v>
      </c>
    </row>
    <row r="165" spans="1:62">
      <c r="A165" s="31" t="s">
        <v>1222</v>
      </c>
      <c r="B165" s="33">
        <v>45108</v>
      </c>
      <c r="C165" s="33">
        <v>45140</v>
      </c>
      <c r="D165" s="31">
        <f ca="1">IF(ISBLANK(NCR_DATA_NEW[[#This Row],[Closed ]]), TODAY()-NCR_DATA_NEW[[#This Row],[Created]], C165-B165)</f>
        <v>32</v>
      </c>
      <c r="E165" s="31" t="s">
        <v>346</v>
      </c>
      <c r="F165" s="31" t="s">
        <v>1118</v>
      </c>
      <c r="G165" s="31" t="s">
        <v>1221</v>
      </c>
      <c r="H165" s="31" t="s">
        <v>711</v>
      </c>
      <c r="I165" s="31" t="s">
        <v>277</v>
      </c>
      <c r="J165" s="31" t="s">
        <v>710</v>
      </c>
      <c r="K165" s="31" t="s">
        <v>341</v>
      </c>
      <c r="L165" s="31" t="s">
        <v>696</v>
      </c>
      <c r="M165" s="31" t="s">
        <v>340</v>
      </c>
      <c r="N165" s="31" t="s">
        <v>338</v>
      </c>
      <c r="O165" s="31" t="s">
        <v>707</v>
      </c>
      <c r="P165" s="31">
        <v>878120</v>
      </c>
      <c r="Q165" s="31" t="s">
        <v>1105</v>
      </c>
      <c r="R165" s="31" t="s">
        <v>333</v>
      </c>
      <c r="S165" s="31" t="s">
        <v>3046</v>
      </c>
      <c r="T165" s="31" t="s">
        <v>283</v>
      </c>
      <c r="U165" s="31" t="s">
        <v>282</v>
      </c>
      <c r="V165" s="31" t="s">
        <v>331</v>
      </c>
      <c r="W165" s="33">
        <v>45140</v>
      </c>
      <c r="X165" s="31" t="b">
        <v>0</v>
      </c>
      <c r="Y165" s="31" t="b">
        <v>0</v>
      </c>
      <c r="Z165" s="31">
        <v>2</v>
      </c>
      <c r="AA165" s="31">
        <v>0</v>
      </c>
      <c r="AB165" s="31" t="s">
        <v>280</v>
      </c>
      <c r="AC165" s="31" t="s">
        <v>328</v>
      </c>
      <c r="AD165" s="31" t="s">
        <v>1220</v>
      </c>
      <c r="AE165" s="31" t="s">
        <v>1111</v>
      </c>
      <c r="AF165" s="31" t="s">
        <v>280</v>
      </c>
      <c r="AG165" s="31" t="s">
        <v>1219</v>
      </c>
      <c r="AH165" s="31" t="s">
        <v>280</v>
      </c>
      <c r="AI165" s="33"/>
      <c r="AJ165" s="32">
        <v>50000</v>
      </c>
      <c r="AK165" s="31" t="s">
        <v>280</v>
      </c>
      <c r="AL165" s="31" t="s">
        <v>326</v>
      </c>
      <c r="AM165" s="31" t="s">
        <v>1218</v>
      </c>
      <c r="AN165" s="31" t="s">
        <v>1217</v>
      </c>
      <c r="AO165" s="31" t="s">
        <v>74</v>
      </c>
      <c r="AP165" s="31" t="s">
        <v>326</v>
      </c>
      <c r="AQ165" s="31" t="s">
        <v>461</v>
      </c>
      <c r="AR165" s="33">
        <v>45108</v>
      </c>
      <c r="AS165" s="31" t="s">
        <v>280</v>
      </c>
      <c r="AT165" s="31" t="s">
        <v>385</v>
      </c>
      <c r="AU165" s="31" t="s">
        <v>451</v>
      </c>
      <c r="AV165" s="31" t="s">
        <v>394</v>
      </c>
      <c r="AW165" s="31" t="s">
        <v>280</v>
      </c>
      <c r="AX165" s="31" t="s">
        <v>280</v>
      </c>
      <c r="AY165" s="31" t="s">
        <v>608</v>
      </c>
      <c r="AZ165" s="33">
        <v>45108</v>
      </c>
      <c r="BA165" s="31" t="s">
        <v>1105</v>
      </c>
      <c r="BB165" s="31" t="b">
        <v>0</v>
      </c>
      <c r="BC165" s="31" t="s">
        <v>459</v>
      </c>
      <c r="BD165" s="31" t="s">
        <v>280</v>
      </c>
      <c r="BE165" s="31" t="s">
        <v>364</v>
      </c>
      <c r="BF165" s="31" t="s">
        <v>280</v>
      </c>
      <c r="BG165" s="31" t="s">
        <v>1216</v>
      </c>
      <c r="BH165" s="31">
        <v>4</v>
      </c>
      <c r="BI165" s="31" t="s">
        <v>385</v>
      </c>
      <c r="BJ165" s="48" t="s">
        <v>3053</v>
      </c>
    </row>
    <row r="166" spans="1:62">
      <c r="A166" s="31" t="s">
        <v>250</v>
      </c>
      <c r="B166" s="33">
        <v>45110</v>
      </c>
      <c r="C166" s="33">
        <v>45156</v>
      </c>
      <c r="D166" s="31">
        <f ca="1">IF(ISBLANK(NCR_DATA_NEW[[#This Row],[Closed ]]), TODAY()-NCR_DATA_NEW[[#This Row],[Created]], C166-B166)</f>
        <v>46</v>
      </c>
      <c r="E166" s="31" t="s">
        <v>346</v>
      </c>
      <c r="F166" s="31" t="s">
        <v>548</v>
      </c>
      <c r="G166" s="31" t="s">
        <v>267</v>
      </c>
      <c r="H166" s="31" t="s">
        <v>1116</v>
      </c>
      <c r="I166" s="31" t="s">
        <v>273</v>
      </c>
      <c r="J166" s="31" t="s">
        <v>1115</v>
      </c>
      <c r="K166" s="31" t="s">
        <v>341</v>
      </c>
      <c r="L166" s="31" t="s">
        <v>1104</v>
      </c>
      <c r="M166" s="31" t="s">
        <v>418</v>
      </c>
      <c r="N166" s="31" t="s">
        <v>1113</v>
      </c>
      <c r="O166" s="31" t="s">
        <v>1112</v>
      </c>
      <c r="P166" s="31">
        <v>191128</v>
      </c>
      <c r="Q166" s="31" t="s">
        <v>413</v>
      </c>
      <c r="R166" s="31" t="s">
        <v>333</v>
      </c>
      <c r="S166" s="31" t="s">
        <v>553</v>
      </c>
      <c r="T166" s="31" t="s">
        <v>283</v>
      </c>
      <c r="U166" s="31" t="s">
        <v>283</v>
      </c>
      <c r="V166" s="31" t="s">
        <v>331</v>
      </c>
      <c r="W166" s="33">
        <v>45156</v>
      </c>
      <c r="X166" s="31" t="b">
        <v>0</v>
      </c>
      <c r="Y166" s="31" t="b">
        <v>0</v>
      </c>
      <c r="Z166" s="31">
        <v>2</v>
      </c>
      <c r="AA166" s="31">
        <v>0</v>
      </c>
      <c r="AB166" s="31" t="s">
        <v>280</v>
      </c>
      <c r="AC166" s="31" t="s">
        <v>328</v>
      </c>
      <c r="AD166" s="31" t="s">
        <v>1215</v>
      </c>
      <c r="AE166" s="31" t="s">
        <v>553</v>
      </c>
      <c r="AF166" s="31" t="s">
        <v>1214</v>
      </c>
      <c r="AG166" s="31" t="s">
        <v>1213</v>
      </c>
      <c r="AH166" s="31" t="s">
        <v>1212</v>
      </c>
      <c r="AI166" s="33">
        <v>45156</v>
      </c>
      <c r="AJ166" s="32">
        <v>0</v>
      </c>
      <c r="AK166" s="31" t="s">
        <v>1211</v>
      </c>
      <c r="AL166" s="31" t="s">
        <v>326</v>
      </c>
      <c r="AM166" s="31" t="s">
        <v>1210</v>
      </c>
      <c r="AN166" s="31" t="s">
        <v>1209</v>
      </c>
      <c r="AO166" s="31" t="s">
        <v>67</v>
      </c>
      <c r="AP166" s="31" t="s">
        <v>414</v>
      </c>
      <c r="AQ166" s="31" t="s">
        <v>461</v>
      </c>
      <c r="AR166" s="33">
        <v>45110</v>
      </c>
      <c r="AS166" s="31" t="s">
        <v>322</v>
      </c>
      <c r="AT166" s="31" t="s">
        <v>311</v>
      </c>
      <c r="AU166" s="31" t="s">
        <v>651</v>
      </c>
      <c r="AV166" s="31" t="s">
        <v>320</v>
      </c>
      <c r="AW166" s="31" t="s">
        <v>46</v>
      </c>
      <c r="AX166" s="31" t="s">
        <v>1207</v>
      </c>
      <c r="AY166" s="31" t="s">
        <v>357</v>
      </c>
      <c r="AZ166" s="33">
        <v>45110</v>
      </c>
      <c r="BA166" s="31" t="s">
        <v>413</v>
      </c>
      <c r="BB166" s="31" t="b">
        <v>1</v>
      </c>
      <c r="BC166" s="31" t="s">
        <v>353</v>
      </c>
      <c r="BD166" s="31" t="s">
        <v>352</v>
      </c>
      <c r="BE166" s="31" t="s">
        <v>351</v>
      </c>
      <c r="BF166" s="31" t="s">
        <v>280</v>
      </c>
      <c r="BG166" s="31" t="s">
        <v>1206</v>
      </c>
      <c r="BH166" s="31">
        <v>15</v>
      </c>
      <c r="BI166" s="31" t="s">
        <v>311</v>
      </c>
      <c r="BJ166" s="48" t="s">
        <v>3053</v>
      </c>
    </row>
    <row r="167" spans="1:62" hidden="1">
      <c r="A167" s="31" t="s">
        <v>1205</v>
      </c>
      <c r="B167" s="33">
        <v>45110</v>
      </c>
      <c r="C167" s="33"/>
      <c r="D167" s="31">
        <f ca="1">IF(ISBLANK(NCR_DATA_NEW[[#This Row],[Closed ]]), TODAY()-NCR_DATA_NEW[[#This Row],[Created]], C167-B167)</f>
        <v>589</v>
      </c>
      <c r="E167" s="31" t="s">
        <v>346</v>
      </c>
      <c r="F167" s="31" t="s">
        <v>345</v>
      </c>
      <c r="G167" s="31" t="s">
        <v>1204</v>
      </c>
      <c r="H167" s="31" t="s">
        <v>859</v>
      </c>
      <c r="I167" s="31" t="s">
        <v>277</v>
      </c>
      <c r="J167" s="31" t="s">
        <v>858</v>
      </c>
      <c r="K167" s="31" t="s">
        <v>341</v>
      </c>
      <c r="L167" s="31" t="s">
        <v>847</v>
      </c>
      <c r="M167" s="31" t="s">
        <v>340</v>
      </c>
      <c r="N167" s="31" t="s">
        <v>338</v>
      </c>
      <c r="O167" s="31" t="s">
        <v>856</v>
      </c>
      <c r="P167" s="31">
        <v>878177</v>
      </c>
      <c r="Q167" s="31" t="s">
        <v>849</v>
      </c>
      <c r="R167" s="31" t="s">
        <v>354</v>
      </c>
      <c r="S167" s="31" t="s">
        <v>669</v>
      </c>
      <c r="T167" s="31" t="s">
        <v>282</v>
      </c>
      <c r="U167" s="31" t="s">
        <v>280</v>
      </c>
      <c r="V167" s="31" t="s">
        <v>331</v>
      </c>
      <c r="W167" s="33">
        <v>45132</v>
      </c>
      <c r="X167" s="31" t="b">
        <v>0</v>
      </c>
      <c r="Y167" s="31" t="b">
        <v>1</v>
      </c>
      <c r="Z167" s="31">
        <v>3</v>
      </c>
      <c r="AA167" s="31">
        <v>2</v>
      </c>
      <c r="AB167" s="31" t="s">
        <v>280</v>
      </c>
      <c r="AC167" s="31" t="s">
        <v>370</v>
      </c>
      <c r="AD167" s="31" t="s">
        <v>1202</v>
      </c>
      <c r="AE167" s="31" t="s">
        <v>280</v>
      </c>
      <c r="AF167" s="31" t="s">
        <v>280</v>
      </c>
      <c r="AG167" s="31" t="s">
        <v>1202</v>
      </c>
      <c r="AH167" s="31" t="s">
        <v>280</v>
      </c>
      <c r="AI167" s="33"/>
      <c r="AJ167" s="32">
        <v>0</v>
      </c>
      <c r="AK167" s="31" t="s">
        <v>280</v>
      </c>
      <c r="AL167" s="31" t="s">
        <v>364</v>
      </c>
      <c r="AM167" s="31" t="s">
        <v>1201</v>
      </c>
      <c r="AN167" s="31" t="s">
        <v>1200</v>
      </c>
      <c r="AO167" s="31" t="s">
        <v>397</v>
      </c>
      <c r="AP167" s="31" t="s">
        <v>361</v>
      </c>
      <c r="AQ167" s="31" t="s">
        <v>280</v>
      </c>
      <c r="AR167" s="33">
        <v>45110</v>
      </c>
      <c r="AS167" s="31" t="s">
        <v>280</v>
      </c>
      <c r="AT167" s="31" t="s">
        <v>396</v>
      </c>
      <c r="AU167" s="31" t="s">
        <v>364</v>
      </c>
      <c r="AV167" s="31" t="s">
        <v>320</v>
      </c>
      <c r="AW167" s="31" t="s">
        <v>280</v>
      </c>
      <c r="AX167" s="31" t="s">
        <v>280</v>
      </c>
      <c r="AY167" s="31" t="s">
        <v>608</v>
      </c>
      <c r="AZ167" s="33">
        <v>45110</v>
      </c>
      <c r="BA167" s="31" t="s">
        <v>849</v>
      </c>
      <c r="BB167" s="31" t="b">
        <v>0</v>
      </c>
      <c r="BC167" s="31" t="s">
        <v>389</v>
      </c>
      <c r="BD167" s="31" t="s">
        <v>280</v>
      </c>
      <c r="BE167" s="31" t="s">
        <v>364</v>
      </c>
      <c r="BF167" s="31" t="s">
        <v>280</v>
      </c>
      <c r="BG167" s="31" t="s">
        <v>1198</v>
      </c>
      <c r="BH167" s="31">
        <v>3</v>
      </c>
      <c r="BI167" s="31" t="s">
        <v>385</v>
      </c>
      <c r="BJ167" s="48" t="s">
        <v>3053</v>
      </c>
    </row>
    <row r="168" spans="1:62">
      <c r="A168" s="31" t="s">
        <v>1197</v>
      </c>
      <c r="B168" s="33">
        <v>45111</v>
      </c>
      <c r="C168" s="33">
        <v>45124</v>
      </c>
      <c r="D168" s="31">
        <f ca="1">IF(ISBLANK(NCR_DATA_NEW[[#This Row],[Closed ]]), TODAY()-NCR_DATA_NEW[[#This Row],[Created]], C168-B168)</f>
        <v>13</v>
      </c>
      <c r="E168" s="31" t="s">
        <v>346</v>
      </c>
      <c r="F168" s="31" t="s">
        <v>548</v>
      </c>
      <c r="G168" s="31" t="s">
        <v>1196</v>
      </c>
      <c r="H168" s="31" t="s">
        <v>1187</v>
      </c>
      <c r="I168" s="31" t="s">
        <v>279</v>
      </c>
      <c r="J168" s="31" t="s">
        <v>1186</v>
      </c>
      <c r="K168" s="31" t="s">
        <v>341</v>
      </c>
      <c r="L168" s="31" t="s">
        <v>1178</v>
      </c>
      <c r="M168" s="31" t="s">
        <v>340</v>
      </c>
      <c r="N168" s="31" t="s">
        <v>338</v>
      </c>
      <c r="O168" s="31" t="s">
        <v>524</v>
      </c>
      <c r="P168" s="31">
        <v>671143</v>
      </c>
      <c r="Q168" s="31" t="s">
        <v>355</v>
      </c>
      <c r="R168" s="31" t="s">
        <v>333</v>
      </c>
      <c r="S168" s="31" t="s">
        <v>3046</v>
      </c>
      <c r="T168" s="31" t="s">
        <v>282</v>
      </c>
      <c r="U168" s="31" t="s">
        <v>282</v>
      </c>
      <c r="V168" s="31" t="s">
        <v>490</v>
      </c>
      <c r="W168" s="33">
        <v>45124</v>
      </c>
      <c r="X168" s="31" t="b">
        <v>0</v>
      </c>
      <c r="Y168" s="31" t="b">
        <v>0</v>
      </c>
      <c r="Z168" s="31">
        <v>1</v>
      </c>
      <c r="AA168" s="31">
        <v>0</v>
      </c>
      <c r="AB168" s="31" t="s">
        <v>280</v>
      </c>
      <c r="AC168" s="31" t="s">
        <v>328</v>
      </c>
      <c r="AD168" s="31" t="s">
        <v>1195</v>
      </c>
      <c r="AE168" s="31" t="s">
        <v>371</v>
      </c>
      <c r="AF168" s="31" t="s">
        <v>750</v>
      </c>
      <c r="AG168" s="31" t="s">
        <v>1195</v>
      </c>
      <c r="AH168" s="31" t="s">
        <v>1194</v>
      </c>
      <c r="AI168" s="33">
        <v>45124</v>
      </c>
      <c r="AJ168" s="32">
        <v>0</v>
      </c>
      <c r="AK168" s="31" t="s">
        <v>365</v>
      </c>
      <c r="AL168" s="31" t="s">
        <v>326</v>
      </c>
      <c r="AM168" s="31" t="s">
        <v>1193</v>
      </c>
      <c r="AN168" s="31" t="s">
        <v>1192</v>
      </c>
      <c r="AO168" s="31" t="s">
        <v>89</v>
      </c>
      <c r="AP168" s="31" t="s">
        <v>361</v>
      </c>
      <c r="AQ168" s="31" t="s">
        <v>357</v>
      </c>
      <c r="AR168" s="33">
        <v>45111</v>
      </c>
      <c r="AS168" s="31" t="s">
        <v>280</v>
      </c>
      <c r="AT168" s="31" t="s">
        <v>311</v>
      </c>
      <c r="AU168" s="31" t="s">
        <v>321</v>
      </c>
      <c r="AV168" s="31" t="s">
        <v>320</v>
      </c>
      <c r="AW168" s="31" t="s">
        <v>46</v>
      </c>
      <c r="AX168" s="31" t="s">
        <v>280</v>
      </c>
      <c r="AY168" s="31" t="s">
        <v>357</v>
      </c>
      <c r="AZ168" s="33">
        <v>45111</v>
      </c>
      <c r="BA168" s="31" t="s">
        <v>355</v>
      </c>
      <c r="BB168" s="31" t="b">
        <v>0</v>
      </c>
      <c r="BC168" s="31" t="s">
        <v>353</v>
      </c>
      <c r="BD168" s="31" t="s">
        <v>352</v>
      </c>
      <c r="BE168" s="31" t="s">
        <v>364</v>
      </c>
      <c r="BF168" s="31" t="s">
        <v>280</v>
      </c>
      <c r="BG168" s="31" t="s">
        <v>1190</v>
      </c>
      <c r="BH168" s="31">
        <v>4</v>
      </c>
      <c r="BI168" s="31" t="s">
        <v>311</v>
      </c>
      <c r="BJ168" s="48" t="s">
        <v>3053</v>
      </c>
    </row>
    <row r="169" spans="1:62" hidden="1">
      <c r="A169" s="31" t="s">
        <v>1189</v>
      </c>
      <c r="B169" s="33">
        <v>45111</v>
      </c>
      <c r="C169" s="33"/>
      <c r="D169" s="31">
        <f ca="1">IF(ISBLANK(NCR_DATA_NEW[[#This Row],[Closed ]]), TODAY()-NCR_DATA_NEW[[#This Row],[Created]], C169-B169)</f>
        <v>588</v>
      </c>
      <c r="E169" s="31" t="s">
        <v>346</v>
      </c>
      <c r="F169" s="31" t="s">
        <v>376</v>
      </c>
      <c r="G169" s="31" t="s">
        <v>1188</v>
      </c>
      <c r="H169" s="31" t="s">
        <v>1187</v>
      </c>
      <c r="I169" s="31" t="s">
        <v>279</v>
      </c>
      <c r="J169" s="31" t="s">
        <v>1186</v>
      </c>
      <c r="K169" s="31" t="s">
        <v>341</v>
      </c>
      <c r="L169" s="31" t="s">
        <v>1178</v>
      </c>
      <c r="M169" s="31" t="s">
        <v>340</v>
      </c>
      <c r="N169" s="31" t="s">
        <v>338</v>
      </c>
      <c r="O169" s="31" t="s">
        <v>524</v>
      </c>
      <c r="P169" s="31">
        <v>671143</v>
      </c>
      <c r="Q169" s="31" t="s">
        <v>355</v>
      </c>
      <c r="R169" s="31" t="s">
        <v>333</v>
      </c>
      <c r="S169" s="31" t="s">
        <v>3046</v>
      </c>
      <c r="T169" s="31" t="s">
        <v>282</v>
      </c>
      <c r="U169" s="31" t="s">
        <v>282</v>
      </c>
      <c r="V169" s="31" t="s">
        <v>490</v>
      </c>
      <c r="W169" s="33">
        <v>45125</v>
      </c>
      <c r="X169" s="31" t="b">
        <v>0</v>
      </c>
      <c r="Y169" s="31" t="b">
        <v>1</v>
      </c>
      <c r="Z169" s="31">
        <v>1</v>
      </c>
      <c r="AA169" s="31">
        <v>0</v>
      </c>
      <c r="AB169" s="31" t="s">
        <v>280</v>
      </c>
      <c r="AC169" s="31" t="s">
        <v>328</v>
      </c>
      <c r="AD169" s="31" t="s">
        <v>1183</v>
      </c>
      <c r="AE169" s="31" t="s">
        <v>280</v>
      </c>
      <c r="AF169" s="31" t="s">
        <v>280</v>
      </c>
      <c r="AG169" s="31" t="s">
        <v>1182</v>
      </c>
      <c r="AH169" s="31" t="s">
        <v>1181</v>
      </c>
      <c r="AI169" s="33">
        <v>45125</v>
      </c>
      <c r="AJ169" s="32">
        <v>0</v>
      </c>
      <c r="AK169" s="31" t="s">
        <v>365</v>
      </c>
      <c r="AL169" s="31" t="s">
        <v>326</v>
      </c>
      <c r="AM169" s="31" t="s">
        <v>1180</v>
      </c>
      <c r="AN169" s="31" t="s">
        <v>1179</v>
      </c>
      <c r="AO169" s="31" t="s">
        <v>397</v>
      </c>
      <c r="AP169" s="31" t="s">
        <v>361</v>
      </c>
      <c r="AQ169" s="31" t="s">
        <v>482</v>
      </c>
      <c r="AR169" s="33">
        <v>45111</v>
      </c>
      <c r="AS169" s="31" t="s">
        <v>280</v>
      </c>
      <c r="AT169" s="31" t="s">
        <v>311</v>
      </c>
      <c r="AU169" s="31" t="s">
        <v>321</v>
      </c>
      <c r="AV169" s="31" t="s">
        <v>320</v>
      </c>
      <c r="AW169" s="31" t="s">
        <v>46</v>
      </c>
      <c r="AX169" s="31" t="s">
        <v>280</v>
      </c>
      <c r="AY169" s="31" t="s">
        <v>357</v>
      </c>
      <c r="AZ169" s="33">
        <v>45111</v>
      </c>
      <c r="BA169" s="31" t="s">
        <v>355</v>
      </c>
      <c r="BB169" s="31" t="b">
        <v>0</v>
      </c>
      <c r="BC169" s="31" t="s">
        <v>353</v>
      </c>
      <c r="BD169" s="31" t="s">
        <v>352</v>
      </c>
      <c r="BE169" s="31" t="s">
        <v>364</v>
      </c>
      <c r="BF169" s="31" t="s">
        <v>280</v>
      </c>
      <c r="BG169" s="31" t="s">
        <v>1177</v>
      </c>
      <c r="BH169" s="31">
        <v>2</v>
      </c>
      <c r="BI169" s="31" t="s">
        <v>311</v>
      </c>
      <c r="BJ169" s="48" t="s">
        <v>3053</v>
      </c>
    </row>
    <row r="170" spans="1:62" hidden="1">
      <c r="A170" s="31" t="s">
        <v>1176</v>
      </c>
      <c r="B170" s="33">
        <v>45114</v>
      </c>
      <c r="C170" s="33"/>
      <c r="D170" s="31">
        <f ca="1">IF(ISBLANK(NCR_DATA_NEW[[#This Row],[Closed ]]), TODAY()-NCR_DATA_NEW[[#This Row],[Created]], C170-B170)</f>
        <v>585</v>
      </c>
      <c r="E170" s="31" t="s">
        <v>346</v>
      </c>
      <c r="F170" s="31" t="s">
        <v>345</v>
      </c>
      <c r="G170" s="31" t="s">
        <v>1175</v>
      </c>
      <c r="H170" s="31" t="s">
        <v>1174</v>
      </c>
      <c r="I170" s="31" t="s">
        <v>273</v>
      </c>
      <c r="J170" s="31" t="s">
        <v>636</v>
      </c>
      <c r="K170" s="31" t="s">
        <v>341</v>
      </c>
      <c r="L170" s="31" t="s">
        <v>1167</v>
      </c>
      <c r="M170" s="31" t="s">
        <v>635</v>
      </c>
      <c r="N170" s="31" t="s">
        <v>338</v>
      </c>
      <c r="O170" s="31" t="s">
        <v>632</v>
      </c>
      <c r="P170" s="31">
        <v>191740</v>
      </c>
      <c r="Q170" s="31" t="s">
        <v>626</v>
      </c>
      <c r="R170" s="31" t="s">
        <v>333</v>
      </c>
      <c r="S170" s="31" t="s">
        <v>3046</v>
      </c>
      <c r="T170" s="31" t="s">
        <v>282</v>
      </c>
      <c r="U170" s="31" t="s">
        <v>282</v>
      </c>
      <c r="V170" s="31" t="s">
        <v>331</v>
      </c>
      <c r="W170" s="33">
        <v>45118</v>
      </c>
      <c r="X170" s="31" t="b">
        <v>0</v>
      </c>
      <c r="Y170" s="31" t="b">
        <v>1</v>
      </c>
      <c r="Z170" s="31">
        <v>1</v>
      </c>
      <c r="AA170" s="31">
        <v>0</v>
      </c>
      <c r="AB170" s="31" t="s">
        <v>280</v>
      </c>
      <c r="AC170" s="31" t="s">
        <v>328</v>
      </c>
      <c r="AD170" s="31" t="s">
        <v>1171</v>
      </c>
      <c r="AE170" s="31" t="s">
        <v>280</v>
      </c>
      <c r="AF170" s="31" t="s">
        <v>280</v>
      </c>
      <c r="AG170" s="31" t="s">
        <v>1171</v>
      </c>
      <c r="AH170" s="31" t="s">
        <v>280</v>
      </c>
      <c r="AI170" s="33"/>
      <c r="AJ170" s="32">
        <v>0</v>
      </c>
      <c r="AK170" s="31" t="s">
        <v>280</v>
      </c>
      <c r="AL170" s="31" t="s">
        <v>326</v>
      </c>
      <c r="AM170" s="31" t="s">
        <v>1170</v>
      </c>
      <c r="AN170" s="31" t="s">
        <v>1169</v>
      </c>
      <c r="AO170" s="31" t="s">
        <v>397</v>
      </c>
      <c r="AP170" s="31" t="s">
        <v>1168</v>
      </c>
      <c r="AQ170" s="31" t="s">
        <v>461</v>
      </c>
      <c r="AR170" s="33">
        <v>45114</v>
      </c>
      <c r="AS170" s="31" t="s">
        <v>280</v>
      </c>
      <c r="AT170" s="31" t="s">
        <v>396</v>
      </c>
      <c r="AU170" s="31" t="s">
        <v>395</v>
      </c>
      <c r="AV170" s="31" t="s">
        <v>394</v>
      </c>
      <c r="AW170" s="31" t="s">
        <v>280</v>
      </c>
      <c r="AX170" s="31" t="s">
        <v>280</v>
      </c>
      <c r="AY170" s="31" t="s">
        <v>608</v>
      </c>
      <c r="AZ170" s="33">
        <v>45114</v>
      </c>
      <c r="BA170" s="31" t="s">
        <v>626</v>
      </c>
      <c r="BB170" s="31" t="b">
        <v>0</v>
      </c>
      <c r="BC170" s="31" t="s">
        <v>428</v>
      </c>
      <c r="BD170" s="31" t="s">
        <v>280</v>
      </c>
      <c r="BE170" s="31" t="s">
        <v>364</v>
      </c>
      <c r="BF170" s="31" t="s">
        <v>280</v>
      </c>
      <c r="BG170" s="31" t="s">
        <v>1166</v>
      </c>
      <c r="BH170" s="31">
        <v>2</v>
      </c>
      <c r="BI170" s="31" t="s">
        <v>396</v>
      </c>
      <c r="BJ170" s="48" t="s">
        <v>3053</v>
      </c>
    </row>
    <row r="171" spans="1:62" hidden="1">
      <c r="A171" s="31" t="s">
        <v>1165</v>
      </c>
      <c r="B171" s="33">
        <v>45116</v>
      </c>
      <c r="C171" s="33"/>
      <c r="D171" s="31">
        <f ca="1">IF(ISBLANK(NCR_DATA_NEW[[#This Row],[Closed ]]), TODAY()-NCR_DATA_NEW[[#This Row],[Created]], C171-B171)</f>
        <v>583</v>
      </c>
      <c r="E171" s="31" t="s">
        <v>346</v>
      </c>
      <c r="F171" s="31" t="s">
        <v>1004</v>
      </c>
      <c r="G171" s="31" t="s">
        <v>1164</v>
      </c>
      <c r="H171" s="31" t="s">
        <v>1163</v>
      </c>
      <c r="I171" s="31" t="s">
        <v>275</v>
      </c>
      <c r="J171" s="31" t="s">
        <v>619</v>
      </c>
      <c r="K171" s="31" t="s">
        <v>341</v>
      </c>
      <c r="L171" s="31" t="s">
        <v>1153</v>
      </c>
      <c r="M171" s="31" t="s">
        <v>418</v>
      </c>
      <c r="N171" s="31" t="s">
        <v>338</v>
      </c>
      <c r="O171" s="31" t="s">
        <v>617</v>
      </c>
      <c r="P171" s="31">
        <v>481806</v>
      </c>
      <c r="Q171" s="31" t="s">
        <v>607</v>
      </c>
      <c r="R171" s="31" t="s">
        <v>333</v>
      </c>
      <c r="S171" s="31" t="s">
        <v>669</v>
      </c>
      <c r="T171" s="31" t="s">
        <v>283</v>
      </c>
      <c r="U171" s="31" t="s">
        <v>282</v>
      </c>
      <c r="V171" s="31" t="s">
        <v>331</v>
      </c>
      <c r="W171" s="33">
        <v>45152</v>
      </c>
      <c r="X171" s="31" t="b">
        <v>0</v>
      </c>
      <c r="Y171" s="31" t="b">
        <v>1</v>
      </c>
      <c r="Z171" s="31">
        <v>2</v>
      </c>
      <c r="AA171" s="31">
        <v>0</v>
      </c>
      <c r="AB171" s="31" t="s">
        <v>280</v>
      </c>
      <c r="AC171" s="31" t="s">
        <v>615</v>
      </c>
      <c r="AD171" s="31" t="s">
        <v>1160</v>
      </c>
      <c r="AE171" s="31" t="s">
        <v>280</v>
      </c>
      <c r="AF171" s="31" t="s">
        <v>1159</v>
      </c>
      <c r="AG171" s="31" t="s">
        <v>1158</v>
      </c>
      <c r="AH171" s="31" t="s">
        <v>1157</v>
      </c>
      <c r="AI171" s="33">
        <v>45126</v>
      </c>
      <c r="AJ171" s="32">
        <v>0</v>
      </c>
      <c r="AK171" s="31" t="s">
        <v>1156</v>
      </c>
      <c r="AL171" s="31" t="s">
        <v>326</v>
      </c>
      <c r="AM171" s="31" t="s">
        <v>1155</v>
      </c>
      <c r="AN171" s="31" t="s">
        <v>1154</v>
      </c>
      <c r="AO171" s="31" t="s">
        <v>397</v>
      </c>
      <c r="AP171" s="31" t="s">
        <v>610</v>
      </c>
      <c r="AQ171" s="31" t="s">
        <v>461</v>
      </c>
      <c r="AR171" s="33">
        <v>45117</v>
      </c>
      <c r="AS171" s="31" t="s">
        <v>322</v>
      </c>
      <c r="AT171" s="31" t="s">
        <v>311</v>
      </c>
      <c r="AU171" s="31" t="s">
        <v>432</v>
      </c>
      <c r="AV171" s="31" t="s">
        <v>320</v>
      </c>
      <c r="AW171" s="31" t="s">
        <v>393</v>
      </c>
      <c r="AX171" s="31" t="s">
        <v>280</v>
      </c>
      <c r="AY171" s="31" t="s">
        <v>391</v>
      </c>
      <c r="AZ171" s="33">
        <v>45116</v>
      </c>
      <c r="BA171" s="31" t="s">
        <v>607</v>
      </c>
      <c r="BB171" s="31" t="b">
        <v>0</v>
      </c>
      <c r="BC171" s="31" t="s">
        <v>314</v>
      </c>
      <c r="BD171" s="31" t="s">
        <v>995</v>
      </c>
      <c r="BE171" s="31" t="s">
        <v>1017</v>
      </c>
      <c r="BF171" s="31" t="s">
        <v>993</v>
      </c>
      <c r="BG171" s="31" t="s">
        <v>1152</v>
      </c>
      <c r="BH171" s="31">
        <v>11</v>
      </c>
      <c r="BI171" s="31" t="s">
        <v>396</v>
      </c>
      <c r="BJ171" s="48" t="s">
        <v>3053</v>
      </c>
    </row>
    <row r="172" spans="1:62">
      <c r="A172" s="31" t="s">
        <v>1151</v>
      </c>
      <c r="B172" s="33">
        <v>45117</v>
      </c>
      <c r="C172" s="33">
        <v>45127</v>
      </c>
      <c r="D172" s="31">
        <f ca="1">IF(ISBLANK(NCR_DATA_NEW[[#This Row],[Closed ]]), TODAY()-NCR_DATA_NEW[[#This Row],[Created]], C172-B172)</f>
        <v>10</v>
      </c>
      <c r="E172" s="31" t="s">
        <v>346</v>
      </c>
      <c r="F172" s="31" t="s">
        <v>548</v>
      </c>
      <c r="G172" s="31" t="s">
        <v>1150</v>
      </c>
      <c r="H172" s="31" t="s">
        <v>1149</v>
      </c>
      <c r="I172" s="31" t="s">
        <v>275</v>
      </c>
      <c r="J172" s="31" t="s">
        <v>1148</v>
      </c>
      <c r="K172" s="31" t="s">
        <v>341</v>
      </c>
      <c r="L172" s="31" t="s">
        <v>1147</v>
      </c>
      <c r="M172" s="31" t="s">
        <v>340</v>
      </c>
      <c r="N172" s="31" t="s">
        <v>338</v>
      </c>
      <c r="O172" s="31" t="s">
        <v>1145</v>
      </c>
      <c r="P172" s="31">
        <v>481613</v>
      </c>
      <c r="Q172" s="31" t="s">
        <v>1134</v>
      </c>
      <c r="R172" s="31" t="s">
        <v>333</v>
      </c>
      <c r="S172" s="31" t="s">
        <v>430</v>
      </c>
      <c r="T172" s="31" t="s">
        <v>282</v>
      </c>
      <c r="U172" s="31" t="s">
        <v>282</v>
      </c>
      <c r="V172" s="31" t="s">
        <v>331</v>
      </c>
      <c r="W172" s="33">
        <v>45127</v>
      </c>
      <c r="X172" s="31" t="b">
        <v>0</v>
      </c>
      <c r="Y172" s="31" t="b">
        <v>0</v>
      </c>
      <c r="Z172" s="31">
        <v>1</v>
      </c>
      <c r="AA172" s="31">
        <v>0</v>
      </c>
      <c r="AB172" s="31" t="s">
        <v>280</v>
      </c>
      <c r="AC172" s="31" t="s">
        <v>370</v>
      </c>
      <c r="AD172" s="31" t="s">
        <v>1144</v>
      </c>
      <c r="AE172" s="31" t="s">
        <v>430</v>
      </c>
      <c r="AF172" s="31" t="s">
        <v>1143</v>
      </c>
      <c r="AG172" s="31" t="s">
        <v>1142</v>
      </c>
      <c r="AH172" s="31" t="s">
        <v>1141</v>
      </c>
      <c r="AI172" s="33">
        <v>45127</v>
      </c>
      <c r="AJ172" s="32">
        <v>0</v>
      </c>
      <c r="AK172" s="31" t="s">
        <v>1139</v>
      </c>
      <c r="AL172" s="31" t="s">
        <v>326</v>
      </c>
      <c r="AM172" s="31" t="s">
        <v>1138</v>
      </c>
      <c r="AN172" s="31" t="s">
        <v>1137</v>
      </c>
      <c r="AO172" s="31" t="s">
        <v>74</v>
      </c>
      <c r="AP172" s="31" t="s">
        <v>501</v>
      </c>
      <c r="AQ172" s="31" t="s">
        <v>482</v>
      </c>
      <c r="AR172" s="33">
        <v>45117</v>
      </c>
      <c r="AS172" s="31" t="s">
        <v>322</v>
      </c>
      <c r="AT172" s="31" t="s">
        <v>396</v>
      </c>
      <c r="AU172" s="31" t="s">
        <v>364</v>
      </c>
      <c r="AV172" s="31" t="s">
        <v>320</v>
      </c>
      <c r="AW172" s="31" t="s">
        <v>664</v>
      </c>
      <c r="AX172" s="31" t="s">
        <v>280</v>
      </c>
      <c r="AY172" s="31" t="s">
        <v>317</v>
      </c>
      <c r="AZ172" s="33">
        <v>45117</v>
      </c>
      <c r="BA172" s="31" t="s">
        <v>1134</v>
      </c>
      <c r="BB172" s="31" t="b">
        <v>0</v>
      </c>
      <c r="BC172" s="31" t="s">
        <v>389</v>
      </c>
      <c r="BD172" s="31" t="s">
        <v>352</v>
      </c>
      <c r="BE172" s="31" t="s">
        <v>514</v>
      </c>
      <c r="BF172" s="31" t="s">
        <v>280</v>
      </c>
      <c r="BG172" s="31" t="s">
        <v>1132</v>
      </c>
      <c r="BH172" s="31">
        <v>10</v>
      </c>
      <c r="BI172" s="31" t="s">
        <v>385</v>
      </c>
      <c r="BJ172" s="48" t="s">
        <v>3053</v>
      </c>
    </row>
    <row r="173" spans="1:62">
      <c r="A173" s="31" t="s">
        <v>1131</v>
      </c>
      <c r="B173" s="33">
        <v>45117</v>
      </c>
      <c r="C173" s="33">
        <v>45136</v>
      </c>
      <c r="D173" s="31">
        <f ca="1">IF(ISBLANK(NCR_DATA_NEW[[#This Row],[Closed ]]), TODAY()-NCR_DATA_NEW[[#This Row],[Created]], C173-B173)</f>
        <v>19</v>
      </c>
      <c r="E173" s="31" t="s">
        <v>346</v>
      </c>
      <c r="F173" s="31" t="s">
        <v>548</v>
      </c>
      <c r="G173" s="31" t="s">
        <v>1130</v>
      </c>
      <c r="H173" s="31" t="s">
        <v>972</v>
      </c>
      <c r="I173" s="31" t="s">
        <v>273</v>
      </c>
      <c r="J173" s="31" t="s">
        <v>961</v>
      </c>
      <c r="K173" s="31" t="s">
        <v>341</v>
      </c>
      <c r="L173" s="31" t="s">
        <v>966</v>
      </c>
      <c r="M173" s="31" t="s">
        <v>340</v>
      </c>
      <c r="N173" s="31" t="s">
        <v>338</v>
      </c>
      <c r="O173" s="31" t="s">
        <v>959</v>
      </c>
      <c r="P173" s="31">
        <v>191432</v>
      </c>
      <c r="Q173" s="31" t="s">
        <v>316</v>
      </c>
      <c r="R173" s="31" t="s">
        <v>1121</v>
      </c>
      <c r="S173" s="31" t="s">
        <v>669</v>
      </c>
      <c r="T173" s="31" t="s">
        <v>283</v>
      </c>
      <c r="U173" s="31" t="s">
        <v>280</v>
      </c>
      <c r="V173" s="31" t="s">
        <v>331</v>
      </c>
      <c r="W173" s="33">
        <v>45141</v>
      </c>
      <c r="X173" s="31" t="b">
        <v>0</v>
      </c>
      <c r="Y173" s="31" t="b">
        <v>0</v>
      </c>
      <c r="Z173" s="31">
        <v>2</v>
      </c>
      <c r="AA173" s="31">
        <v>1</v>
      </c>
      <c r="AB173" s="31" t="s">
        <v>280</v>
      </c>
      <c r="AC173" s="31" t="s">
        <v>370</v>
      </c>
      <c r="AD173" s="31" t="s">
        <v>1127</v>
      </c>
      <c r="AE173" s="31" t="s">
        <v>669</v>
      </c>
      <c r="AF173" s="31" t="s">
        <v>1128</v>
      </c>
      <c r="AG173" s="31" t="s">
        <v>1127</v>
      </c>
      <c r="AH173" s="31" t="s">
        <v>1126</v>
      </c>
      <c r="AI173" s="33">
        <v>45136</v>
      </c>
      <c r="AJ173" s="32">
        <v>417186</v>
      </c>
      <c r="AK173" s="31" t="s">
        <v>748</v>
      </c>
      <c r="AL173" s="31" t="s">
        <v>1125</v>
      </c>
      <c r="AM173" s="31" t="s">
        <v>1124</v>
      </c>
      <c r="AN173" s="31" t="s">
        <v>1123</v>
      </c>
      <c r="AO173" s="31" t="s">
        <v>89</v>
      </c>
      <c r="AP173" s="31" t="s">
        <v>1122</v>
      </c>
      <c r="AQ173" s="31" t="s">
        <v>357</v>
      </c>
      <c r="AR173" s="33">
        <v>45117</v>
      </c>
      <c r="AS173" s="31" t="s">
        <v>322</v>
      </c>
      <c r="AT173" s="31" t="s">
        <v>396</v>
      </c>
      <c r="AU173" s="31" t="s">
        <v>432</v>
      </c>
      <c r="AV173" s="31" t="s">
        <v>320</v>
      </c>
      <c r="AW173" s="31" t="s">
        <v>535</v>
      </c>
      <c r="AX173" s="31" t="s">
        <v>280</v>
      </c>
      <c r="AY173" s="31" t="s">
        <v>317</v>
      </c>
      <c r="AZ173" s="33">
        <v>45117</v>
      </c>
      <c r="BA173" s="31" t="s">
        <v>316</v>
      </c>
      <c r="BB173" s="31" t="b">
        <v>0</v>
      </c>
      <c r="BC173" s="31" t="s">
        <v>389</v>
      </c>
      <c r="BD173" s="31" t="s">
        <v>352</v>
      </c>
      <c r="BE173" s="31" t="s">
        <v>185</v>
      </c>
      <c r="BF173" s="31" t="s">
        <v>280</v>
      </c>
      <c r="BG173" s="31" t="s">
        <v>1120</v>
      </c>
      <c r="BH173" s="31">
        <v>8</v>
      </c>
      <c r="BI173" s="31" t="s">
        <v>385</v>
      </c>
      <c r="BJ173" s="48" t="s">
        <v>3053</v>
      </c>
    </row>
    <row r="174" spans="1:62">
      <c r="A174" s="31" t="s">
        <v>1119</v>
      </c>
      <c r="B174" s="33">
        <v>45117</v>
      </c>
      <c r="C174" s="33">
        <v>45133</v>
      </c>
      <c r="D174" s="31">
        <f ca="1">IF(ISBLANK(NCR_DATA_NEW[[#This Row],[Closed ]]), TODAY()-NCR_DATA_NEW[[#This Row],[Created]], C174-B174)</f>
        <v>16</v>
      </c>
      <c r="E174" s="31" t="s">
        <v>346</v>
      </c>
      <c r="F174" s="31" t="s">
        <v>1118</v>
      </c>
      <c r="G174" s="31" t="s">
        <v>1117</v>
      </c>
      <c r="H174" s="31" t="s">
        <v>1116</v>
      </c>
      <c r="I174" s="31" t="s">
        <v>273</v>
      </c>
      <c r="J174" s="31" t="s">
        <v>1115</v>
      </c>
      <c r="K174" s="31" t="s">
        <v>341</v>
      </c>
      <c r="L174" s="31" t="s">
        <v>1104</v>
      </c>
      <c r="M174" s="31" t="s">
        <v>418</v>
      </c>
      <c r="N174" s="31" t="s">
        <v>1113</v>
      </c>
      <c r="O174" s="31" t="s">
        <v>1112</v>
      </c>
      <c r="P174" s="31">
        <v>191128</v>
      </c>
      <c r="Q174" s="31" t="s">
        <v>1105</v>
      </c>
      <c r="R174" s="31" t="s">
        <v>333</v>
      </c>
      <c r="S174" s="31" t="s">
        <v>3046</v>
      </c>
      <c r="T174" s="31" t="s">
        <v>283</v>
      </c>
      <c r="U174" s="31" t="s">
        <v>282</v>
      </c>
      <c r="V174" s="31" t="s">
        <v>331</v>
      </c>
      <c r="W174" s="33">
        <v>45133</v>
      </c>
      <c r="X174" s="31" t="b">
        <v>0</v>
      </c>
      <c r="Y174" s="31" t="b">
        <v>0</v>
      </c>
      <c r="Z174" s="31">
        <v>1</v>
      </c>
      <c r="AA174" s="31">
        <v>0</v>
      </c>
      <c r="AB174" s="31" t="s">
        <v>280</v>
      </c>
      <c r="AC174" s="31" t="s">
        <v>328</v>
      </c>
      <c r="AD174" s="31" t="s">
        <v>1110</v>
      </c>
      <c r="AE174" s="31" t="s">
        <v>1111</v>
      </c>
      <c r="AF174" s="31" t="s">
        <v>280</v>
      </c>
      <c r="AG174" s="31" t="s">
        <v>1110</v>
      </c>
      <c r="AH174" s="31" t="s">
        <v>280</v>
      </c>
      <c r="AI174" s="33"/>
      <c r="AJ174" s="32">
        <v>0</v>
      </c>
      <c r="AK174" s="31" t="s">
        <v>280</v>
      </c>
      <c r="AL174" s="31" t="s">
        <v>326</v>
      </c>
      <c r="AM174" s="31" t="s">
        <v>1108</v>
      </c>
      <c r="AN174" s="31" t="s">
        <v>1107</v>
      </c>
      <c r="AO174" s="31" t="s">
        <v>81</v>
      </c>
      <c r="AP174" s="31" t="s">
        <v>1106</v>
      </c>
      <c r="AQ174" s="31" t="s">
        <v>461</v>
      </c>
      <c r="AR174" s="33">
        <v>45117</v>
      </c>
      <c r="AS174" s="31" t="s">
        <v>322</v>
      </c>
      <c r="AT174" s="31" t="s">
        <v>396</v>
      </c>
      <c r="AU174" s="31" t="s">
        <v>651</v>
      </c>
      <c r="AV174" s="31" t="s">
        <v>320</v>
      </c>
      <c r="AW174" s="31" t="s">
        <v>431</v>
      </c>
      <c r="AX174" s="31" t="s">
        <v>280</v>
      </c>
      <c r="AY174" s="31" t="s">
        <v>317</v>
      </c>
      <c r="AZ174" s="33">
        <v>45117</v>
      </c>
      <c r="BA174" s="31" t="s">
        <v>1105</v>
      </c>
      <c r="BB174" s="31" t="b">
        <v>0</v>
      </c>
      <c r="BC174" s="31" t="s">
        <v>428</v>
      </c>
      <c r="BD174" s="31" t="s">
        <v>280</v>
      </c>
      <c r="BE174" s="31" t="s">
        <v>364</v>
      </c>
      <c r="BF174" s="31" t="s">
        <v>280</v>
      </c>
      <c r="BG174" s="31" t="s">
        <v>1103</v>
      </c>
      <c r="BH174" s="31">
        <v>11</v>
      </c>
      <c r="BI174" s="31" t="s">
        <v>396</v>
      </c>
      <c r="BJ174" s="48" t="s">
        <v>3053</v>
      </c>
    </row>
    <row r="175" spans="1:62" hidden="1">
      <c r="A175" s="31" t="s">
        <v>1102</v>
      </c>
      <c r="B175" s="33">
        <v>45117</v>
      </c>
      <c r="C175" s="33"/>
      <c r="D175" s="31">
        <f ca="1">IF(ISBLANK(NCR_DATA_NEW[[#This Row],[Closed ]]), TODAY()-NCR_DATA_NEW[[#This Row],[Created]], C175-B175)</f>
        <v>582</v>
      </c>
      <c r="E175" s="31" t="s">
        <v>346</v>
      </c>
      <c r="F175" s="31" t="s">
        <v>376</v>
      </c>
      <c r="G175" s="31" t="s">
        <v>1101</v>
      </c>
      <c r="H175" s="31" t="s">
        <v>859</v>
      </c>
      <c r="I175" s="31" t="s">
        <v>277</v>
      </c>
      <c r="J175" s="31" t="s">
        <v>858</v>
      </c>
      <c r="K175" s="31" t="s">
        <v>341</v>
      </c>
      <c r="L175" s="31" t="s">
        <v>847</v>
      </c>
      <c r="M175" s="31" t="s">
        <v>340</v>
      </c>
      <c r="N175" s="31" t="s">
        <v>338</v>
      </c>
      <c r="O175" s="31" t="s">
        <v>856</v>
      </c>
      <c r="P175" s="31">
        <v>878177</v>
      </c>
      <c r="Q175" s="31" t="s">
        <v>849</v>
      </c>
      <c r="R175" s="31" t="s">
        <v>354</v>
      </c>
      <c r="S175" s="31" t="s">
        <v>3046</v>
      </c>
      <c r="T175" s="31" t="s">
        <v>282</v>
      </c>
      <c r="U175" s="31" t="s">
        <v>280</v>
      </c>
      <c r="V175" s="31" t="s">
        <v>331</v>
      </c>
      <c r="W175" s="33">
        <v>45133</v>
      </c>
      <c r="X175" s="31" t="b">
        <v>0</v>
      </c>
      <c r="Y175" s="31" t="b">
        <v>1</v>
      </c>
      <c r="Z175" s="31">
        <v>1</v>
      </c>
      <c r="AA175" s="31">
        <v>1</v>
      </c>
      <c r="AB175" s="31" t="s">
        <v>280</v>
      </c>
      <c r="AC175" s="31" t="s">
        <v>370</v>
      </c>
      <c r="AD175" s="31" t="s">
        <v>1100</v>
      </c>
      <c r="AE175" s="31" t="s">
        <v>280</v>
      </c>
      <c r="AF175" s="31" t="s">
        <v>280</v>
      </c>
      <c r="AG175" s="31" t="s">
        <v>1100</v>
      </c>
      <c r="AH175" s="31" t="s">
        <v>1099</v>
      </c>
      <c r="AI175" s="33">
        <v>45118</v>
      </c>
      <c r="AJ175" s="32">
        <v>443000</v>
      </c>
      <c r="AK175" s="31" t="s">
        <v>280</v>
      </c>
      <c r="AL175" s="31" t="s">
        <v>364</v>
      </c>
      <c r="AM175" s="31" t="s">
        <v>1098</v>
      </c>
      <c r="AN175" s="31" t="s">
        <v>1097</v>
      </c>
      <c r="AO175" s="31" t="s">
        <v>397</v>
      </c>
      <c r="AP175" s="31" t="s">
        <v>361</v>
      </c>
      <c r="AQ175" s="31" t="s">
        <v>482</v>
      </c>
      <c r="AR175" s="33">
        <v>45117</v>
      </c>
      <c r="AS175" s="31" t="s">
        <v>280</v>
      </c>
      <c r="AT175" s="31" t="s">
        <v>385</v>
      </c>
      <c r="AU175" s="31" t="s">
        <v>451</v>
      </c>
      <c r="AV175" s="31" t="s">
        <v>394</v>
      </c>
      <c r="AW175" s="31" t="s">
        <v>280</v>
      </c>
      <c r="AX175" s="31" t="s">
        <v>280</v>
      </c>
      <c r="AY175" s="31" t="s">
        <v>608</v>
      </c>
      <c r="AZ175" s="33">
        <v>45117</v>
      </c>
      <c r="BA175" s="31" t="s">
        <v>849</v>
      </c>
      <c r="BB175" s="31" t="b">
        <v>0</v>
      </c>
      <c r="BC175" s="31" t="s">
        <v>459</v>
      </c>
      <c r="BD175" s="31" t="s">
        <v>280</v>
      </c>
      <c r="BE175" s="31" t="s">
        <v>364</v>
      </c>
      <c r="BF175" s="31" t="s">
        <v>280</v>
      </c>
      <c r="BG175" s="31" t="s">
        <v>1096</v>
      </c>
      <c r="BH175" s="31">
        <v>7</v>
      </c>
      <c r="BI175" s="31" t="s">
        <v>385</v>
      </c>
      <c r="BJ175" s="48" t="s">
        <v>3053</v>
      </c>
    </row>
    <row r="176" spans="1:62" hidden="1">
      <c r="A176" s="31" t="s">
        <v>1095</v>
      </c>
      <c r="B176" s="33">
        <v>45117</v>
      </c>
      <c r="C176" s="33"/>
      <c r="D176" s="31">
        <f ca="1">IF(ISBLANK(NCR_DATA_NEW[[#This Row],[Closed ]]), TODAY()-NCR_DATA_NEW[[#This Row],[Created]], C176-B176)</f>
        <v>582</v>
      </c>
      <c r="E176" s="31" t="s">
        <v>346</v>
      </c>
      <c r="F176" s="31" t="s">
        <v>376</v>
      </c>
      <c r="G176" s="31" t="s">
        <v>1094</v>
      </c>
      <c r="H176" s="31" t="s">
        <v>374</v>
      </c>
      <c r="I176" s="31" t="s">
        <v>275</v>
      </c>
      <c r="J176" s="31" t="s">
        <v>372</v>
      </c>
      <c r="K176" s="31" t="s">
        <v>341</v>
      </c>
      <c r="L176" s="31" t="s">
        <v>1089</v>
      </c>
      <c r="M176" s="31" t="s">
        <v>340</v>
      </c>
      <c r="N176" s="31" t="s">
        <v>338</v>
      </c>
      <c r="O176" s="31" t="s">
        <v>372</v>
      </c>
      <c r="P176" s="31">
        <v>481767</v>
      </c>
      <c r="Q176" s="31" t="s">
        <v>487</v>
      </c>
      <c r="R176" s="31" t="s">
        <v>333</v>
      </c>
      <c r="S176" s="31" t="s">
        <v>3046</v>
      </c>
      <c r="T176" s="31" t="s">
        <v>282</v>
      </c>
      <c r="U176" s="31" t="s">
        <v>282</v>
      </c>
      <c r="V176" s="31" t="s">
        <v>331</v>
      </c>
      <c r="W176" s="33">
        <v>45117</v>
      </c>
      <c r="X176" s="31" t="b">
        <v>0</v>
      </c>
      <c r="Y176" s="31" t="b">
        <v>1</v>
      </c>
      <c r="Z176" s="31">
        <v>1</v>
      </c>
      <c r="AA176" s="31">
        <v>0</v>
      </c>
      <c r="AB176" s="31" t="s">
        <v>280</v>
      </c>
      <c r="AC176" s="31" t="s">
        <v>370</v>
      </c>
      <c r="AD176" s="31" t="s">
        <v>1093</v>
      </c>
      <c r="AE176" s="31" t="s">
        <v>280</v>
      </c>
      <c r="AF176" s="31" t="s">
        <v>280</v>
      </c>
      <c r="AG176" s="31" t="s">
        <v>1093</v>
      </c>
      <c r="AH176" s="31" t="s">
        <v>1092</v>
      </c>
      <c r="AI176" s="33">
        <v>45117</v>
      </c>
      <c r="AJ176" s="32">
        <v>0</v>
      </c>
      <c r="AK176" s="31" t="s">
        <v>280</v>
      </c>
      <c r="AL176" s="31" t="s">
        <v>326</v>
      </c>
      <c r="AM176" s="31" t="s">
        <v>1091</v>
      </c>
      <c r="AN176" s="31" t="s">
        <v>1090</v>
      </c>
      <c r="AO176" s="31" t="s">
        <v>397</v>
      </c>
      <c r="AP176" s="31" t="s">
        <v>361</v>
      </c>
      <c r="AQ176" s="31" t="s">
        <v>482</v>
      </c>
      <c r="AR176" s="33">
        <v>45117</v>
      </c>
      <c r="AS176" s="31" t="s">
        <v>322</v>
      </c>
      <c r="AT176" s="31" t="s">
        <v>311</v>
      </c>
      <c r="AU176" s="31" t="s">
        <v>321</v>
      </c>
      <c r="AV176" s="31" t="s">
        <v>320</v>
      </c>
      <c r="AW176" s="31" t="s">
        <v>46</v>
      </c>
      <c r="AX176" s="31" t="s">
        <v>280</v>
      </c>
      <c r="AY176" s="31" t="s">
        <v>357</v>
      </c>
      <c r="AZ176" s="33">
        <v>45117</v>
      </c>
      <c r="BA176" s="31" t="s">
        <v>487</v>
      </c>
      <c r="BB176" s="31" t="b">
        <v>0</v>
      </c>
      <c r="BC176" s="31" t="s">
        <v>353</v>
      </c>
      <c r="BD176" s="31" t="s">
        <v>352</v>
      </c>
      <c r="BE176" s="31" t="s">
        <v>976</v>
      </c>
      <c r="BF176" s="31" t="s">
        <v>280</v>
      </c>
      <c r="BG176" s="31" t="s">
        <v>1088</v>
      </c>
      <c r="BH176" s="31">
        <v>1</v>
      </c>
      <c r="BI176" s="31" t="s">
        <v>311</v>
      </c>
      <c r="BJ176" s="48" t="s">
        <v>3053</v>
      </c>
    </row>
    <row r="177" spans="1:62" hidden="1">
      <c r="A177" s="31" t="s">
        <v>1087</v>
      </c>
      <c r="B177" s="33">
        <v>45117</v>
      </c>
      <c r="C177" s="33"/>
      <c r="D177" s="31">
        <f ca="1">IF(ISBLANK(NCR_DATA_NEW[[#This Row],[Closed ]]), TODAY()-NCR_DATA_NEW[[#This Row],[Created]], C177-B177)</f>
        <v>582</v>
      </c>
      <c r="E177" s="31" t="s">
        <v>346</v>
      </c>
      <c r="F177" s="31" t="s">
        <v>376</v>
      </c>
      <c r="G177" s="31" t="s">
        <v>1086</v>
      </c>
      <c r="H177" s="31" t="s">
        <v>829</v>
      </c>
      <c r="I177" s="31" t="s">
        <v>273</v>
      </c>
      <c r="J177" s="31" t="s">
        <v>828</v>
      </c>
      <c r="K177" s="31" t="s">
        <v>341</v>
      </c>
      <c r="L177" s="31" t="s">
        <v>818</v>
      </c>
      <c r="M177" s="31" t="s">
        <v>418</v>
      </c>
      <c r="N177" s="31" t="s">
        <v>338</v>
      </c>
      <c r="O177" s="31" t="s">
        <v>826</v>
      </c>
      <c r="P177" s="31">
        <v>192207</v>
      </c>
      <c r="Q177" s="31" t="s">
        <v>515</v>
      </c>
      <c r="R177" s="31" t="s">
        <v>333</v>
      </c>
      <c r="S177" s="31" t="s">
        <v>3046</v>
      </c>
      <c r="T177" s="31" t="s">
        <v>282</v>
      </c>
      <c r="U177" s="31" t="s">
        <v>282</v>
      </c>
      <c r="V177" s="31" t="s">
        <v>490</v>
      </c>
      <c r="W177" s="33">
        <v>45125</v>
      </c>
      <c r="X177" s="31" t="b">
        <v>0</v>
      </c>
      <c r="Y177" s="31" t="b">
        <v>1</v>
      </c>
      <c r="Z177" s="31">
        <v>1</v>
      </c>
      <c r="AA177" s="31">
        <v>0</v>
      </c>
      <c r="AB177" s="31" t="s">
        <v>280</v>
      </c>
      <c r="AC177" s="31" t="s">
        <v>328</v>
      </c>
      <c r="AD177" s="31" t="s">
        <v>1085</v>
      </c>
      <c r="AE177" s="31" t="s">
        <v>280</v>
      </c>
      <c r="AF177" s="31" t="s">
        <v>280</v>
      </c>
      <c r="AG177" s="31" t="s">
        <v>1085</v>
      </c>
      <c r="AH177" s="31" t="s">
        <v>1084</v>
      </c>
      <c r="AI177" s="33">
        <v>45125</v>
      </c>
      <c r="AJ177" s="32">
        <v>0</v>
      </c>
      <c r="AK177" s="31" t="s">
        <v>280</v>
      </c>
      <c r="AL177" s="31" t="s">
        <v>326</v>
      </c>
      <c r="AM177" s="31" t="s">
        <v>1083</v>
      </c>
      <c r="AN177" s="31" t="s">
        <v>1082</v>
      </c>
      <c r="AO177" s="31" t="s">
        <v>397</v>
      </c>
      <c r="AP177" s="31" t="s">
        <v>361</v>
      </c>
      <c r="AQ177" s="31" t="s">
        <v>482</v>
      </c>
      <c r="AR177" s="33">
        <v>45117</v>
      </c>
      <c r="AS177" s="31" t="s">
        <v>322</v>
      </c>
      <c r="AT177" s="31" t="s">
        <v>311</v>
      </c>
      <c r="AU177" s="31" t="s">
        <v>321</v>
      </c>
      <c r="AV177" s="31" t="s">
        <v>320</v>
      </c>
      <c r="AW177" s="31" t="s">
        <v>46</v>
      </c>
      <c r="AX177" s="31" t="s">
        <v>280</v>
      </c>
      <c r="AY177" s="31" t="s">
        <v>357</v>
      </c>
      <c r="AZ177" s="33">
        <v>45117</v>
      </c>
      <c r="BA177" s="31" t="s">
        <v>515</v>
      </c>
      <c r="BB177" s="31" t="b">
        <v>0</v>
      </c>
      <c r="BC177" s="31" t="s">
        <v>353</v>
      </c>
      <c r="BD177" s="31" t="s">
        <v>352</v>
      </c>
      <c r="BE177" s="31" t="s">
        <v>950</v>
      </c>
      <c r="BF177" s="31" t="s">
        <v>280</v>
      </c>
      <c r="BG177" s="31" t="s">
        <v>1081</v>
      </c>
      <c r="BH177" s="31">
        <v>3</v>
      </c>
      <c r="BI177" s="31" t="s">
        <v>311</v>
      </c>
      <c r="BJ177" s="48" t="s">
        <v>3053</v>
      </c>
    </row>
    <row r="178" spans="1:62">
      <c r="A178" s="31" t="s">
        <v>1080</v>
      </c>
      <c r="B178" s="33">
        <v>45118</v>
      </c>
      <c r="C178" s="33">
        <v>45159</v>
      </c>
      <c r="D178" s="31">
        <f ca="1">IF(ISBLANK(NCR_DATA_NEW[[#This Row],[Closed ]]), TODAY()-NCR_DATA_NEW[[#This Row],[Created]], C178-B178)</f>
        <v>41</v>
      </c>
      <c r="E178" s="31" t="s">
        <v>346</v>
      </c>
      <c r="F178" s="31" t="s">
        <v>548</v>
      </c>
      <c r="G178" s="31" t="s">
        <v>1079</v>
      </c>
      <c r="H178" s="31" t="s">
        <v>1069</v>
      </c>
      <c r="I178" s="31" t="s">
        <v>278</v>
      </c>
      <c r="J178" s="31" t="s">
        <v>1068</v>
      </c>
      <c r="K178" s="31" t="s">
        <v>341</v>
      </c>
      <c r="L178" s="31" t="s">
        <v>1058</v>
      </c>
      <c r="M178" s="31" t="s">
        <v>340</v>
      </c>
      <c r="N178" s="31" t="s">
        <v>405</v>
      </c>
      <c r="O178" s="31" t="s">
        <v>1067</v>
      </c>
      <c r="P178" s="31">
        <v>559161</v>
      </c>
      <c r="Q178" s="31" t="s">
        <v>316</v>
      </c>
      <c r="R178" s="31" t="s">
        <v>333</v>
      </c>
      <c r="S178" s="31" t="s">
        <v>438</v>
      </c>
      <c r="T178" s="31" t="s">
        <v>282</v>
      </c>
      <c r="U178" s="31" t="s">
        <v>282</v>
      </c>
      <c r="V178" s="31" t="s">
        <v>331</v>
      </c>
      <c r="W178" s="33">
        <v>45159</v>
      </c>
      <c r="X178" s="31" t="b">
        <v>0</v>
      </c>
      <c r="Y178" s="31" t="b">
        <v>0</v>
      </c>
      <c r="Z178" s="31">
        <v>2</v>
      </c>
      <c r="AA178" s="31">
        <v>0</v>
      </c>
      <c r="AB178" s="31" t="s">
        <v>280</v>
      </c>
      <c r="AC178" s="31" t="s">
        <v>370</v>
      </c>
      <c r="AD178" s="31" t="s">
        <v>1078</v>
      </c>
      <c r="AE178" s="31" t="s">
        <v>438</v>
      </c>
      <c r="AF178" s="31" t="s">
        <v>18</v>
      </c>
      <c r="AG178" s="31" t="s">
        <v>1077</v>
      </c>
      <c r="AH178" s="31" t="s">
        <v>1076</v>
      </c>
      <c r="AI178" s="33">
        <v>45159</v>
      </c>
      <c r="AJ178" s="32">
        <v>0</v>
      </c>
      <c r="AK178" s="31" t="s">
        <v>540</v>
      </c>
      <c r="AL178" s="31" t="s">
        <v>326</v>
      </c>
      <c r="AM178" s="31" t="s">
        <v>1075</v>
      </c>
      <c r="AN178" s="31" t="s">
        <v>1074</v>
      </c>
      <c r="AO178" s="31" t="s">
        <v>89</v>
      </c>
      <c r="AP178" s="31" t="s">
        <v>361</v>
      </c>
      <c r="AQ178" s="31" t="s">
        <v>482</v>
      </c>
      <c r="AR178" s="33">
        <v>45118</v>
      </c>
      <c r="AS178" s="31" t="s">
        <v>322</v>
      </c>
      <c r="AT178" s="31" t="s">
        <v>311</v>
      </c>
      <c r="AU178" s="31" t="s">
        <v>321</v>
      </c>
      <c r="AV178" s="31" t="s">
        <v>320</v>
      </c>
      <c r="AW178" s="31" t="s">
        <v>535</v>
      </c>
      <c r="AX178" s="31" t="s">
        <v>280</v>
      </c>
      <c r="AY178" s="31" t="s">
        <v>317</v>
      </c>
      <c r="AZ178" s="33">
        <v>45118</v>
      </c>
      <c r="BA178" s="31" t="s">
        <v>316</v>
      </c>
      <c r="BB178" s="31" t="b">
        <v>0</v>
      </c>
      <c r="BC178" s="31" t="s">
        <v>314</v>
      </c>
      <c r="BD178" s="31" t="s">
        <v>364</v>
      </c>
      <c r="BE178" s="31" t="s">
        <v>1017</v>
      </c>
      <c r="BF178" s="31" t="s">
        <v>280</v>
      </c>
      <c r="BG178" s="31" t="s">
        <v>1072</v>
      </c>
      <c r="BH178" s="31">
        <v>5</v>
      </c>
      <c r="BI178" s="31" t="s">
        <v>311</v>
      </c>
      <c r="BJ178" s="48" t="s">
        <v>3053</v>
      </c>
    </row>
    <row r="179" spans="1:62">
      <c r="A179" s="31" t="s">
        <v>1071</v>
      </c>
      <c r="B179" s="33">
        <v>45118</v>
      </c>
      <c r="C179" s="33">
        <v>45159</v>
      </c>
      <c r="D179" s="31">
        <f ca="1">IF(ISBLANK(NCR_DATA_NEW[[#This Row],[Closed ]]), TODAY()-NCR_DATA_NEW[[#This Row],[Created]], C179-B179)</f>
        <v>41</v>
      </c>
      <c r="E179" s="31" t="s">
        <v>346</v>
      </c>
      <c r="F179" s="31" t="s">
        <v>548</v>
      </c>
      <c r="G179" s="31" t="s">
        <v>1070</v>
      </c>
      <c r="H179" s="31" t="s">
        <v>1069</v>
      </c>
      <c r="I179" s="31" t="s">
        <v>278</v>
      </c>
      <c r="J179" s="31" t="s">
        <v>1068</v>
      </c>
      <c r="K179" s="31" t="s">
        <v>341</v>
      </c>
      <c r="L179" s="31" t="s">
        <v>1058</v>
      </c>
      <c r="M179" s="31" t="s">
        <v>340</v>
      </c>
      <c r="N179" s="31" t="s">
        <v>405</v>
      </c>
      <c r="O179" s="31" t="s">
        <v>1067</v>
      </c>
      <c r="P179" s="31">
        <v>559161</v>
      </c>
      <c r="Q179" s="31" t="s">
        <v>316</v>
      </c>
      <c r="R179" s="31" t="s">
        <v>333</v>
      </c>
      <c r="S179" s="31" t="s">
        <v>438</v>
      </c>
      <c r="T179" s="31" t="s">
        <v>282</v>
      </c>
      <c r="U179" s="31" t="s">
        <v>282</v>
      </c>
      <c r="V179" s="31" t="s">
        <v>331</v>
      </c>
      <c r="W179" s="33">
        <v>45159</v>
      </c>
      <c r="X179" s="31" t="b">
        <v>0</v>
      </c>
      <c r="Y179" s="31" t="b">
        <v>0</v>
      </c>
      <c r="Z179" s="31">
        <v>2</v>
      </c>
      <c r="AA179" s="31">
        <v>0</v>
      </c>
      <c r="AB179" s="31" t="s">
        <v>280</v>
      </c>
      <c r="AC179" s="31" t="s">
        <v>370</v>
      </c>
      <c r="AD179" s="31" t="s">
        <v>1066</v>
      </c>
      <c r="AE179" s="31" t="s">
        <v>438</v>
      </c>
      <c r="AF179" s="31" t="s">
        <v>1065</v>
      </c>
      <c r="AG179" s="31" t="s">
        <v>1064</v>
      </c>
      <c r="AH179" s="31" t="s">
        <v>1063</v>
      </c>
      <c r="AI179" s="33">
        <v>45159</v>
      </c>
      <c r="AJ179" s="32">
        <v>29700</v>
      </c>
      <c r="AK179" s="31" t="s">
        <v>1062</v>
      </c>
      <c r="AL179" s="31" t="s">
        <v>326</v>
      </c>
      <c r="AM179" s="31" t="s">
        <v>1061</v>
      </c>
      <c r="AN179" s="31" t="s">
        <v>1060</v>
      </c>
      <c r="AO179" s="31" t="s">
        <v>89</v>
      </c>
      <c r="AP179" s="31" t="s">
        <v>361</v>
      </c>
      <c r="AQ179" s="31" t="s">
        <v>482</v>
      </c>
      <c r="AR179" s="33">
        <v>45118</v>
      </c>
      <c r="AS179" s="31" t="s">
        <v>322</v>
      </c>
      <c r="AT179" s="31" t="s">
        <v>396</v>
      </c>
      <c r="AU179" s="31" t="s">
        <v>321</v>
      </c>
      <c r="AV179" s="31" t="s">
        <v>320</v>
      </c>
      <c r="AW179" s="31" t="s">
        <v>535</v>
      </c>
      <c r="AX179" s="31" t="s">
        <v>280</v>
      </c>
      <c r="AY179" s="31" t="s">
        <v>317</v>
      </c>
      <c r="AZ179" s="33">
        <v>45118</v>
      </c>
      <c r="BA179" s="31" t="s">
        <v>316</v>
      </c>
      <c r="BB179" s="31" t="b">
        <v>0</v>
      </c>
      <c r="BC179" s="31" t="s">
        <v>314</v>
      </c>
      <c r="BD179" s="31" t="s">
        <v>352</v>
      </c>
      <c r="BE179" s="31" t="s">
        <v>234</v>
      </c>
      <c r="BF179" s="31" t="s">
        <v>280</v>
      </c>
      <c r="BG179" s="31" t="s">
        <v>1057</v>
      </c>
      <c r="BH179" s="31">
        <v>5</v>
      </c>
      <c r="BI179" s="31" t="s">
        <v>311</v>
      </c>
      <c r="BJ179" s="48" t="s">
        <v>3053</v>
      </c>
    </row>
    <row r="180" spans="1:62" hidden="1">
      <c r="A180" s="31" t="s">
        <v>1056</v>
      </c>
      <c r="B180" s="33">
        <v>45118</v>
      </c>
      <c r="C180" s="33"/>
      <c r="D180" s="31">
        <f ca="1">IF(ISBLANK(NCR_DATA_NEW[[#This Row],[Closed ]]), TODAY()-NCR_DATA_NEW[[#This Row],[Created]], C180-B180)</f>
        <v>581</v>
      </c>
      <c r="E180" s="31" t="s">
        <v>346</v>
      </c>
      <c r="F180" s="31" t="s">
        <v>376</v>
      </c>
      <c r="G180" s="31" t="s">
        <v>1055</v>
      </c>
      <c r="H180" s="31" t="s">
        <v>829</v>
      </c>
      <c r="I180" s="31" t="s">
        <v>273</v>
      </c>
      <c r="J180" s="31" t="s">
        <v>828</v>
      </c>
      <c r="K180" s="31" t="s">
        <v>341</v>
      </c>
      <c r="L180" s="31" t="s">
        <v>818</v>
      </c>
      <c r="M180" s="31" t="s">
        <v>418</v>
      </c>
      <c r="N180" s="31" t="s">
        <v>338</v>
      </c>
      <c r="O180" s="31" t="s">
        <v>826</v>
      </c>
      <c r="P180" s="31">
        <v>192207</v>
      </c>
      <c r="Q180" s="31" t="s">
        <v>669</v>
      </c>
      <c r="R180" s="31" t="s">
        <v>333</v>
      </c>
      <c r="S180" s="31" t="s">
        <v>669</v>
      </c>
      <c r="T180" s="31" t="s">
        <v>282</v>
      </c>
      <c r="U180" s="31" t="s">
        <v>885</v>
      </c>
      <c r="V180" s="31" t="s">
        <v>490</v>
      </c>
      <c r="W180" s="33">
        <v>45125</v>
      </c>
      <c r="X180" s="31" t="b">
        <v>0</v>
      </c>
      <c r="Y180" s="31" t="b">
        <v>1</v>
      </c>
      <c r="Z180" s="31">
        <v>1</v>
      </c>
      <c r="AA180" s="31">
        <v>0</v>
      </c>
      <c r="AB180" s="31" t="s">
        <v>280</v>
      </c>
      <c r="AC180" s="31" t="s">
        <v>328</v>
      </c>
      <c r="AD180" s="31" t="s">
        <v>1054</v>
      </c>
      <c r="AE180" s="31" t="s">
        <v>280</v>
      </c>
      <c r="AF180" s="31" t="s">
        <v>280</v>
      </c>
      <c r="AG180" s="31" t="s">
        <v>1054</v>
      </c>
      <c r="AH180" s="31" t="s">
        <v>1053</v>
      </c>
      <c r="AI180" s="33">
        <v>45125</v>
      </c>
      <c r="AJ180" s="32">
        <v>0</v>
      </c>
      <c r="AK180" s="31" t="s">
        <v>999</v>
      </c>
      <c r="AL180" s="31" t="s">
        <v>326</v>
      </c>
      <c r="AM180" s="31" t="s">
        <v>1052</v>
      </c>
      <c r="AN180" s="31" t="s">
        <v>1051</v>
      </c>
      <c r="AO180" s="31" t="s">
        <v>397</v>
      </c>
      <c r="AP180" s="31" t="s">
        <v>433</v>
      </c>
      <c r="AQ180" s="31" t="s">
        <v>357</v>
      </c>
      <c r="AR180" s="33">
        <v>45118</v>
      </c>
      <c r="AS180" s="31" t="s">
        <v>280</v>
      </c>
      <c r="AT180" s="31" t="s">
        <v>311</v>
      </c>
      <c r="AU180" s="31" t="s">
        <v>651</v>
      </c>
      <c r="AV180" s="31" t="s">
        <v>320</v>
      </c>
      <c r="AW180" s="31" t="s">
        <v>280</v>
      </c>
      <c r="AX180" s="31" t="s">
        <v>280</v>
      </c>
      <c r="AY180" s="31" t="s">
        <v>357</v>
      </c>
      <c r="AZ180" s="33">
        <v>45118</v>
      </c>
      <c r="BA180" s="31" t="s">
        <v>669</v>
      </c>
      <c r="BB180" s="31" t="b">
        <v>0</v>
      </c>
      <c r="BC180" s="31" t="s">
        <v>314</v>
      </c>
      <c r="BD180" s="31" t="s">
        <v>995</v>
      </c>
      <c r="BE180" s="31" t="s">
        <v>364</v>
      </c>
      <c r="BF180" s="31" t="s">
        <v>877</v>
      </c>
      <c r="BG180" s="31" t="s">
        <v>1049</v>
      </c>
      <c r="BH180" s="31">
        <v>4</v>
      </c>
      <c r="BI180" s="31" t="s">
        <v>311</v>
      </c>
      <c r="BJ180" s="48" t="s">
        <v>3053</v>
      </c>
    </row>
    <row r="181" spans="1:62">
      <c r="A181" s="31" t="s">
        <v>1048</v>
      </c>
      <c r="B181" s="33">
        <v>44936</v>
      </c>
      <c r="C181" s="33">
        <v>45136</v>
      </c>
      <c r="D181" s="31">
        <f ca="1">IF(ISBLANK(NCR_DATA_NEW[[#This Row],[Closed ]]), TODAY()-NCR_DATA_NEW[[#This Row],[Created]], C181-B181)</f>
        <v>200</v>
      </c>
      <c r="E181" s="31" t="s">
        <v>346</v>
      </c>
      <c r="F181" s="31" t="s">
        <v>548</v>
      </c>
      <c r="G181" s="31" t="s">
        <v>1047</v>
      </c>
      <c r="H181" s="31" t="s">
        <v>1046</v>
      </c>
      <c r="I181" s="31" t="s">
        <v>278</v>
      </c>
      <c r="J181" s="31" t="s">
        <v>1045</v>
      </c>
      <c r="K181" s="31" t="s">
        <v>341</v>
      </c>
      <c r="L181" s="31" t="s">
        <v>1036</v>
      </c>
      <c r="M181" s="31" t="s">
        <v>340</v>
      </c>
      <c r="N181" s="31" t="s">
        <v>405</v>
      </c>
      <c r="O181" s="31" t="s">
        <v>1044</v>
      </c>
      <c r="P181" s="31">
        <v>579104</v>
      </c>
      <c r="Q181" s="31" t="s">
        <v>1037</v>
      </c>
      <c r="R181" s="31" t="s">
        <v>333</v>
      </c>
      <c r="S181" s="31" t="s">
        <v>669</v>
      </c>
      <c r="T181" s="31" t="s">
        <v>282</v>
      </c>
      <c r="U181" s="31" t="s">
        <v>885</v>
      </c>
      <c r="V181" s="31" t="s">
        <v>331</v>
      </c>
      <c r="W181" s="33">
        <v>45136</v>
      </c>
      <c r="X181" s="31" t="b">
        <v>0</v>
      </c>
      <c r="Y181" s="31" t="b">
        <v>0</v>
      </c>
      <c r="Z181" s="31">
        <v>1</v>
      </c>
      <c r="AA181" s="31">
        <v>0</v>
      </c>
      <c r="AB181" s="31" t="s">
        <v>280</v>
      </c>
      <c r="AC181" s="31" t="s">
        <v>370</v>
      </c>
      <c r="AD181" s="31" t="s">
        <v>1043</v>
      </c>
      <c r="AE181" s="31" t="s">
        <v>669</v>
      </c>
      <c r="AF181" s="31" t="s">
        <v>1042</v>
      </c>
      <c r="AG181" s="31" t="s">
        <v>1043</v>
      </c>
      <c r="AH181" s="31" t="s">
        <v>1042</v>
      </c>
      <c r="AI181" s="33">
        <v>45136</v>
      </c>
      <c r="AJ181" s="32">
        <v>4703</v>
      </c>
      <c r="AK181" s="31" t="s">
        <v>1040</v>
      </c>
      <c r="AL181" s="31" t="s">
        <v>326</v>
      </c>
      <c r="AM181" s="31" t="s">
        <v>1039</v>
      </c>
      <c r="AN181" s="31" t="s">
        <v>1038</v>
      </c>
      <c r="AO181" s="31" t="s">
        <v>81</v>
      </c>
      <c r="AP181" s="31" t="s">
        <v>433</v>
      </c>
      <c r="AQ181" s="31" t="s">
        <v>357</v>
      </c>
      <c r="AR181" s="33">
        <v>45118</v>
      </c>
      <c r="AS181" s="31" t="s">
        <v>322</v>
      </c>
      <c r="AT181" s="31" t="s">
        <v>311</v>
      </c>
      <c r="AU181" s="31" t="s">
        <v>321</v>
      </c>
      <c r="AV181" s="31" t="s">
        <v>320</v>
      </c>
      <c r="AW181" s="31" t="s">
        <v>280</v>
      </c>
      <c r="AX181" s="31" t="s">
        <v>280</v>
      </c>
      <c r="AY181" s="31" t="s">
        <v>357</v>
      </c>
      <c r="AZ181" s="33">
        <v>45118</v>
      </c>
      <c r="BA181" s="31" t="s">
        <v>1037</v>
      </c>
      <c r="BB181" s="31" t="b">
        <v>0</v>
      </c>
      <c r="BC181" s="31" t="s">
        <v>314</v>
      </c>
      <c r="BD181" s="31" t="s">
        <v>995</v>
      </c>
      <c r="BE181" s="31" t="s">
        <v>642</v>
      </c>
      <c r="BF181" s="31" t="s">
        <v>280</v>
      </c>
      <c r="BG181" s="31" t="s">
        <v>1035</v>
      </c>
      <c r="BH181" s="31">
        <v>6</v>
      </c>
      <c r="BI181" s="31" t="s">
        <v>311</v>
      </c>
      <c r="BJ181" s="48" t="s">
        <v>3048</v>
      </c>
    </row>
    <row r="182" spans="1:62">
      <c r="A182" s="31" t="s">
        <v>1034</v>
      </c>
      <c r="B182" s="33">
        <v>45119</v>
      </c>
      <c r="C182" s="33">
        <v>45152</v>
      </c>
      <c r="D182" s="31">
        <f ca="1">IF(ISBLANK(NCR_DATA_NEW[[#This Row],[Closed ]]), TODAY()-NCR_DATA_NEW[[#This Row],[Created]], C182-B182)</f>
        <v>33</v>
      </c>
      <c r="E182" s="31" t="s">
        <v>346</v>
      </c>
      <c r="F182" s="31" t="s">
        <v>548</v>
      </c>
      <c r="G182" s="31" t="s">
        <v>1033</v>
      </c>
      <c r="H182" s="31" t="s">
        <v>1024</v>
      </c>
      <c r="I182" s="31" t="s">
        <v>274</v>
      </c>
      <c r="J182" s="31" t="s">
        <v>842</v>
      </c>
      <c r="K182" s="31" t="s">
        <v>341</v>
      </c>
      <c r="L182" s="31" t="s">
        <v>1016</v>
      </c>
      <c r="M182" s="31" t="s">
        <v>418</v>
      </c>
      <c r="N182" s="31" t="s">
        <v>338</v>
      </c>
      <c r="O182" s="31" t="s">
        <v>841</v>
      </c>
      <c r="P182" s="31">
        <v>678128</v>
      </c>
      <c r="Q182" s="31" t="s">
        <v>430</v>
      </c>
      <c r="R182" s="31" t="s">
        <v>333</v>
      </c>
      <c r="S182" s="31" t="s">
        <v>438</v>
      </c>
      <c r="T182" s="31" t="s">
        <v>282</v>
      </c>
      <c r="U182" s="31" t="s">
        <v>282</v>
      </c>
      <c r="V182" s="31" t="s">
        <v>490</v>
      </c>
      <c r="W182" s="33">
        <v>45152</v>
      </c>
      <c r="X182" s="31" t="b">
        <v>0</v>
      </c>
      <c r="Y182" s="31" t="b">
        <v>0</v>
      </c>
      <c r="Z182" s="31">
        <v>1</v>
      </c>
      <c r="AA182" s="31">
        <v>0</v>
      </c>
      <c r="AB182" s="31" t="s">
        <v>280</v>
      </c>
      <c r="AC182" s="31" t="s">
        <v>328</v>
      </c>
      <c r="AD182" s="31" t="s">
        <v>1032</v>
      </c>
      <c r="AE182" s="31" t="s">
        <v>438</v>
      </c>
      <c r="AF182" s="31" t="s">
        <v>18</v>
      </c>
      <c r="AG182" s="31" t="s">
        <v>1032</v>
      </c>
      <c r="AH182" s="31" t="s">
        <v>1031</v>
      </c>
      <c r="AI182" s="33">
        <v>45134</v>
      </c>
      <c r="AJ182" s="32">
        <v>0</v>
      </c>
      <c r="AK182" s="31" t="s">
        <v>982</v>
      </c>
      <c r="AL182" s="31" t="s">
        <v>326</v>
      </c>
      <c r="AM182" s="31" t="s">
        <v>1030</v>
      </c>
      <c r="AN182" s="31" t="s">
        <v>1029</v>
      </c>
      <c r="AO182" s="31" t="s">
        <v>89</v>
      </c>
      <c r="AP182" s="31" t="s">
        <v>585</v>
      </c>
      <c r="AQ182" s="31" t="s">
        <v>482</v>
      </c>
      <c r="AR182" s="33">
        <v>45020</v>
      </c>
      <c r="AS182" s="31" t="s">
        <v>322</v>
      </c>
      <c r="AT182" s="31" t="s">
        <v>311</v>
      </c>
      <c r="AU182" s="31" t="s">
        <v>321</v>
      </c>
      <c r="AV182" s="31" t="s">
        <v>320</v>
      </c>
      <c r="AW182" s="31" t="s">
        <v>570</v>
      </c>
      <c r="AX182" s="31" t="s">
        <v>280</v>
      </c>
      <c r="AY182" s="31" t="s">
        <v>391</v>
      </c>
      <c r="AZ182" s="33">
        <v>45119</v>
      </c>
      <c r="BA182" s="31" t="s">
        <v>430</v>
      </c>
      <c r="BB182" s="31" t="b">
        <v>0</v>
      </c>
      <c r="BC182" s="31" t="s">
        <v>314</v>
      </c>
      <c r="BD182" s="31" t="s">
        <v>352</v>
      </c>
      <c r="BE182" s="31" t="s">
        <v>976</v>
      </c>
      <c r="BF182" s="31" t="s">
        <v>280</v>
      </c>
      <c r="BG182" s="31" t="s">
        <v>1027</v>
      </c>
      <c r="BH182" s="31">
        <v>6</v>
      </c>
      <c r="BI182" s="31" t="s">
        <v>311</v>
      </c>
      <c r="BJ182" s="48" t="s">
        <v>3053</v>
      </c>
    </row>
    <row r="183" spans="1:62">
      <c r="A183" s="31" t="s">
        <v>1026</v>
      </c>
      <c r="B183" s="33">
        <v>45119</v>
      </c>
      <c r="C183" s="33">
        <v>45124</v>
      </c>
      <c r="D183" s="31">
        <f ca="1">IF(ISBLANK(NCR_DATA_NEW[[#This Row],[Closed ]]), TODAY()-NCR_DATA_NEW[[#This Row],[Created]], C183-B183)</f>
        <v>5</v>
      </c>
      <c r="E183" s="31" t="s">
        <v>346</v>
      </c>
      <c r="F183" s="31" t="s">
        <v>548</v>
      </c>
      <c r="G183" s="31" t="s">
        <v>1025</v>
      </c>
      <c r="H183" s="31" t="s">
        <v>1024</v>
      </c>
      <c r="I183" s="31" t="s">
        <v>274</v>
      </c>
      <c r="J183" s="31" t="s">
        <v>842</v>
      </c>
      <c r="K183" s="31" t="s">
        <v>341</v>
      </c>
      <c r="L183" s="31" t="s">
        <v>1016</v>
      </c>
      <c r="M183" s="31" t="s">
        <v>418</v>
      </c>
      <c r="N183" s="31" t="s">
        <v>338</v>
      </c>
      <c r="O183" s="31" t="s">
        <v>841</v>
      </c>
      <c r="P183" s="31">
        <v>678128</v>
      </c>
      <c r="Q183" s="31" t="s">
        <v>430</v>
      </c>
      <c r="R183" s="31" t="s">
        <v>333</v>
      </c>
      <c r="S183" s="31" t="s">
        <v>3046</v>
      </c>
      <c r="T183" s="31" t="s">
        <v>282</v>
      </c>
      <c r="U183" s="31" t="s">
        <v>282</v>
      </c>
      <c r="V183" s="31" t="s">
        <v>490</v>
      </c>
      <c r="W183" s="33">
        <v>45124</v>
      </c>
      <c r="X183" s="31" t="b">
        <v>0</v>
      </c>
      <c r="Y183" s="31" t="b">
        <v>0</v>
      </c>
      <c r="Z183" s="31">
        <v>1</v>
      </c>
      <c r="AA183" s="31">
        <v>0</v>
      </c>
      <c r="AB183" s="31" t="s">
        <v>280</v>
      </c>
      <c r="AC183" s="31" t="s">
        <v>328</v>
      </c>
      <c r="AD183" s="31" t="s">
        <v>1022</v>
      </c>
      <c r="AE183" s="31" t="s">
        <v>371</v>
      </c>
      <c r="AF183" s="31" t="s">
        <v>750</v>
      </c>
      <c r="AG183" s="31" t="s">
        <v>1022</v>
      </c>
      <c r="AH183" s="31" t="s">
        <v>1021</v>
      </c>
      <c r="AI183" s="33">
        <v>45124</v>
      </c>
      <c r="AJ183" s="32">
        <v>1300</v>
      </c>
      <c r="AK183" s="31" t="s">
        <v>748</v>
      </c>
      <c r="AL183" s="31" t="s">
        <v>326</v>
      </c>
      <c r="AM183" s="31" t="s">
        <v>1020</v>
      </c>
      <c r="AN183" s="31" t="s">
        <v>1019</v>
      </c>
      <c r="AO183" s="31" t="s">
        <v>89</v>
      </c>
      <c r="AP183" s="31" t="s">
        <v>585</v>
      </c>
      <c r="AQ183" s="31" t="s">
        <v>482</v>
      </c>
      <c r="AR183" s="33">
        <v>45000</v>
      </c>
      <c r="AS183" s="31" t="s">
        <v>322</v>
      </c>
      <c r="AT183" s="31" t="s">
        <v>311</v>
      </c>
      <c r="AU183" s="31" t="s">
        <v>432</v>
      </c>
      <c r="AV183" s="31" t="s">
        <v>320</v>
      </c>
      <c r="AW183" s="31" t="s">
        <v>570</v>
      </c>
      <c r="AX183" s="31" t="s">
        <v>280</v>
      </c>
      <c r="AY183" s="31" t="s">
        <v>391</v>
      </c>
      <c r="AZ183" s="33">
        <v>45119</v>
      </c>
      <c r="BA183" s="31" t="s">
        <v>430</v>
      </c>
      <c r="BB183" s="31" t="b">
        <v>0</v>
      </c>
      <c r="BC183" s="31" t="s">
        <v>314</v>
      </c>
      <c r="BD183" s="31" t="s">
        <v>352</v>
      </c>
      <c r="BE183" s="31" t="s">
        <v>1017</v>
      </c>
      <c r="BF183" s="31" t="s">
        <v>280</v>
      </c>
      <c r="BG183" s="31" t="s">
        <v>1015</v>
      </c>
      <c r="BH183" s="31">
        <v>5</v>
      </c>
      <c r="BI183" s="31" t="s">
        <v>311</v>
      </c>
      <c r="BJ183" s="48" t="s">
        <v>3053</v>
      </c>
    </row>
    <row r="184" spans="1:62" hidden="1">
      <c r="A184" s="31" t="s">
        <v>1014</v>
      </c>
      <c r="B184" s="33">
        <v>45119</v>
      </c>
      <c r="C184" s="33"/>
      <c r="D184" s="31">
        <f ca="1">IF(ISBLANK(NCR_DATA_NEW[[#This Row],[Closed ]]), TODAY()-NCR_DATA_NEW[[#This Row],[Created]], C184-B184)</f>
        <v>580</v>
      </c>
      <c r="E184" s="31" t="s">
        <v>346</v>
      </c>
      <c r="F184" s="31" t="s">
        <v>345</v>
      </c>
      <c r="G184" s="31" t="s">
        <v>1013</v>
      </c>
      <c r="H184" s="31" t="s">
        <v>843</v>
      </c>
      <c r="I184" s="31" t="s">
        <v>274</v>
      </c>
      <c r="J184" s="31" t="s">
        <v>842</v>
      </c>
      <c r="K184" s="31" t="s">
        <v>341</v>
      </c>
      <c r="L184" s="31" t="s">
        <v>994</v>
      </c>
      <c r="M184" s="31" t="s">
        <v>418</v>
      </c>
      <c r="N184" s="31" t="s">
        <v>405</v>
      </c>
      <c r="O184" s="31" t="s">
        <v>841</v>
      </c>
      <c r="P184" s="31">
        <v>678171</v>
      </c>
      <c r="Q184" s="31" t="s">
        <v>430</v>
      </c>
      <c r="R184" s="31" t="s">
        <v>333</v>
      </c>
      <c r="S184" s="31" t="s">
        <v>669</v>
      </c>
      <c r="T184" s="31" t="s">
        <v>282</v>
      </c>
      <c r="U184" s="31" t="s">
        <v>282</v>
      </c>
      <c r="V184" s="31" t="s">
        <v>490</v>
      </c>
      <c r="W184" s="33">
        <v>45119</v>
      </c>
      <c r="X184" s="31" t="b">
        <v>0</v>
      </c>
      <c r="Y184" s="31" t="b">
        <v>1</v>
      </c>
      <c r="Z184" s="31">
        <v>1</v>
      </c>
      <c r="AA184" s="31">
        <v>0</v>
      </c>
      <c r="AB184" s="31" t="s">
        <v>280</v>
      </c>
      <c r="AC184" s="31" t="s">
        <v>600</v>
      </c>
      <c r="AD184" s="31" t="s">
        <v>1012</v>
      </c>
      <c r="AE184" s="31" t="s">
        <v>280</v>
      </c>
      <c r="AF184" s="31" t="s">
        <v>280</v>
      </c>
      <c r="AG184" s="31" t="s">
        <v>1012</v>
      </c>
      <c r="AH184" s="31" t="s">
        <v>280</v>
      </c>
      <c r="AI184" s="33"/>
      <c r="AJ184" s="32">
        <v>277785</v>
      </c>
      <c r="AK184" s="31" t="s">
        <v>280</v>
      </c>
      <c r="AL184" s="31" t="s">
        <v>326</v>
      </c>
      <c r="AM184" s="31" t="s">
        <v>1011</v>
      </c>
      <c r="AN184" s="31" t="s">
        <v>1010</v>
      </c>
      <c r="AO184" s="31" t="s">
        <v>397</v>
      </c>
      <c r="AP184" s="31" t="s">
        <v>1009</v>
      </c>
      <c r="AQ184" s="31" t="s">
        <v>482</v>
      </c>
      <c r="AR184" s="33">
        <v>45085</v>
      </c>
      <c r="AS184" s="31" t="s">
        <v>322</v>
      </c>
      <c r="AT184" s="31" t="s">
        <v>311</v>
      </c>
      <c r="AU184" s="31" t="s">
        <v>364</v>
      </c>
      <c r="AV184" s="31" t="s">
        <v>320</v>
      </c>
      <c r="AW184" s="31" t="s">
        <v>570</v>
      </c>
      <c r="AX184" s="31" t="s">
        <v>280</v>
      </c>
      <c r="AY184" s="31" t="s">
        <v>391</v>
      </c>
      <c r="AZ184" s="33">
        <v>45119</v>
      </c>
      <c r="BA184" s="31" t="s">
        <v>430</v>
      </c>
      <c r="BB184" s="31" t="b">
        <v>0</v>
      </c>
      <c r="BC184" s="31" t="s">
        <v>314</v>
      </c>
      <c r="BD184" s="31" t="s">
        <v>280</v>
      </c>
      <c r="BE184" s="31" t="s">
        <v>3060</v>
      </c>
      <c r="BF184" s="31" t="s">
        <v>280</v>
      </c>
      <c r="BG184" s="31" t="s">
        <v>1006</v>
      </c>
      <c r="BH184" s="31">
        <v>1</v>
      </c>
      <c r="BI184" s="31" t="s">
        <v>311</v>
      </c>
      <c r="BJ184" s="48" t="s">
        <v>3053</v>
      </c>
    </row>
    <row r="185" spans="1:62" hidden="1">
      <c r="A185" s="31" t="s">
        <v>1005</v>
      </c>
      <c r="B185" s="33">
        <v>45119</v>
      </c>
      <c r="C185" s="33"/>
      <c r="D185" s="31">
        <f ca="1">IF(ISBLANK(NCR_DATA_NEW[[#This Row],[Closed ]]), TODAY()-NCR_DATA_NEW[[#This Row],[Created]], C185-B185)</f>
        <v>580</v>
      </c>
      <c r="E185" s="31" t="s">
        <v>346</v>
      </c>
      <c r="F185" s="31" t="s">
        <v>1004</v>
      </c>
      <c r="G185" s="31" t="s">
        <v>1003</v>
      </c>
      <c r="H185" s="31" t="s">
        <v>843</v>
      </c>
      <c r="I185" s="31" t="s">
        <v>274</v>
      </c>
      <c r="J185" s="31" t="s">
        <v>842</v>
      </c>
      <c r="K185" s="31" t="s">
        <v>341</v>
      </c>
      <c r="L185" s="31" t="s">
        <v>994</v>
      </c>
      <c r="M185" s="31" t="s">
        <v>418</v>
      </c>
      <c r="N185" s="31" t="s">
        <v>405</v>
      </c>
      <c r="O185" s="31" t="s">
        <v>841</v>
      </c>
      <c r="P185" s="31">
        <v>678171</v>
      </c>
      <c r="Q185" s="31" t="s">
        <v>430</v>
      </c>
      <c r="R185" s="31" t="s">
        <v>333</v>
      </c>
      <c r="S185" s="31" t="s">
        <v>669</v>
      </c>
      <c r="T185" s="31" t="s">
        <v>282</v>
      </c>
      <c r="U185" s="31" t="s">
        <v>282</v>
      </c>
      <c r="V185" s="31" t="s">
        <v>490</v>
      </c>
      <c r="W185" s="33">
        <v>45136</v>
      </c>
      <c r="X185" s="31" t="b">
        <v>0</v>
      </c>
      <c r="Y185" s="31" t="b">
        <v>1</v>
      </c>
      <c r="Z185" s="31">
        <v>1</v>
      </c>
      <c r="AA185" s="31">
        <v>0</v>
      </c>
      <c r="AB185" s="31" t="s">
        <v>280</v>
      </c>
      <c r="AC185" s="31" t="s">
        <v>600</v>
      </c>
      <c r="AD185" s="31" t="s">
        <v>1001</v>
      </c>
      <c r="AE185" s="31" t="s">
        <v>280</v>
      </c>
      <c r="AF185" s="31" t="s">
        <v>280</v>
      </c>
      <c r="AG185" s="31" t="s">
        <v>1001</v>
      </c>
      <c r="AH185" s="31" t="s">
        <v>1000</v>
      </c>
      <c r="AI185" s="33">
        <v>45136</v>
      </c>
      <c r="AJ185" s="32">
        <v>2500</v>
      </c>
      <c r="AK185" s="31" t="s">
        <v>999</v>
      </c>
      <c r="AL185" s="31" t="s">
        <v>326</v>
      </c>
      <c r="AM185" s="31" t="s">
        <v>998</v>
      </c>
      <c r="AN185" s="31" t="s">
        <v>997</v>
      </c>
      <c r="AO185" s="31" t="s">
        <v>397</v>
      </c>
      <c r="AP185" s="31" t="s">
        <v>585</v>
      </c>
      <c r="AQ185" s="31" t="s">
        <v>357</v>
      </c>
      <c r="AR185" s="33">
        <v>45104</v>
      </c>
      <c r="AS185" s="31" t="s">
        <v>322</v>
      </c>
      <c r="AT185" s="31" t="s">
        <v>311</v>
      </c>
      <c r="AU185" s="31" t="s">
        <v>432</v>
      </c>
      <c r="AV185" s="31" t="s">
        <v>320</v>
      </c>
      <c r="AW185" s="31" t="s">
        <v>570</v>
      </c>
      <c r="AX185" s="31" t="s">
        <v>280</v>
      </c>
      <c r="AY185" s="31" t="s">
        <v>391</v>
      </c>
      <c r="AZ185" s="33">
        <v>45119</v>
      </c>
      <c r="BA185" s="31" t="s">
        <v>430</v>
      </c>
      <c r="BB185" s="31" t="b">
        <v>0</v>
      </c>
      <c r="BC185" s="31" t="s">
        <v>314</v>
      </c>
      <c r="BD185" s="31" t="s">
        <v>995</v>
      </c>
      <c r="BE185" s="31" t="s">
        <v>138</v>
      </c>
      <c r="BF185" s="31" t="s">
        <v>993</v>
      </c>
      <c r="BG185" s="31" t="s">
        <v>992</v>
      </c>
      <c r="BH185" s="31">
        <v>6</v>
      </c>
      <c r="BI185" s="31" t="s">
        <v>311</v>
      </c>
      <c r="BJ185" s="48" t="s">
        <v>3053</v>
      </c>
    </row>
    <row r="186" spans="1:62" hidden="1">
      <c r="A186" s="31" t="s">
        <v>251</v>
      </c>
      <c r="B186" s="33">
        <v>45119</v>
      </c>
      <c r="C186" s="33"/>
      <c r="D186" s="31">
        <f ca="1">IF(ISBLANK(NCR_DATA_NEW[[#This Row],[Closed ]]), TODAY()-NCR_DATA_NEW[[#This Row],[Created]], C186-B186)</f>
        <v>580</v>
      </c>
      <c r="E186" s="31" t="s">
        <v>346</v>
      </c>
      <c r="F186" s="31" t="s">
        <v>345</v>
      </c>
      <c r="G186" s="31" t="s">
        <v>268</v>
      </c>
      <c r="H186" s="31" t="s">
        <v>887</v>
      </c>
      <c r="I186" s="31" t="s">
        <v>274</v>
      </c>
      <c r="J186" s="31" t="s">
        <v>842</v>
      </c>
      <c r="K186" s="31" t="s">
        <v>341</v>
      </c>
      <c r="L186" s="31" t="s">
        <v>878</v>
      </c>
      <c r="M186" s="31" t="s">
        <v>418</v>
      </c>
      <c r="N186" s="31" t="s">
        <v>338</v>
      </c>
      <c r="O186" s="31" t="s">
        <v>841</v>
      </c>
      <c r="P186" s="31">
        <v>678142</v>
      </c>
      <c r="Q186" s="31" t="s">
        <v>430</v>
      </c>
      <c r="R186" s="31" t="s">
        <v>333</v>
      </c>
      <c r="S186" s="31" t="s">
        <v>3046</v>
      </c>
      <c r="T186" s="31" t="s">
        <v>282</v>
      </c>
      <c r="U186" s="31" t="s">
        <v>282</v>
      </c>
      <c r="V186" s="31" t="s">
        <v>490</v>
      </c>
      <c r="W186" s="33">
        <v>45155</v>
      </c>
      <c r="X186" s="31" t="b">
        <v>0</v>
      </c>
      <c r="Y186" s="31" t="b">
        <v>1</v>
      </c>
      <c r="Z186" s="31">
        <v>2</v>
      </c>
      <c r="AA186" s="31">
        <v>0</v>
      </c>
      <c r="AB186" s="31" t="s">
        <v>280</v>
      </c>
      <c r="AC186" s="31" t="s">
        <v>328</v>
      </c>
      <c r="AD186" s="31" t="s">
        <v>991</v>
      </c>
      <c r="AE186" s="31" t="s">
        <v>280</v>
      </c>
      <c r="AF186" s="31" t="s">
        <v>280</v>
      </c>
      <c r="AG186" s="31" t="s">
        <v>991</v>
      </c>
      <c r="AH186" s="31" t="s">
        <v>280</v>
      </c>
      <c r="AI186" s="33"/>
      <c r="AJ186" s="32">
        <v>0</v>
      </c>
      <c r="AK186" s="31" t="s">
        <v>280</v>
      </c>
      <c r="AL186" s="31" t="s">
        <v>326</v>
      </c>
      <c r="AM186" s="31" t="s">
        <v>990</v>
      </c>
      <c r="AN186" s="31" t="s">
        <v>989</v>
      </c>
      <c r="AO186" s="31" t="s">
        <v>397</v>
      </c>
      <c r="AP186" s="31" t="s">
        <v>652</v>
      </c>
      <c r="AQ186" s="31" t="s">
        <v>280</v>
      </c>
      <c r="AR186" s="33">
        <v>45107</v>
      </c>
      <c r="AS186" s="31" t="s">
        <v>322</v>
      </c>
      <c r="AT186" s="31" t="s">
        <v>311</v>
      </c>
      <c r="AU186" s="31" t="s">
        <v>364</v>
      </c>
      <c r="AV186" s="31" t="s">
        <v>320</v>
      </c>
      <c r="AW186" s="31" t="s">
        <v>393</v>
      </c>
      <c r="AX186" s="31" t="s">
        <v>280</v>
      </c>
      <c r="AY186" s="31" t="s">
        <v>391</v>
      </c>
      <c r="AZ186" s="33">
        <v>45119</v>
      </c>
      <c r="BA186" s="31" t="s">
        <v>430</v>
      </c>
      <c r="BB186" s="31" t="b">
        <v>0</v>
      </c>
      <c r="BC186" s="31" t="s">
        <v>314</v>
      </c>
      <c r="BD186" s="31" t="s">
        <v>280</v>
      </c>
      <c r="BE186" s="31" t="s">
        <v>351</v>
      </c>
      <c r="BF186" s="31" t="s">
        <v>280</v>
      </c>
      <c r="BG186" s="31" t="s">
        <v>987</v>
      </c>
      <c r="BH186" s="31">
        <v>2</v>
      </c>
      <c r="BI186" s="31" t="s">
        <v>311</v>
      </c>
      <c r="BJ186" s="48" t="s">
        <v>3053</v>
      </c>
    </row>
    <row r="187" spans="1:62">
      <c r="A187" s="31" t="s">
        <v>986</v>
      </c>
      <c r="B187" s="33">
        <v>45119</v>
      </c>
      <c r="C187" s="33">
        <v>45152</v>
      </c>
      <c r="D187" s="31">
        <f ca="1">IF(ISBLANK(NCR_DATA_NEW[[#This Row],[Closed ]]), TODAY()-NCR_DATA_NEW[[#This Row],[Created]], C187-B187)</f>
        <v>33</v>
      </c>
      <c r="E187" s="31" t="s">
        <v>346</v>
      </c>
      <c r="F187" s="31" t="s">
        <v>548</v>
      </c>
      <c r="G187" s="31" t="s">
        <v>985</v>
      </c>
      <c r="H187" s="31" t="s">
        <v>843</v>
      </c>
      <c r="I187" s="31" t="s">
        <v>274</v>
      </c>
      <c r="J187" s="31" t="s">
        <v>842</v>
      </c>
      <c r="K187" s="31" t="s">
        <v>341</v>
      </c>
      <c r="L187" s="31" t="s">
        <v>833</v>
      </c>
      <c r="M187" s="31" t="s">
        <v>418</v>
      </c>
      <c r="N187" s="31" t="s">
        <v>405</v>
      </c>
      <c r="O187" s="31" t="s">
        <v>841</v>
      </c>
      <c r="P187" s="31">
        <v>678134</v>
      </c>
      <c r="Q187" s="31" t="s">
        <v>430</v>
      </c>
      <c r="R187" s="31" t="s">
        <v>333</v>
      </c>
      <c r="S187" s="31" t="s">
        <v>438</v>
      </c>
      <c r="T187" s="31" t="s">
        <v>282</v>
      </c>
      <c r="U187" s="31" t="s">
        <v>282</v>
      </c>
      <c r="V187" s="31" t="s">
        <v>490</v>
      </c>
      <c r="W187" s="33">
        <v>45152</v>
      </c>
      <c r="X187" s="31" t="b">
        <v>0</v>
      </c>
      <c r="Y187" s="31" t="b">
        <v>0</v>
      </c>
      <c r="Z187" s="31">
        <v>1</v>
      </c>
      <c r="AA187" s="31">
        <v>0</v>
      </c>
      <c r="AB187" s="31" t="s">
        <v>280</v>
      </c>
      <c r="AC187" s="31" t="s">
        <v>600</v>
      </c>
      <c r="AD187" s="31" t="s">
        <v>984</v>
      </c>
      <c r="AE187" s="31" t="s">
        <v>438</v>
      </c>
      <c r="AF187" s="31" t="s">
        <v>18</v>
      </c>
      <c r="AG187" s="31" t="s">
        <v>984</v>
      </c>
      <c r="AH187" s="31" t="s">
        <v>983</v>
      </c>
      <c r="AI187" s="33">
        <v>45152</v>
      </c>
      <c r="AJ187" s="32">
        <v>3500</v>
      </c>
      <c r="AK187" s="31" t="s">
        <v>982</v>
      </c>
      <c r="AL187" s="31" t="s">
        <v>326</v>
      </c>
      <c r="AM187" s="31" t="s">
        <v>981</v>
      </c>
      <c r="AN187" s="31" t="s">
        <v>980</v>
      </c>
      <c r="AO187" s="31" t="s">
        <v>89</v>
      </c>
      <c r="AP187" s="31" t="s">
        <v>585</v>
      </c>
      <c r="AQ187" s="31" t="s">
        <v>482</v>
      </c>
      <c r="AR187" s="33">
        <v>45112</v>
      </c>
      <c r="AS187" s="31" t="s">
        <v>322</v>
      </c>
      <c r="AT187" s="31" t="s">
        <v>311</v>
      </c>
      <c r="AU187" s="31" t="s">
        <v>432</v>
      </c>
      <c r="AV187" s="31" t="s">
        <v>320</v>
      </c>
      <c r="AW187" s="31" t="s">
        <v>570</v>
      </c>
      <c r="AX187" s="31" t="s">
        <v>280</v>
      </c>
      <c r="AY187" s="31" t="s">
        <v>391</v>
      </c>
      <c r="AZ187" s="33">
        <v>45119</v>
      </c>
      <c r="BA187" s="31" t="s">
        <v>430</v>
      </c>
      <c r="BB187" s="31" t="b">
        <v>0</v>
      </c>
      <c r="BC187" s="31" t="s">
        <v>314</v>
      </c>
      <c r="BD187" s="31" t="s">
        <v>352</v>
      </c>
      <c r="BE187" s="31" t="s">
        <v>976</v>
      </c>
      <c r="BF187" s="31" t="s">
        <v>280</v>
      </c>
      <c r="BG187" s="31" t="s">
        <v>975</v>
      </c>
      <c r="BH187" s="31">
        <v>4</v>
      </c>
      <c r="BI187" s="31" t="s">
        <v>311</v>
      </c>
      <c r="BJ187" s="48" t="s">
        <v>3053</v>
      </c>
    </row>
    <row r="188" spans="1:62">
      <c r="A188" s="31" t="s">
        <v>974</v>
      </c>
      <c r="B188" s="33">
        <v>45125</v>
      </c>
      <c r="C188" s="33">
        <v>45140</v>
      </c>
      <c r="D188" s="31">
        <f ca="1">IF(ISBLANK(NCR_DATA_NEW[[#This Row],[Closed ]]), TODAY()-NCR_DATA_NEW[[#This Row],[Created]], C188-B188)</f>
        <v>15</v>
      </c>
      <c r="E188" s="31" t="s">
        <v>346</v>
      </c>
      <c r="F188" s="31" t="s">
        <v>548</v>
      </c>
      <c r="G188" s="31" t="s">
        <v>973</v>
      </c>
      <c r="H188" s="31" t="s">
        <v>972</v>
      </c>
      <c r="I188" s="31" t="s">
        <v>273</v>
      </c>
      <c r="J188" s="31" t="s">
        <v>961</v>
      </c>
      <c r="K188" s="31" t="s">
        <v>341</v>
      </c>
      <c r="L188" s="31" t="s">
        <v>966</v>
      </c>
      <c r="M188" s="31" t="s">
        <v>340</v>
      </c>
      <c r="N188" s="31" t="s">
        <v>338</v>
      </c>
      <c r="O188" s="31" t="s">
        <v>959</v>
      </c>
      <c r="P188" s="31">
        <v>191432</v>
      </c>
      <c r="Q188" s="31" t="s">
        <v>316</v>
      </c>
      <c r="R188" s="31" t="s">
        <v>333</v>
      </c>
      <c r="S188" s="31" t="s">
        <v>438</v>
      </c>
      <c r="T188" s="31" t="s">
        <v>282</v>
      </c>
      <c r="U188" s="31" t="s">
        <v>282</v>
      </c>
      <c r="V188" s="31" t="s">
        <v>331</v>
      </c>
      <c r="W188" s="33">
        <v>45140</v>
      </c>
      <c r="X188" s="31" t="b">
        <v>0</v>
      </c>
      <c r="Y188" s="31" t="b">
        <v>0</v>
      </c>
      <c r="Z188" s="31">
        <v>2</v>
      </c>
      <c r="AA188" s="31">
        <v>0</v>
      </c>
      <c r="AB188" s="31" t="s">
        <v>280</v>
      </c>
      <c r="AC188" s="31" t="s">
        <v>370</v>
      </c>
      <c r="AD188" s="31" t="s">
        <v>971</v>
      </c>
      <c r="AE188" s="31" t="s">
        <v>438</v>
      </c>
      <c r="AF188" s="31" t="s">
        <v>18</v>
      </c>
      <c r="AG188" s="31" t="s">
        <v>971</v>
      </c>
      <c r="AH188" s="31" t="s">
        <v>970</v>
      </c>
      <c r="AI188" s="33">
        <v>45140</v>
      </c>
      <c r="AJ188" s="32">
        <v>94000</v>
      </c>
      <c r="AK188" s="31" t="s">
        <v>955</v>
      </c>
      <c r="AL188" s="31" t="s">
        <v>326</v>
      </c>
      <c r="AM188" s="31" t="s">
        <v>969</v>
      </c>
      <c r="AN188" s="31" t="s">
        <v>968</v>
      </c>
      <c r="AO188" s="31" t="s">
        <v>74</v>
      </c>
      <c r="AP188" s="31" t="s">
        <v>501</v>
      </c>
      <c r="AQ188" s="31" t="s">
        <v>482</v>
      </c>
      <c r="AR188" s="33">
        <v>45125</v>
      </c>
      <c r="AS188" s="31" t="s">
        <v>322</v>
      </c>
      <c r="AT188" s="31" t="s">
        <v>396</v>
      </c>
      <c r="AU188" s="31" t="s">
        <v>432</v>
      </c>
      <c r="AV188" s="31" t="s">
        <v>320</v>
      </c>
      <c r="AW188" s="31" t="s">
        <v>664</v>
      </c>
      <c r="AX188" s="31" t="s">
        <v>280</v>
      </c>
      <c r="AY188" s="31" t="s">
        <v>317</v>
      </c>
      <c r="AZ188" s="33">
        <v>45125</v>
      </c>
      <c r="BA188" s="31" t="s">
        <v>316</v>
      </c>
      <c r="BB188" s="31" t="b">
        <v>0</v>
      </c>
      <c r="BC188" s="31" t="s">
        <v>428</v>
      </c>
      <c r="BD188" s="31" t="s">
        <v>352</v>
      </c>
      <c r="BE188" s="31" t="s">
        <v>950</v>
      </c>
      <c r="BF188" s="31" t="s">
        <v>280</v>
      </c>
      <c r="BG188" s="31" t="s">
        <v>965</v>
      </c>
      <c r="BH188" s="31">
        <v>5</v>
      </c>
      <c r="BI188" s="31" t="s">
        <v>396</v>
      </c>
      <c r="BJ188" s="48" t="s">
        <v>3053</v>
      </c>
    </row>
    <row r="189" spans="1:62">
      <c r="A189" s="31" t="s">
        <v>964</v>
      </c>
      <c r="B189" s="33">
        <v>45125</v>
      </c>
      <c r="C189" s="33">
        <v>45140</v>
      </c>
      <c r="D189" s="31">
        <f ca="1">IF(ISBLANK(NCR_DATA_NEW[[#This Row],[Closed ]]), TODAY()-NCR_DATA_NEW[[#This Row],[Created]], C189-B189)</f>
        <v>15</v>
      </c>
      <c r="E189" s="31" t="s">
        <v>346</v>
      </c>
      <c r="F189" s="31" t="s">
        <v>548</v>
      </c>
      <c r="G189" s="31" t="s">
        <v>963</v>
      </c>
      <c r="H189" s="31" t="s">
        <v>962</v>
      </c>
      <c r="I189" s="31" t="s">
        <v>273</v>
      </c>
      <c r="J189" s="31" t="s">
        <v>961</v>
      </c>
      <c r="K189" s="31" t="s">
        <v>341</v>
      </c>
      <c r="L189" s="31" t="s">
        <v>949</v>
      </c>
      <c r="M189" s="31" t="s">
        <v>340</v>
      </c>
      <c r="N189" s="31" t="s">
        <v>338</v>
      </c>
      <c r="O189" s="31" t="s">
        <v>959</v>
      </c>
      <c r="P189" s="31">
        <v>191481</v>
      </c>
      <c r="Q189" s="31" t="s">
        <v>316</v>
      </c>
      <c r="R189" s="31" t="s">
        <v>333</v>
      </c>
      <c r="S189" s="31" t="s">
        <v>438</v>
      </c>
      <c r="T189" s="31" t="s">
        <v>282</v>
      </c>
      <c r="U189" s="31" t="s">
        <v>282</v>
      </c>
      <c r="V189" s="31" t="s">
        <v>331</v>
      </c>
      <c r="W189" s="33">
        <v>45140</v>
      </c>
      <c r="X189" s="31" t="b">
        <v>0</v>
      </c>
      <c r="Y189" s="31" t="b">
        <v>0</v>
      </c>
      <c r="Z189" s="31">
        <v>1</v>
      </c>
      <c r="AA189" s="31">
        <v>0</v>
      </c>
      <c r="AB189" s="31" t="s">
        <v>280</v>
      </c>
      <c r="AC189" s="31" t="s">
        <v>328</v>
      </c>
      <c r="AD189" s="31" t="s">
        <v>957</v>
      </c>
      <c r="AE189" s="31" t="s">
        <v>438</v>
      </c>
      <c r="AF189" s="31" t="s">
        <v>18</v>
      </c>
      <c r="AG189" s="31" t="s">
        <v>957</v>
      </c>
      <c r="AH189" s="31" t="s">
        <v>956</v>
      </c>
      <c r="AI189" s="33">
        <v>45140</v>
      </c>
      <c r="AJ189" s="32">
        <v>58000</v>
      </c>
      <c r="AK189" s="31" t="s">
        <v>955</v>
      </c>
      <c r="AL189" s="31" t="s">
        <v>326</v>
      </c>
      <c r="AM189" s="31" t="s">
        <v>954</v>
      </c>
      <c r="AN189" s="31" t="s">
        <v>953</v>
      </c>
      <c r="AO189" s="31" t="s">
        <v>74</v>
      </c>
      <c r="AP189" s="31" t="s">
        <v>501</v>
      </c>
      <c r="AQ189" s="31" t="s">
        <v>482</v>
      </c>
      <c r="AR189" s="33">
        <v>45125</v>
      </c>
      <c r="AS189" s="31" t="s">
        <v>322</v>
      </c>
      <c r="AT189" s="31" t="s">
        <v>396</v>
      </c>
      <c r="AU189" s="31" t="s">
        <v>432</v>
      </c>
      <c r="AV189" s="31" t="s">
        <v>320</v>
      </c>
      <c r="AW189" s="31" t="s">
        <v>535</v>
      </c>
      <c r="AX189" s="31" t="s">
        <v>280</v>
      </c>
      <c r="AY189" s="31" t="s">
        <v>317</v>
      </c>
      <c r="AZ189" s="33">
        <v>45125</v>
      </c>
      <c r="BA189" s="31" t="s">
        <v>316</v>
      </c>
      <c r="BB189" s="31" t="b">
        <v>0</v>
      </c>
      <c r="BC189" s="31" t="s">
        <v>428</v>
      </c>
      <c r="BD189" s="31" t="s">
        <v>352</v>
      </c>
      <c r="BE189" s="31" t="s">
        <v>950</v>
      </c>
      <c r="BF189" s="31" t="s">
        <v>280</v>
      </c>
      <c r="BG189" s="31" t="s">
        <v>948</v>
      </c>
      <c r="BH189" s="31">
        <v>4</v>
      </c>
      <c r="BI189" s="31" t="s">
        <v>396</v>
      </c>
      <c r="BJ189" s="48" t="s">
        <v>3053</v>
      </c>
    </row>
    <row r="190" spans="1:62" hidden="1">
      <c r="A190" s="31" t="s">
        <v>947</v>
      </c>
      <c r="B190" s="33">
        <v>45125</v>
      </c>
      <c r="C190" s="33"/>
      <c r="D190" s="31">
        <f ca="1">IF(ISBLANK(NCR_DATA_NEW[[#This Row],[Closed ]]), TODAY()-NCR_DATA_NEW[[#This Row],[Created]], C190-B190)</f>
        <v>574</v>
      </c>
      <c r="E190" s="31" t="s">
        <v>346</v>
      </c>
      <c r="F190" s="31" t="s">
        <v>345</v>
      </c>
      <c r="G190" s="31" t="s">
        <v>946</v>
      </c>
      <c r="H190" s="31" t="s">
        <v>711</v>
      </c>
      <c r="I190" s="31" t="s">
        <v>277</v>
      </c>
      <c r="J190" s="31" t="s">
        <v>710</v>
      </c>
      <c r="K190" s="31" t="s">
        <v>341</v>
      </c>
      <c r="L190" s="31" t="s">
        <v>696</v>
      </c>
      <c r="M190" s="31" t="s">
        <v>340</v>
      </c>
      <c r="N190" s="31" t="s">
        <v>338</v>
      </c>
      <c r="O190" s="31" t="s">
        <v>707</v>
      </c>
      <c r="P190" s="31">
        <v>878120</v>
      </c>
      <c r="Q190" s="31" t="s">
        <v>849</v>
      </c>
      <c r="R190" s="31" t="s">
        <v>333</v>
      </c>
      <c r="S190" s="31" t="s">
        <v>3046</v>
      </c>
      <c r="T190" s="31" t="s">
        <v>282</v>
      </c>
      <c r="U190" s="31" t="s">
        <v>282</v>
      </c>
      <c r="V190" s="31" t="s">
        <v>331</v>
      </c>
      <c r="W190" s="33">
        <v>45133</v>
      </c>
      <c r="X190" s="31" t="b">
        <v>0</v>
      </c>
      <c r="Y190" s="31" t="b">
        <v>1</v>
      </c>
      <c r="Z190" s="31">
        <v>1</v>
      </c>
      <c r="AA190" s="31">
        <v>0</v>
      </c>
      <c r="AB190" s="31" t="s">
        <v>280</v>
      </c>
      <c r="AC190" s="31" t="s">
        <v>328</v>
      </c>
      <c r="AD190" s="31" t="s">
        <v>945</v>
      </c>
      <c r="AE190" s="31" t="s">
        <v>280</v>
      </c>
      <c r="AF190" s="31" t="s">
        <v>280</v>
      </c>
      <c r="AG190" s="31" t="s">
        <v>945</v>
      </c>
      <c r="AH190" s="31" t="s">
        <v>280</v>
      </c>
      <c r="AI190" s="33"/>
      <c r="AJ190" s="32">
        <v>0</v>
      </c>
      <c r="AK190" s="31" t="s">
        <v>280</v>
      </c>
      <c r="AL190" s="31" t="s">
        <v>326</v>
      </c>
      <c r="AM190" s="31" t="s">
        <v>944</v>
      </c>
      <c r="AN190" s="31" t="s">
        <v>943</v>
      </c>
      <c r="AO190" s="31" t="s">
        <v>397</v>
      </c>
      <c r="AP190" s="31" t="s">
        <v>585</v>
      </c>
      <c r="AQ190" s="31" t="s">
        <v>482</v>
      </c>
      <c r="AR190" s="33">
        <v>45125</v>
      </c>
      <c r="AS190" s="31" t="s">
        <v>280</v>
      </c>
      <c r="AT190" s="31" t="s">
        <v>396</v>
      </c>
      <c r="AU190" s="31" t="s">
        <v>451</v>
      </c>
      <c r="AV190" s="31" t="s">
        <v>394</v>
      </c>
      <c r="AW190" s="31" t="s">
        <v>280</v>
      </c>
      <c r="AX190" s="31" t="s">
        <v>280</v>
      </c>
      <c r="AY190" s="31" t="s">
        <v>608</v>
      </c>
      <c r="AZ190" s="33">
        <v>45125</v>
      </c>
      <c r="BA190" s="31" t="s">
        <v>849</v>
      </c>
      <c r="BB190" s="31" t="b">
        <v>0</v>
      </c>
      <c r="BC190" s="31" t="s">
        <v>428</v>
      </c>
      <c r="BD190" s="31" t="s">
        <v>280</v>
      </c>
      <c r="BE190" s="31" t="s">
        <v>364</v>
      </c>
      <c r="BF190" s="31" t="s">
        <v>280</v>
      </c>
      <c r="BG190" s="31" t="s">
        <v>942</v>
      </c>
      <c r="BH190" s="31">
        <v>3</v>
      </c>
      <c r="BI190" s="31" t="s">
        <v>396</v>
      </c>
      <c r="BJ190" s="48" t="s">
        <v>3053</v>
      </c>
    </row>
    <row r="191" spans="1:62" hidden="1">
      <c r="A191" s="31" t="s">
        <v>941</v>
      </c>
      <c r="B191" s="33">
        <v>45125</v>
      </c>
      <c r="C191" s="33"/>
      <c r="D191" s="31">
        <f ca="1">IF(ISBLANK(NCR_DATA_NEW[[#This Row],[Closed ]]), TODAY()-NCR_DATA_NEW[[#This Row],[Created]], C191-B191)</f>
        <v>574</v>
      </c>
      <c r="E191" s="31" t="s">
        <v>346</v>
      </c>
      <c r="F191" s="31" t="s">
        <v>345</v>
      </c>
      <c r="G191" s="31" t="s">
        <v>940</v>
      </c>
      <c r="H191" s="31" t="s">
        <v>711</v>
      </c>
      <c r="I191" s="31" t="s">
        <v>277</v>
      </c>
      <c r="J191" s="31" t="s">
        <v>710</v>
      </c>
      <c r="K191" s="31" t="s">
        <v>341</v>
      </c>
      <c r="L191" s="31" t="s">
        <v>696</v>
      </c>
      <c r="M191" s="31" t="s">
        <v>340</v>
      </c>
      <c r="N191" s="31" t="s">
        <v>338</v>
      </c>
      <c r="O191" s="31" t="s">
        <v>707</v>
      </c>
      <c r="P191" s="31">
        <v>878120</v>
      </c>
      <c r="Q191" s="31" t="s">
        <v>849</v>
      </c>
      <c r="R191" s="31" t="s">
        <v>333</v>
      </c>
      <c r="S191" s="31" t="s">
        <v>3046</v>
      </c>
      <c r="T191" s="31" t="s">
        <v>283</v>
      </c>
      <c r="U191" s="31" t="s">
        <v>282</v>
      </c>
      <c r="V191" s="31" t="s">
        <v>331</v>
      </c>
      <c r="W191" s="33">
        <v>45147</v>
      </c>
      <c r="X191" s="31" t="b">
        <v>0</v>
      </c>
      <c r="Y191" s="31" t="b">
        <v>1</v>
      </c>
      <c r="Z191" s="31">
        <v>1</v>
      </c>
      <c r="AA191" s="31">
        <v>0</v>
      </c>
      <c r="AB191" s="31" t="s">
        <v>280</v>
      </c>
      <c r="AC191" s="31" t="s">
        <v>328</v>
      </c>
      <c r="AD191" s="31" t="s">
        <v>939</v>
      </c>
      <c r="AE191" s="31" t="s">
        <v>280</v>
      </c>
      <c r="AF191" s="31" t="s">
        <v>280</v>
      </c>
      <c r="AG191" s="31" t="s">
        <v>939</v>
      </c>
      <c r="AH191" s="31" t="s">
        <v>280</v>
      </c>
      <c r="AI191" s="33"/>
      <c r="AJ191" s="32">
        <v>0</v>
      </c>
      <c r="AK191" s="31" t="s">
        <v>280</v>
      </c>
      <c r="AL191" s="31" t="s">
        <v>326</v>
      </c>
      <c r="AM191" s="31" t="s">
        <v>938</v>
      </c>
      <c r="AN191" s="31" t="s">
        <v>937</v>
      </c>
      <c r="AO191" s="31" t="s">
        <v>397</v>
      </c>
      <c r="AP191" s="31" t="s">
        <v>610</v>
      </c>
      <c r="AQ191" s="31" t="s">
        <v>461</v>
      </c>
      <c r="AR191" s="33">
        <v>45125</v>
      </c>
      <c r="AS191" s="31" t="s">
        <v>280</v>
      </c>
      <c r="AT191" s="31" t="s">
        <v>396</v>
      </c>
      <c r="AU191" s="31" t="s">
        <v>451</v>
      </c>
      <c r="AV191" s="31" t="s">
        <v>394</v>
      </c>
      <c r="AW191" s="31" t="s">
        <v>280</v>
      </c>
      <c r="AX191" s="31" t="s">
        <v>280</v>
      </c>
      <c r="AY191" s="31" t="s">
        <v>608</v>
      </c>
      <c r="AZ191" s="33">
        <v>45125</v>
      </c>
      <c r="BA191" s="31" t="s">
        <v>849</v>
      </c>
      <c r="BB191" s="31" t="b">
        <v>0</v>
      </c>
      <c r="BC191" s="31" t="s">
        <v>428</v>
      </c>
      <c r="BD191" s="31" t="s">
        <v>280</v>
      </c>
      <c r="BE191" s="31" t="s">
        <v>364</v>
      </c>
      <c r="BF191" s="31" t="s">
        <v>280</v>
      </c>
      <c r="BG191" s="31" t="s">
        <v>936</v>
      </c>
      <c r="BH191" s="31">
        <v>4</v>
      </c>
      <c r="BI191" s="31" t="s">
        <v>396</v>
      </c>
      <c r="BJ191" s="48" t="s">
        <v>3053</v>
      </c>
    </row>
    <row r="192" spans="1:62" hidden="1">
      <c r="A192" s="31" t="s">
        <v>935</v>
      </c>
      <c r="B192" s="33">
        <v>45125</v>
      </c>
      <c r="C192" s="33"/>
      <c r="D192" s="31">
        <f ca="1">IF(ISBLANK(NCR_DATA_NEW[[#This Row],[Closed ]]), TODAY()-NCR_DATA_NEW[[#This Row],[Created]], C192-B192)</f>
        <v>574</v>
      </c>
      <c r="E192" s="31" t="s">
        <v>346</v>
      </c>
      <c r="F192" s="31" t="s">
        <v>345</v>
      </c>
      <c r="G192" s="31" t="s">
        <v>934</v>
      </c>
      <c r="H192" s="31" t="s">
        <v>711</v>
      </c>
      <c r="I192" s="31" t="s">
        <v>277</v>
      </c>
      <c r="J192" s="31" t="s">
        <v>710</v>
      </c>
      <c r="K192" s="31" t="s">
        <v>341</v>
      </c>
      <c r="L192" s="31" t="s">
        <v>696</v>
      </c>
      <c r="M192" s="31" t="s">
        <v>340</v>
      </c>
      <c r="N192" s="31" t="s">
        <v>338</v>
      </c>
      <c r="O192" s="31" t="s">
        <v>707</v>
      </c>
      <c r="P192" s="31">
        <v>878120</v>
      </c>
      <c r="Q192" s="31" t="s">
        <v>849</v>
      </c>
      <c r="R192" s="31" t="s">
        <v>333</v>
      </c>
      <c r="S192" s="31" t="s">
        <v>3046</v>
      </c>
      <c r="T192" s="31" t="s">
        <v>283</v>
      </c>
      <c r="U192" s="31" t="s">
        <v>282</v>
      </c>
      <c r="V192" s="31" t="s">
        <v>331</v>
      </c>
      <c r="W192" s="33">
        <v>45140</v>
      </c>
      <c r="X192" s="31" t="b">
        <v>0</v>
      </c>
      <c r="Y192" s="31" t="b">
        <v>1</v>
      </c>
      <c r="Z192" s="31">
        <v>2</v>
      </c>
      <c r="AA192" s="31">
        <v>0</v>
      </c>
      <c r="AB192" s="31" t="s">
        <v>280</v>
      </c>
      <c r="AC192" s="31" t="s">
        <v>328</v>
      </c>
      <c r="AD192" s="31" t="s">
        <v>933</v>
      </c>
      <c r="AE192" s="31" t="s">
        <v>280</v>
      </c>
      <c r="AF192" s="31" t="s">
        <v>280</v>
      </c>
      <c r="AG192" s="31" t="s">
        <v>933</v>
      </c>
      <c r="AH192" s="31" t="s">
        <v>932</v>
      </c>
      <c r="AI192" s="33"/>
      <c r="AJ192" s="32">
        <v>0</v>
      </c>
      <c r="AK192" s="31" t="s">
        <v>280</v>
      </c>
      <c r="AL192" s="31" t="s">
        <v>326</v>
      </c>
      <c r="AM192" s="31" t="s">
        <v>931</v>
      </c>
      <c r="AN192" s="31" t="s">
        <v>930</v>
      </c>
      <c r="AO192" s="31" t="s">
        <v>397</v>
      </c>
      <c r="AP192" s="31" t="s">
        <v>610</v>
      </c>
      <c r="AQ192" s="31" t="s">
        <v>461</v>
      </c>
      <c r="AR192" s="33">
        <v>45125</v>
      </c>
      <c r="AS192" s="31" t="s">
        <v>280</v>
      </c>
      <c r="AT192" s="31" t="s">
        <v>396</v>
      </c>
      <c r="AU192" s="31" t="s">
        <v>451</v>
      </c>
      <c r="AV192" s="31" t="s">
        <v>394</v>
      </c>
      <c r="AW192" s="31" t="s">
        <v>280</v>
      </c>
      <c r="AX192" s="31" t="s">
        <v>280</v>
      </c>
      <c r="AY192" s="31" t="s">
        <v>608</v>
      </c>
      <c r="AZ192" s="33">
        <v>45125</v>
      </c>
      <c r="BA192" s="31" t="s">
        <v>849</v>
      </c>
      <c r="BB192" s="31" t="b">
        <v>0</v>
      </c>
      <c r="BC192" s="31" t="s">
        <v>428</v>
      </c>
      <c r="BD192" s="31" t="s">
        <v>280</v>
      </c>
      <c r="BE192" s="31" t="s">
        <v>364</v>
      </c>
      <c r="BF192" s="31" t="s">
        <v>280</v>
      </c>
      <c r="BG192" s="31" t="s">
        <v>929</v>
      </c>
      <c r="BH192" s="31">
        <v>5</v>
      </c>
      <c r="BI192" s="31" t="s">
        <v>396</v>
      </c>
      <c r="BJ192" s="48" t="s">
        <v>3053</v>
      </c>
    </row>
    <row r="193" spans="1:62" hidden="1">
      <c r="A193" s="31" t="s">
        <v>928</v>
      </c>
      <c r="B193" s="33">
        <v>45125</v>
      </c>
      <c r="C193" s="33"/>
      <c r="D193" s="31">
        <f ca="1">IF(ISBLANK(NCR_DATA_NEW[[#This Row],[Closed ]]), TODAY()-NCR_DATA_NEW[[#This Row],[Created]], C193-B193)</f>
        <v>574</v>
      </c>
      <c r="E193" s="31" t="s">
        <v>346</v>
      </c>
      <c r="F193" s="31" t="s">
        <v>345</v>
      </c>
      <c r="G193" s="31" t="s">
        <v>927</v>
      </c>
      <c r="H193" s="31" t="s">
        <v>711</v>
      </c>
      <c r="I193" s="31" t="s">
        <v>277</v>
      </c>
      <c r="J193" s="31" t="s">
        <v>710</v>
      </c>
      <c r="K193" s="31" t="s">
        <v>341</v>
      </c>
      <c r="L193" s="31" t="s">
        <v>696</v>
      </c>
      <c r="M193" s="31" t="s">
        <v>340</v>
      </c>
      <c r="N193" s="31" t="s">
        <v>338</v>
      </c>
      <c r="O193" s="31" t="s">
        <v>707</v>
      </c>
      <c r="P193" s="31">
        <v>878120</v>
      </c>
      <c r="Q193" s="31" t="s">
        <v>849</v>
      </c>
      <c r="R193" s="31" t="s">
        <v>333</v>
      </c>
      <c r="S193" s="31" t="s">
        <v>3046</v>
      </c>
      <c r="T193" s="31" t="s">
        <v>283</v>
      </c>
      <c r="U193" s="31" t="s">
        <v>282</v>
      </c>
      <c r="V193" s="31" t="s">
        <v>331</v>
      </c>
      <c r="W193" s="33">
        <v>45133</v>
      </c>
      <c r="X193" s="31" t="b">
        <v>0</v>
      </c>
      <c r="Y193" s="31" t="b">
        <v>1</v>
      </c>
      <c r="Z193" s="31">
        <v>2</v>
      </c>
      <c r="AA193" s="31">
        <v>0</v>
      </c>
      <c r="AB193" s="31" t="s">
        <v>280</v>
      </c>
      <c r="AC193" s="31" t="s">
        <v>328</v>
      </c>
      <c r="AD193" s="31" t="s">
        <v>926</v>
      </c>
      <c r="AE193" s="31" t="s">
        <v>280</v>
      </c>
      <c r="AF193" s="31" t="s">
        <v>280</v>
      </c>
      <c r="AG193" s="31" t="s">
        <v>926</v>
      </c>
      <c r="AH193" s="31" t="s">
        <v>280</v>
      </c>
      <c r="AI193" s="33"/>
      <c r="AJ193" s="32">
        <v>0</v>
      </c>
      <c r="AK193" s="31" t="s">
        <v>280</v>
      </c>
      <c r="AL193" s="31" t="s">
        <v>326</v>
      </c>
      <c r="AM193" s="31" t="s">
        <v>925</v>
      </c>
      <c r="AN193" s="31" t="s">
        <v>924</v>
      </c>
      <c r="AO193" s="31" t="s">
        <v>397</v>
      </c>
      <c r="AP193" s="31" t="s">
        <v>610</v>
      </c>
      <c r="AQ193" s="31" t="s">
        <v>461</v>
      </c>
      <c r="AR193" s="33">
        <v>45125</v>
      </c>
      <c r="AS193" s="31" t="s">
        <v>280</v>
      </c>
      <c r="AT193" s="31" t="s">
        <v>396</v>
      </c>
      <c r="AU193" s="31" t="s">
        <v>321</v>
      </c>
      <c r="AV193" s="31" t="s">
        <v>394</v>
      </c>
      <c r="AW193" s="31" t="s">
        <v>280</v>
      </c>
      <c r="AX193" s="31" t="s">
        <v>280</v>
      </c>
      <c r="AY193" s="31" t="s">
        <v>608</v>
      </c>
      <c r="AZ193" s="33">
        <v>45125</v>
      </c>
      <c r="BA193" s="31" t="s">
        <v>849</v>
      </c>
      <c r="BB193" s="31" t="b">
        <v>0</v>
      </c>
      <c r="BC193" s="31" t="s">
        <v>428</v>
      </c>
      <c r="BD193" s="31" t="s">
        <v>280</v>
      </c>
      <c r="BE193" s="31" t="s">
        <v>364</v>
      </c>
      <c r="BF193" s="31" t="s">
        <v>280</v>
      </c>
      <c r="BG193" s="31" t="s">
        <v>923</v>
      </c>
      <c r="BH193" s="31">
        <v>4</v>
      </c>
      <c r="BI193" s="31" t="s">
        <v>396</v>
      </c>
      <c r="BJ193" s="48" t="s">
        <v>3053</v>
      </c>
    </row>
    <row r="194" spans="1:62" hidden="1">
      <c r="A194" s="31" t="s">
        <v>922</v>
      </c>
      <c r="B194" s="33">
        <v>45125</v>
      </c>
      <c r="C194" s="33"/>
      <c r="D194" s="31">
        <f ca="1">IF(ISBLANK(NCR_DATA_NEW[[#This Row],[Closed ]]), TODAY()-NCR_DATA_NEW[[#This Row],[Created]], C194-B194)</f>
        <v>574</v>
      </c>
      <c r="E194" s="31" t="s">
        <v>346</v>
      </c>
      <c r="F194" s="31" t="s">
        <v>345</v>
      </c>
      <c r="G194" s="31" t="s">
        <v>921</v>
      </c>
      <c r="H194" s="31" t="s">
        <v>859</v>
      </c>
      <c r="I194" s="31" t="s">
        <v>277</v>
      </c>
      <c r="J194" s="31" t="s">
        <v>858</v>
      </c>
      <c r="K194" s="31" t="s">
        <v>341</v>
      </c>
      <c r="L194" s="31" t="s">
        <v>847</v>
      </c>
      <c r="M194" s="31" t="s">
        <v>340</v>
      </c>
      <c r="N194" s="31" t="s">
        <v>338</v>
      </c>
      <c r="O194" s="31" t="s">
        <v>856</v>
      </c>
      <c r="P194" s="31">
        <v>878177</v>
      </c>
      <c r="Q194" s="31" t="s">
        <v>916</v>
      </c>
      <c r="R194" s="31" t="s">
        <v>333</v>
      </c>
      <c r="S194" s="31" t="s">
        <v>438</v>
      </c>
      <c r="T194" s="31" t="s">
        <v>282</v>
      </c>
      <c r="U194" s="31" t="s">
        <v>282</v>
      </c>
      <c r="V194" s="31" t="s">
        <v>331</v>
      </c>
      <c r="W194" s="33">
        <v>45140</v>
      </c>
      <c r="X194" s="31" t="b">
        <v>0</v>
      </c>
      <c r="Y194" s="31" t="b">
        <v>1</v>
      </c>
      <c r="Z194" s="31">
        <v>2</v>
      </c>
      <c r="AA194" s="31">
        <v>0</v>
      </c>
      <c r="AB194" s="31" t="s">
        <v>280</v>
      </c>
      <c r="AC194" s="31" t="s">
        <v>370</v>
      </c>
      <c r="AD194" s="31" t="s">
        <v>920</v>
      </c>
      <c r="AE194" s="31" t="s">
        <v>280</v>
      </c>
      <c r="AF194" s="31" t="s">
        <v>280</v>
      </c>
      <c r="AG194" s="31" t="s">
        <v>920</v>
      </c>
      <c r="AH194" s="31" t="s">
        <v>280</v>
      </c>
      <c r="AI194" s="33"/>
      <c r="AJ194" s="32">
        <v>0</v>
      </c>
      <c r="AK194" s="31" t="s">
        <v>280</v>
      </c>
      <c r="AL194" s="31" t="s">
        <v>326</v>
      </c>
      <c r="AM194" s="31" t="s">
        <v>918</v>
      </c>
      <c r="AN194" s="31" t="s">
        <v>917</v>
      </c>
      <c r="AO194" s="31" t="s">
        <v>397</v>
      </c>
      <c r="AP194" s="31" t="s">
        <v>361</v>
      </c>
      <c r="AQ194" s="31" t="s">
        <v>482</v>
      </c>
      <c r="AR194" s="33">
        <v>45125</v>
      </c>
      <c r="AS194" s="31" t="s">
        <v>280</v>
      </c>
      <c r="AT194" s="31" t="s">
        <v>396</v>
      </c>
      <c r="AU194" s="31" t="s">
        <v>451</v>
      </c>
      <c r="AV194" s="31" t="s">
        <v>394</v>
      </c>
      <c r="AW194" s="31" t="s">
        <v>280</v>
      </c>
      <c r="AX194" s="31" t="s">
        <v>280</v>
      </c>
      <c r="AY194" s="31" t="s">
        <v>608</v>
      </c>
      <c r="AZ194" s="33">
        <v>45125</v>
      </c>
      <c r="BA194" s="31" t="s">
        <v>916</v>
      </c>
      <c r="BB194" s="31" t="b">
        <v>0</v>
      </c>
      <c r="BC194" s="31" t="s">
        <v>314</v>
      </c>
      <c r="BD194" s="31" t="s">
        <v>280</v>
      </c>
      <c r="BE194" s="31" t="s">
        <v>364</v>
      </c>
      <c r="BF194" s="31" t="s">
        <v>280</v>
      </c>
      <c r="BG194" s="31" t="s">
        <v>915</v>
      </c>
      <c r="BH194" s="31">
        <v>3</v>
      </c>
      <c r="BI194" s="31" t="s">
        <v>311</v>
      </c>
      <c r="BJ194" s="48" t="s">
        <v>3053</v>
      </c>
    </row>
    <row r="195" spans="1:62" hidden="1">
      <c r="A195" s="31" t="s">
        <v>252</v>
      </c>
      <c r="B195" s="33">
        <v>45126</v>
      </c>
      <c r="C195" s="33"/>
      <c r="D195" s="31">
        <f ca="1">IF(ISBLANK(NCR_DATA_NEW[[#This Row],[Closed ]]), TODAY()-NCR_DATA_NEW[[#This Row],[Created]], C195-B195)</f>
        <v>573</v>
      </c>
      <c r="E195" s="31" t="s">
        <v>346</v>
      </c>
      <c r="F195" s="31" t="s">
        <v>345</v>
      </c>
      <c r="G195" s="31" t="s">
        <v>269</v>
      </c>
      <c r="H195" s="31" t="s">
        <v>914</v>
      </c>
      <c r="I195" s="31" t="s">
        <v>273</v>
      </c>
      <c r="J195" s="31" t="s">
        <v>913</v>
      </c>
      <c r="K195" s="31" t="s">
        <v>341</v>
      </c>
      <c r="L195" s="31" t="s">
        <v>308</v>
      </c>
      <c r="M195" s="31" t="s">
        <v>635</v>
      </c>
      <c r="N195" s="31" t="s">
        <v>911</v>
      </c>
      <c r="O195" s="31" t="s">
        <v>910</v>
      </c>
      <c r="P195" s="31">
        <v>192197</v>
      </c>
      <c r="Q195" s="31" t="s">
        <v>905</v>
      </c>
      <c r="R195" s="31" t="s">
        <v>333</v>
      </c>
      <c r="S195" s="31" t="s">
        <v>669</v>
      </c>
      <c r="T195" s="31" t="s">
        <v>282</v>
      </c>
      <c r="U195" s="31" t="s">
        <v>282</v>
      </c>
      <c r="V195" s="31" t="s">
        <v>331</v>
      </c>
      <c r="W195" s="33">
        <v>45155</v>
      </c>
      <c r="X195" s="31" t="b">
        <v>0</v>
      </c>
      <c r="Y195" s="31" t="b">
        <v>1</v>
      </c>
      <c r="Z195" s="31">
        <v>2</v>
      </c>
      <c r="AA195" s="31">
        <v>0</v>
      </c>
      <c r="AB195" s="31" t="s">
        <v>280</v>
      </c>
      <c r="AC195" s="31" t="s">
        <v>370</v>
      </c>
      <c r="AD195" s="31" t="s">
        <v>909</v>
      </c>
      <c r="AE195" s="31" t="s">
        <v>280</v>
      </c>
      <c r="AF195" s="31" t="s">
        <v>280</v>
      </c>
      <c r="AG195" s="31" t="s">
        <v>909</v>
      </c>
      <c r="AH195" s="31" t="s">
        <v>280</v>
      </c>
      <c r="AI195" s="33"/>
      <c r="AJ195" s="32">
        <v>300000</v>
      </c>
      <c r="AK195" s="31" t="s">
        <v>280</v>
      </c>
      <c r="AL195" s="31" t="s">
        <v>326</v>
      </c>
      <c r="AM195" s="31" t="s">
        <v>907</v>
      </c>
      <c r="AN195" s="31" t="s">
        <v>906</v>
      </c>
      <c r="AO195" s="31" t="s">
        <v>397</v>
      </c>
      <c r="AP195" s="31" t="s">
        <v>652</v>
      </c>
      <c r="AQ195" s="31" t="s">
        <v>280</v>
      </c>
      <c r="AR195" s="33">
        <v>45126</v>
      </c>
      <c r="AS195" s="31" t="s">
        <v>322</v>
      </c>
      <c r="AT195" s="31" t="s">
        <v>396</v>
      </c>
      <c r="AU195" s="31" t="s">
        <v>364</v>
      </c>
      <c r="AV195" s="31" t="s">
        <v>320</v>
      </c>
      <c r="AW195" s="31" t="s">
        <v>280</v>
      </c>
      <c r="AX195" s="31" t="s">
        <v>280</v>
      </c>
      <c r="AY195" s="31" t="s">
        <v>357</v>
      </c>
      <c r="AZ195" s="33">
        <v>45126</v>
      </c>
      <c r="BA195" s="31" t="s">
        <v>905</v>
      </c>
      <c r="BB195" s="31" t="b">
        <v>0</v>
      </c>
      <c r="BC195" s="31" t="s">
        <v>428</v>
      </c>
      <c r="BD195" s="31" t="s">
        <v>280</v>
      </c>
      <c r="BE195" s="31" t="s">
        <v>3060</v>
      </c>
      <c r="BF195" s="31" t="s">
        <v>280</v>
      </c>
      <c r="BG195" s="31" t="s">
        <v>903</v>
      </c>
      <c r="BH195" s="31">
        <v>2</v>
      </c>
      <c r="BI195" s="31" t="s">
        <v>396</v>
      </c>
      <c r="BJ195" s="48" t="s">
        <v>3053</v>
      </c>
    </row>
    <row r="196" spans="1:62" hidden="1">
      <c r="A196" s="31" t="s">
        <v>902</v>
      </c>
      <c r="B196" s="33">
        <v>45126</v>
      </c>
      <c r="C196" s="33"/>
      <c r="D196" s="31">
        <f ca="1">IF(ISBLANK(NCR_DATA_NEW[[#This Row],[Closed ]]), TODAY()-NCR_DATA_NEW[[#This Row],[Created]], C196-B196)</f>
        <v>573</v>
      </c>
      <c r="E196" s="31" t="s">
        <v>346</v>
      </c>
      <c r="F196" s="31" t="s">
        <v>376</v>
      </c>
      <c r="G196" s="31" t="s">
        <v>901</v>
      </c>
      <c r="H196" s="31" t="s">
        <v>900</v>
      </c>
      <c r="I196" s="31" t="s">
        <v>281</v>
      </c>
      <c r="J196" s="31" t="s">
        <v>899</v>
      </c>
      <c r="K196" s="31" t="s">
        <v>341</v>
      </c>
      <c r="L196" s="31" t="s">
        <v>891</v>
      </c>
      <c r="M196" s="31" t="s">
        <v>340</v>
      </c>
      <c r="N196" s="31" t="s">
        <v>338</v>
      </c>
      <c r="O196" s="31" t="s">
        <v>897</v>
      </c>
      <c r="P196" s="31">
        <v>641266</v>
      </c>
      <c r="Q196" s="31" t="s">
        <v>481</v>
      </c>
      <c r="R196" s="31" t="s">
        <v>333</v>
      </c>
      <c r="S196" s="31" t="s">
        <v>3046</v>
      </c>
      <c r="T196" s="31" t="s">
        <v>282</v>
      </c>
      <c r="U196" s="31" t="s">
        <v>282</v>
      </c>
      <c r="V196" s="31" t="s">
        <v>490</v>
      </c>
      <c r="W196" s="33">
        <v>45127</v>
      </c>
      <c r="X196" s="31" t="b">
        <v>0</v>
      </c>
      <c r="Y196" s="31" t="b">
        <v>1</v>
      </c>
      <c r="Z196" s="31">
        <v>1</v>
      </c>
      <c r="AA196" s="31">
        <v>0</v>
      </c>
      <c r="AB196" s="31" t="s">
        <v>280</v>
      </c>
      <c r="AC196" s="31" t="s">
        <v>328</v>
      </c>
      <c r="AD196" s="31" t="s">
        <v>895</v>
      </c>
      <c r="AE196" s="31" t="s">
        <v>280</v>
      </c>
      <c r="AF196" s="31" t="s">
        <v>280</v>
      </c>
      <c r="AG196" s="31" t="s">
        <v>895</v>
      </c>
      <c r="AH196" s="31" t="s">
        <v>894</v>
      </c>
      <c r="AI196" s="33">
        <v>45127</v>
      </c>
      <c r="AJ196" s="32">
        <v>0</v>
      </c>
      <c r="AK196" s="31" t="s">
        <v>280</v>
      </c>
      <c r="AL196" s="31" t="s">
        <v>326</v>
      </c>
      <c r="AM196" s="31" t="s">
        <v>893</v>
      </c>
      <c r="AN196" s="31" t="s">
        <v>892</v>
      </c>
      <c r="AO196" s="31" t="s">
        <v>397</v>
      </c>
      <c r="AP196" s="31" t="s">
        <v>361</v>
      </c>
      <c r="AQ196" s="31" t="s">
        <v>482</v>
      </c>
      <c r="AR196" s="33">
        <v>45126</v>
      </c>
      <c r="AS196" s="31" t="s">
        <v>322</v>
      </c>
      <c r="AT196" s="31" t="s">
        <v>311</v>
      </c>
      <c r="AU196" s="31" t="s">
        <v>321</v>
      </c>
      <c r="AV196" s="31" t="s">
        <v>320</v>
      </c>
      <c r="AW196" s="31" t="s">
        <v>46</v>
      </c>
      <c r="AX196" s="31" t="s">
        <v>280</v>
      </c>
      <c r="AY196" s="31" t="s">
        <v>357</v>
      </c>
      <c r="AZ196" s="33">
        <v>45126</v>
      </c>
      <c r="BA196" s="31" t="s">
        <v>481</v>
      </c>
      <c r="BB196" s="31" t="b">
        <v>0</v>
      </c>
      <c r="BC196" s="31" t="s">
        <v>353</v>
      </c>
      <c r="BD196" s="31" t="s">
        <v>352</v>
      </c>
      <c r="BE196" s="31" t="s">
        <v>458</v>
      </c>
      <c r="BF196" s="31" t="s">
        <v>280</v>
      </c>
      <c r="BG196" s="31" t="s">
        <v>890</v>
      </c>
      <c r="BH196" s="31">
        <v>3</v>
      </c>
      <c r="BI196" s="31" t="s">
        <v>311</v>
      </c>
      <c r="BJ196" s="48" t="s">
        <v>3053</v>
      </c>
    </row>
    <row r="197" spans="1:62" hidden="1">
      <c r="A197" s="31" t="s">
        <v>889</v>
      </c>
      <c r="B197" s="33">
        <v>45126</v>
      </c>
      <c r="C197" s="33"/>
      <c r="D197" s="31">
        <f ca="1">IF(ISBLANK(NCR_DATA_NEW[[#This Row],[Closed ]]), TODAY()-NCR_DATA_NEW[[#This Row],[Created]], C197-B197)</f>
        <v>573</v>
      </c>
      <c r="E197" s="31" t="s">
        <v>346</v>
      </c>
      <c r="F197" s="31" t="s">
        <v>345</v>
      </c>
      <c r="G197" s="31" t="s">
        <v>888</v>
      </c>
      <c r="H197" s="31" t="s">
        <v>887</v>
      </c>
      <c r="I197" s="31" t="s">
        <v>274</v>
      </c>
      <c r="J197" s="31" t="s">
        <v>842</v>
      </c>
      <c r="K197" s="31" t="s">
        <v>341</v>
      </c>
      <c r="L197" s="31" t="s">
        <v>878</v>
      </c>
      <c r="M197" s="31" t="s">
        <v>418</v>
      </c>
      <c r="N197" s="31" t="s">
        <v>338</v>
      </c>
      <c r="O197" s="31" t="s">
        <v>841</v>
      </c>
      <c r="P197" s="31">
        <v>678142</v>
      </c>
      <c r="Q197" s="31" t="s">
        <v>669</v>
      </c>
      <c r="R197" s="31" t="s">
        <v>879</v>
      </c>
      <c r="S197" s="31" t="s">
        <v>669</v>
      </c>
      <c r="T197" s="31" t="s">
        <v>282</v>
      </c>
      <c r="U197" s="31" t="s">
        <v>885</v>
      </c>
      <c r="V197" s="31" t="s">
        <v>490</v>
      </c>
      <c r="W197" s="33">
        <v>45167</v>
      </c>
      <c r="X197" s="31" t="b">
        <v>0</v>
      </c>
      <c r="Y197" s="31" t="b">
        <v>1</v>
      </c>
      <c r="Z197" s="31">
        <v>1</v>
      </c>
      <c r="AA197" s="31">
        <v>1</v>
      </c>
      <c r="AB197" s="31" t="s">
        <v>280</v>
      </c>
      <c r="AC197" s="31" t="s">
        <v>328</v>
      </c>
      <c r="AD197" s="31" t="s">
        <v>884</v>
      </c>
      <c r="AE197" s="31" t="s">
        <v>280</v>
      </c>
      <c r="AF197" s="31" t="s">
        <v>280</v>
      </c>
      <c r="AG197" s="31" t="s">
        <v>884</v>
      </c>
      <c r="AH197" s="31" t="s">
        <v>280</v>
      </c>
      <c r="AI197" s="33"/>
      <c r="AJ197" s="32">
        <v>0</v>
      </c>
      <c r="AK197" s="31" t="s">
        <v>280</v>
      </c>
      <c r="AL197" s="31" t="s">
        <v>883</v>
      </c>
      <c r="AM197" s="31" t="s">
        <v>882</v>
      </c>
      <c r="AN197" s="31" t="s">
        <v>881</v>
      </c>
      <c r="AO197" s="31" t="s">
        <v>397</v>
      </c>
      <c r="AP197" s="31" t="s">
        <v>433</v>
      </c>
      <c r="AQ197" s="31" t="s">
        <v>280</v>
      </c>
      <c r="AR197" s="33">
        <v>45126</v>
      </c>
      <c r="AS197" s="31" t="s">
        <v>280</v>
      </c>
      <c r="AT197" s="31" t="s">
        <v>311</v>
      </c>
      <c r="AU197" s="31" t="s">
        <v>321</v>
      </c>
      <c r="AV197" s="31" t="s">
        <v>320</v>
      </c>
      <c r="AW197" s="31" t="s">
        <v>280</v>
      </c>
      <c r="AX197" s="31" t="s">
        <v>280</v>
      </c>
      <c r="AY197" s="31" t="s">
        <v>608</v>
      </c>
      <c r="AZ197" s="33">
        <v>45126</v>
      </c>
      <c r="BA197" s="31" t="s">
        <v>669</v>
      </c>
      <c r="BB197" s="31" t="b">
        <v>0</v>
      </c>
      <c r="BC197" s="31" t="s">
        <v>314</v>
      </c>
      <c r="BD197" s="31" t="s">
        <v>280</v>
      </c>
      <c r="BE197" s="31" t="s">
        <v>364</v>
      </c>
      <c r="BF197" s="31" t="s">
        <v>877</v>
      </c>
      <c r="BG197" s="31" t="s">
        <v>876</v>
      </c>
      <c r="BH197" s="31">
        <v>3</v>
      </c>
      <c r="BI197" s="31" t="s">
        <v>311</v>
      </c>
      <c r="BJ197" s="48" t="s">
        <v>3053</v>
      </c>
    </row>
    <row r="198" spans="1:62" hidden="1">
      <c r="A198" s="31" t="s">
        <v>875</v>
      </c>
      <c r="B198" s="33">
        <v>45126</v>
      </c>
      <c r="C198" s="33"/>
      <c r="D198" s="31">
        <f ca="1">IF(ISBLANK(NCR_DATA_NEW[[#This Row],[Closed ]]), TODAY()-NCR_DATA_NEW[[#This Row],[Created]], C198-B198)</f>
        <v>573</v>
      </c>
      <c r="E198" s="31" t="s">
        <v>346</v>
      </c>
      <c r="F198" s="31" t="s">
        <v>376</v>
      </c>
      <c r="G198" s="31" t="s">
        <v>874</v>
      </c>
      <c r="H198" s="31" t="s">
        <v>280</v>
      </c>
      <c r="I198" s="31" t="s">
        <v>280</v>
      </c>
      <c r="J198" s="31" t="s">
        <v>280</v>
      </c>
      <c r="K198" s="31" t="s">
        <v>341</v>
      </c>
      <c r="L198" s="31" t="s">
        <v>469</v>
      </c>
      <c r="M198" s="31" t="s">
        <v>280</v>
      </c>
      <c r="N198" s="31" t="s">
        <v>280</v>
      </c>
      <c r="O198" s="31" t="s">
        <v>280</v>
      </c>
      <c r="Q198" s="31" t="s">
        <v>515</v>
      </c>
      <c r="R198" s="31" t="s">
        <v>333</v>
      </c>
      <c r="S198" s="31" t="s">
        <v>3046</v>
      </c>
      <c r="T198" s="31" t="s">
        <v>282</v>
      </c>
      <c r="U198" s="31" t="s">
        <v>282</v>
      </c>
      <c r="V198" s="31" t="s">
        <v>280</v>
      </c>
      <c r="W198" s="33">
        <v>45128</v>
      </c>
      <c r="X198" s="31" t="b">
        <v>0</v>
      </c>
      <c r="Y198" s="31" t="b">
        <v>1</v>
      </c>
      <c r="Z198" s="31">
        <v>1</v>
      </c>
      <c r="AA198" s="31">
        <v>0</v>
      </c>
      <c r="AB198" s="31" t="s">
        <v>280</v>
      </c>
      <c r="AC198" s="31" t="s">
        <v>280</v>
      </c>
      <c r="AD198" s="31" t="s">
        <v>873</v>
      </c>
      <c r="AE198" s="31" t="s">
        <v>280</v>
      </c>
      <c r="AF198" s="31" t="s">
        <v>280</v>
      </c>
      <c r="AG198" s="31" t="s">
        <v>873</v>
      </c>
      <c r="AH198" s="31" t="s">
        <v>872</v>
      </c>
      <c r="AI198" s="33">
        <v>45128</v>
      </c>
      <c r="AJ198" s="32">
        <v>0</v>
      </c>
      <c r="AK198" s="31" t="s">
        <v>280</v>
      </c>
      <c r="AL198" s="31" t="s">
        <v>326</v>
      </c>
      <c r="AM198" s="31" t="s">
        <v>871</v>
      </c>
      <c r="AN198" s="31" t="s">
        <v>870</v>
      </c>
      <c r="AO198" s="31" t="s">
        <v>397</v>
      </c>
      <c r="AP198" s="31" t="s">
        <v>585</v>
      </c>
      <c r="AQ198" s="31" t="s">
        <v>482</v>
      </c>
      <c r="AR198" s="33">
        <v>45126</v>
      </c>
      <c r="AS198" s="31" t="s">
        <v>322</v>
      </c>
      <c r="AT198" s="31" t="s">
        <v>311</v>
      </c>
      <c r="AU198" s="31" t="s">
        <v>321</v>
      </c>
      <c r="AV198" s="31" t="s">
        <v>320</v>
      </c>
      <c r="AW198" s="31" t="s">
        <v>393</v>
      </c>
      <c r="AX198" s="31" t="s">
        <v>280</v>
      </c>
      <c r="AY198" s="31" t="s">
        <v>391</v>
      </c>
      <c r="AZ198" s="33">
        <v>45126</v>
      </c>
      <c r="BA198" s="31" t="s">
        <v>515</v>
      </c>
      <c r="BB198" s="31" t="b">
        <v>0</v>
      </c>
      <c r="BC198" s="31" t="s">
        <v>314</v>
      </c>
      <c r="BD198" s="31" t="s">
        <v>352</v>
      </c>
      <c r="BE198" s="31" t="s">
        <v>869</v>
      </c>
      <c r="BF198" s="31" t="s">
        <v>280</v>
      </c>
      <c r="BG198" s="31" t="s">
        <v>868</v>
      </c>
      <c r="BH198" s="31">
        <v>3</v>
      </c>
      <c r="BI198" s="31" t="s">
        <v>311</v>
      </c>
      <c r="BJ198" s="48" t="s">
        <v>3053</v>
      </c>
    </row>
    <row r="199" spans="1:62" hidden="1">
      <c r="A199" s="31" t="s">
        <v>867</v>
      </c>
      <c r="B199" s="33">
        <v>45128</v>
      </c>
      <c r="C199" s="33"/>
      <c r="D199" s="31">
        <f ca="1">IF(ISBLANK(NCR_DATA_NEW[[#This Row],[Closed ]]), TODAY()-NCR_DATA_NEW[[#This Row],[Created]], C199-B199)</f>
        <v>571</v>
      </c>
      <c r="E199" s="31" t="s">
        <v>346</v>
      </c>
      <c r="F199" s="31" t="s">
        <v>345</v>
      </c>
      <c r="G199" s="31" t="s">
        <v>866</v>
      </c>
      <c r="H199" s="31" t="s">
        <v>859</v>
      </c>
      <c r="I199" s="31" t="s">
        <v>277</v>
      </c>
      <c r="J199" s="31" t="s">
        <v>858</v>
      </c>
      <c r="K199" s="31" t="s">
        <v>341</v>
      </c>
      <c r="L199" s="31" t="s">
        <v>847</v>
      </c>
      <c r="M199" s="31" t="s">
        <v>340</v>
      </c>
      <c r="N199" s="31" t="s">
        <v>338</v>
      </c>
      <c r="O199" s="31" t="s">
        <v>856</v>
      </c>
      <c r="P199" s="31">
        <v>878177</v>
      </c>
      <c r="Q199" s="31" t="s">
        <v>849</v>
      </c>
      <c r="R199" s="31" t="s">
        <v>333</v>
      </c>
      <c r="S199" s="31" t="s">
        <v>3046</v>
      </c>
      <c r="T199" s="31" t="s">
        <v>283</v>
      </c>
      <c r="U199" s="31" t="s">
        <v>282</v>
      </c>
      <c r="V199" s="31" t="s">
        <v>331</v>
      </c>
      <c r="W199" s="33">
        <v>45133</v>
      </c>
      <c r="X199" s="31" t="b">
        <v>0</v>
      </c>
      <c r="Y199" s="31" t="b">
        <v>1</v>
      </c>
      <c r="Z199" s="31">
        <v>2</v>
      </c>
      <c r="AA199" s="31">
        <v>0</v>
      </c>
      <c r="AB199" s="31" t="s">
        <v>280</v>
      </c>
      <c r="AC199" s="31" t="s">
        <v>328</v>
      </c>
      <c r="AD199" s="31" t="s">
        <v>865</v>
      </c>
      <c r="AE199" s="31" t="s">
        <v>280</v>
      </c>
      <c r="AF199" s="31" t="s">
        <v>280</v>
      </c>
      <c r="AG199" s="31" t="s">
        <v>865</v>
      </c>
      <c r="AH199" s="31" t="s">
        <v>280</v>
      </c>
      <c r="AI199" s="33"/>
      <c r="AJ199" s="32">
        <v>0</v>
      </c>
      <c r="AK199" s="31" t="s">
        <v>280</v>
      </c>
      <c r="AL199" s="31" t="s">
        <v>326</v>
      </c>
      <c r="AM199" s="31" t="s">
        <v>864</v>
      </c>
      <c r="AN199" s="31" t="s">
        <v>863</v>
      </c>
      <c r="AO199" s="31" t="s">
        <v>397</v>
      </c>
      <c r="AP199" s="31" t="s">
        <v>610</v>
      </c>
      <c r="AQ199" s="31" t="s">
        <v>461</v>
      </c>
      <c r="AR199" s="33">
        <v>45128</v>
      </c>
      <c r="AS199" s="31" t="s">
        <v>280</v>
      </c>
      <c r="AT199" s="31" t="s">
        <v>396</v>
      </c>
      <c r="AU199" s="31" t="s">
        <v>451</v>
      </c>
      <c r="AV199" s="31" t="s">
        <v>394</v>
      </c>
      <c r="AW199" s="31" t="s">
        <v>280</v>
      </c>
      <c r="AX199" s="31" t="s">
        <v>280</v>
      </c>
      <c r="AY199" s="31" t="s">
        <v>608</v>
      </c>
      <c r="AZ199" s="33">
        <v>45128</v>
      </c>
      <c r="BA199" s="31" t="s">
        <v>849</v>
      </c>
      <c r="BB199" s="31" t="b">
        <v>0</v>
      </c>
      <c r="BC199" s="31" t="s">
        <v>428</v>
      </c>
      <c r="BD199" s="31" t="s">
        <v>280</v>
      </c>
      <c r="BE199" s="31" t="s">
        <v>364</v>
      </c>
      <c r="BF199" s="31" t="s">
        <v>280</v>
      </c>
      <c r="BG199" s="31" t="s">
        <v>862</v>
      </c>
      <c r="BH199" s="31">
        <v>3</v>
      </c>
      <c r="BI199" s="31" t="s">
        <v>396</v>
      </c>
      <c r="BJ199" s="48" t="s">
        <v>3053</v>
      </c>
    </row>
    <row r="200" spans="1:62" hidden="1">
      <c r="A200" s="31" t="s">
        <v>861</v>
      </c>
      <c r="B200" s="33">
        <v>45128</v>
      </c>
      <c r="C200" s="33"/>
      <c r="D200" s="31">
        <f ca="1">IF(ISBLANK(NCR_DATA_NEW[[#This Row],[Closed ]]), TODAY()-NCR_DATA_NEW[[#This Row],[Created]], C200-B200)</f>
        <v>571</v>
      </c>
      <c r="E200" s="31" t="s">
        <v>346</v>
      </c>
      <c r="F200" s="31" t="s">
        <v>345</v>
      </c>
      <c r="G200" s="31" t="s">
        <v>860</v>
      </c>
      <c r="H200" s="31" t="s">
        <v>859</v>
      </c>
      <c r="I200" s="31" t="s">
        <v>277</v>
      </c>
      <c r="J200" s="31" t="s">
        <v>858</v>
      </c>
      <c r="K200" s="31" t="s">
        <v>341</v>
      </c>
      <c r="L200" s="31" t="s">
        <v>847</v>
      </c>
      <c r="M200" s="31" t="s">
        <v>340</v>
      </c>
      <c r="N200" s="31" t="s">
        <v>338</v>
      </c>
      <c r="O200" s="31" t="s">
        <v>856</v>
      </c>
      <c r="P200" s="31">
        <v>878177</v>
      </c>
      <c r="Q200" s="31" t="s">
        <v>849</v>
      </c>
      <c r="R200" s="31" t="s">
        <v>333</v>
      </c>
      <c r="S200" s="31" t="s">
        <v>3046</v>
      </c>
      <c r="T200" s="31" t="s">
        <v>283</v>
      </c>
      <c r="U200" s="31" t="s">
        <v>282</v>
      </c>
      <c r="V200" s="31" t="s">
        <v>331</v>
      </c>
      <c r="W200" s="33">
        <v>45152</v>
      </c>
      <c r="X200" s="31" t="b">
        <v>0</v>
      </c>
      <c r="Y200" s="31" t="b">
        <v>1</v>
      </c>
      <c r="Z200" s="31">
        <v>1</v>
      </c>
      <c r="AA200" s="31">
        <v>0</v>
      </c>
      <c r="AB200" s="31" t="s">
        <v>280</v>
      </c>
      <c r="AC200" s="31" t="s">
        <v>328</v>
      </c>
      <c r="AD200" s="31" t="s">
        <v>853</v>
      </c>
      <c r="AE200" s="31" t="s">
        <v>280</v>
      </c>
      <c r="AF200" s="31" t="s">
        <v>280</v>
      </c>
      <c r="AG200" s="31" t="s">
        <v>853</v>
      </c>
      <c r="AH200" s="31" t="s">
        <v>280</v>
      </c>
      <c r="AI200" s="33"/>
      <c r="AJ200" s="32">
        <v>0</v>
      </c>
      <c r="AK200" s="31" t="s">
        <v>280</v>
      </c>
      <c r="AL200" s="31" t="s">
        <v>326</v>
      </c>
      <c r="AM200" s="31" t="s">
        <v>851</v>
      </c>
      <c r="AN200" s="31" t="s">
        <v>850</v>
      </c>
      <c r="AO200" s="31" t="s">
        <v>397</v>
      </c>
      <c r="AP200" s="31" t="s">
        <v>610</v>
      </c>
      <c r="AQ200" s="31" t="s">
        <v>461</v>
      </c>
      <c r="AR200" s="33">
        <v>45128</v>
      </c>
      <c r="AS200" s="31" t="s">
        <v>280</v>
      </c>
      <c r="AT200" s="31" t="s">
        <v>396</v>
      </c>
      <c r="AU200" s="31" t="s">
        <v>451</v>
      </c>
      <c r="AV200" s="31" t="s">
        <v>394</v>
      </c>
      <c r="AW200" s="31" t="s">
        <v>280</v>
      </c>
      <c r="AX200" s="31" t="s">
        <v>280</v>
      </c>
      <c r="AY200" s="31" t="s">
        <v>608</v>
      </c>
      <c r="AZ200" s="33">
        <v>45128</v>
      </c>
      <c r="BA200" s="31" t="s">
        <v>849</v>
      </c>
      <c r="BB200" s="31" t="b">
        <v>0</v>
      </c>
      <c r="BC200" s="31" t="s">
        <v>428</v>
      </c>
      <c r="BD200" s="31" t="s">
        <v>280</v>
      </c>
      <c r="BE200" s="31" t="s">
        <v>364</v>
      </c>
      <c r="BF200" s="31" t="s">
        <v>280</v>
      </c>
      <c r="BG200" s="31" t="s">
        <v>846</v>
      </c>
      <c r="BH200" s="31">
        <v>6</v>
      </c>
      <c r="BI200" s="31" t="s">
        <v>396</v>
      </c>
      <c r="BJ200" s="48" t="s">
        <v>3053</v>
      </c>
    </row>
    <row r="201" spans="1:62">
      <c r="A201" s="31" t="s">
        <v>845</v>
      </c>
      <c r="B201" s="33">
        <v>45129</v>
      </c>
      <c r="C201" s="33">
        <v>45154</v>
      </c>
      <c r="D201" s="31">
        <f ca="1">IF(ISBLANK(NCR_DATA_NEW[[#This Row],[Closed ]]), TODAY()-NCR_DATA_NEW[[#This Row],[Created]], C201-B201)</f>
        <v>25</v>
      </c>
      <c r="E201" s="31" t="s">
        <v>346</v>
      </c>
      <c r="F201" s="31" t="s">
        <v>548</v>
      </c>
      <c r="G201" s="31" t="s">
        <v>844</v>
      </c>
      <c r="H201" s="31" t="s">
        <v>843</v>
      </c>
      <c r="I201" s="31" t="s">
        <v>274</v>
      </c>
      <c r="J201" s="31" t="s">
        <v>842</v>
      </c>
      <c r="K201" s="31" t="s">
        <v>341</v>
      </c>
      <c r="L201" s="31" t="s">
        <v>833</v>
      </c>
      <c r="M201" s="31" t="s">
        <v>418</v>
      </c>
      <c r="N201" s="31" t="s">
        <v>405</v>
      </c>
      <c r="O201" s="31" t="s">
        <v>841</v>
      </c>
      <c r="P201" s="31">
        <v>678134</v>
      </c>
      <c r="Q201" s="31" t="s">
        <v>520</v>
      </c>
      <c r="R201" s="31" t="s">
        <v>677</v>
      </c>
      <c r="S201" s="31" t="s">
        <v>3046</v>
      </c>
      <c r="T201" s="31" t="s">
        <v>282</v>
      </c>
      <c r="U201" s="31" t="s">
        <v>280</v>
      </c>
      <c r="V201" s="31" t="s">
        <v>490</v>
      </c>
      <c r="W201" s="33">
        <v>45154</v>
      </c>
      <c r="X201" s="31" t="b">
        <v>0</v>
      </c>
      <c r="Y201" s="31" t="b">
        <v>0</v>
      </c>
      <c r="Z201" s="31">
        <v>1</v>
      </c>
      <c r="AA201" s="31">
        <v>1</v>
      </c>
      <c r="AB201" s="31" t="s">
        <v>280</v>
      </c>
      <c r="AC201" s="31" t="s">
        <v>600</v>
      </c>
      <c r="AD201" s="31" t="s">
        <v>838</v>
      </c>
      <c r="AE201" s="31" t="s">
        <v>371</v>
      </c>
      <c r="AF201" s="31" t="s">
        <v>839</v>
      </c>
      <c r="AG201" s="31" t="s">
        <v>838</v>
      </c>
      <c r="AH201" s="31" t="s">
        <v>837</v>
      </c>
      <c r="AI201" s="33">
        <v>45154</v>
      </c>
      <c r="AJ201" s="32">
        <v>0</v>
      </c>
      <c r="AK201" s="31" t="s">
        <v>540</v>
      </c>
      <c r="AL201" s="31" t="s">
        <v>364</v>
      </c>
      <c r="AM201" s="31" t="s">
        <v>836</v>
      </c>
      <c r="AN201" s="31" t="s">
        <v>835</v>
      </c>
      <c r="AO201" s="31" t="s">
        <v>89</v>
      </c>
      <c r="AP201" s="31" t="s">
        <v>361</v>
      </c>
      <c r="AQ201" s="31" t="s">
        <v>357</v>
      </c>
      <c r="AR201" s="33">
        <v>45129</v>
      </c>
      <c r="AS201" s="31" t="s">
        <v>322</v>
      </c>
      <c r="AT201" s="31" t="s">
        <v>311</v>
      </c>
      <c r="AU201" s="31" t="s">
        <v>321</v>
      </c>
      <c r="AV201" s="31" t="s">
        <v>320</v>
      </c>
      <c r="AW201" s="31" t="s">
        <v>46</v>
      </c>
      <c r="AX201" s="31" t="s">
        <v>280</v>
      </c>
      <c r="AY201" s="31" t="s">
        <v>357</v>
      </c>
      <c r="AZ201" s="33">
        <v>45129</v>
      </c>
      <c r="BA201" s="31" t="s">
        <v>520</v>
      </c>
      <c r="BB201" s="31" t="b">
        <v>0</v>
      </c>
      <c r="BC201" s="31" t="s">
        <v>353</v>
      </c>
      <c r="BD201" s="31" t="s">
        <v>14</v>
      </c>
      <c r="BE201" s="31" t="s">
        <v>834</v>
      </c>
      <c r="BF201" s="31" t="s">
        <v>280</v>
      </c>
      <c r="BG201" s="31" t="s">
        <v>832</v>
      </c>
      <c r="BH201" s="31">
        <v>16</v>
      </c>
      <c r="BI201" s="31" t="s">
        <v>311</v>
      </c>
      <c r="BJ201" s="48" t="s">
        <v>3053</v>
      </c>
    </row>
    <row r="202" spans="1:62">
      <c r="A202" s="31" t="s">
        <v>831</v>
      </c>
      <c r="B202" s="33">
        <v>45129</v>
      </c>
      <c r="C202" s="33">
        <v>45167</v>
      </c>
      <c r="D202" s="31">
        <f ca="1">IF(ISBLANK(NCR_DATA_NEW[[#This Row],[Closed ]]), TODAY()-NCR_DATA_NEW[[#This Row],[Created]], C202-B202)</f>
        <v>38</v>
      </c>
      <c r="E202" s="31" t="s">
        <v>346</v>
      </c>
      <c r="F202" s="31" t="s">
        <v>548</v>
      </c>
      <c r="G202" s="31" t="s">
        <v>830</v>
      </c>
      <c r="H202" s="31" t="s">
        <v>829</v>
      </c>
      <c r="I202" s="31" t="s">
        <v>273</v>
      </c>
      <c r="J202" s="31" t="s">
        <v>828</v>
      </c>
      <c r="K202" s="31" t="s">
        <v>341</v>
      </c>
      <c r="L202" s="31" t="s">
        <v>818</v>
      </c>
      <c r="M202" s="31" t="s">
        <v>418</v>
      </c>
      <c r="N202" s="31" t="s">
        <v>338</v>
      </c>
      <c r="O202" s="31" t="s">
        <v>826</v>
      </c>
      <c r="P202" s="31">
        <v>192207</v>
      </c>
      <c r="Q202" s="31" t="s">
        <v>819</v>
      </c>
      <c r="R202" s="31" t="s">
        <v>333</v>
      </c>
      <c r="S202" s="31" t="s">
        <v>3046</v>
      </c>
      <c r="T202" s="31" t="s">
        <v>282</v>
      </c>
      <c r="U202" s="31" t="s">
        <v>282</v>
      </c>
      <c r="V202" s="31" t="s">
        <v>490</v>
      </c>
      <c r="W202" s="33">
        <v>45167</v>
      </c>
      <c r="X202" s="31" t="b">
        <v>0</v>
      </c>
      <c r="Y202" s="31" t="b">
        <v>0</v>
      </c>
      <c r="Z202" s="31">
        <v>1</v>
      </c>
      <c r="AA202" s="31">
        <v>0</v>
      </c>
      <c r="AB202" s="31" t="s">
        <v>280</v>
      </c>
      <c r="AC202" s="31" t="s">
        <v>328</v>
      </c>
      <c r="AD202" s="31" t="s">
        <v>824</v>
      </c>
      <c r="AE202" s="31" t="s">
        <v>371</v>
      </c>
      <c r="AF202" s="31" t="s">
        <v>750</v>
      </c>
      <c r="AG202" s="31" t="s">
        <v>824</v>
      </c>
      <c r="AH202" s="31" t="s">
        <v>823</v>
      </c>
      <c r="AI202" s="33">
        <v>45129</v>
      </c>
      <c r="AJ202" s="32">
        <v>0</v>
      </c>
      <c r="AK202" s="31" t="s">
        <v>365</v>
      </c>
      <c r="AL202" s="31" t="s">
        <v>326</v>
      </c>
      <c r="AM202" s="31" t="s">
        <v>821</v>
      </c>
      <c r="AN202" s="31" t="s">
        <v>820</v>
      </c>
      <c r="AO202" s="31" t="s">
        <v>89</v>
      </c>
      <c r="AP202" s="31" t="s">
        <v>361</v>
      </c>
      <c r="AQ202" s="31" t="s">
        <v>482</v>
      </c>
      <c r="AR202" s="33">
        <v>45129</v>
      </c>
      <c r="AS202" s="31" t="s">
        <v>322</v>
      </c>
      <c r="AT202" s="31" t="s">
        <v>311</v>
      </c>
      <c r="AU202" s="31" t="s">
        <v>321</v>
      </c>
      <c r="AV202" s="31" t="s">
        <v>320</v>
      </c>
      <c r="AW202" s="31" t="s">
        <v>393</v>
      </c>
      <c r="AX202" s="31" t="s">
        <v>280</v>
      </c>
      <c r="AY202" s="31" t="s">
        <v>391</v>
      </c>
      <c r="AZ202" s="33">
        <v>45129</v>
      </c>
      <c r="BA202" s="31" t="s">
        <v>819</v>
      </c>
      <c r="BB202" s="31" t="b">
        <v>0</v>
      </c>
      <c r="BC202" s="31" t="s">
        <v>314</v>
      </c>
      <c r="BD202" s="31" t="s">
        <v>352</v>
      </c>
      <c r="BE202" s="31" t="s">
        <v>458</v>
      </c>
      <c r="BF202" s="31" t="s">
        <v>280</v>
      </c>
      <c r="BG202" s="31" t="s">
        <v>817</v>
      </c>
      <c r="BH202" s="31">
        <v>4</v>
      </c>
      <c r="BI202" s="31" t="s">
        <v>311</v>
      </c>
      <c r="BJ202" s="48" t="s">
        <v>3053</v>
      </c>
    </row>
    <row r="203" spans="1:62" hidden="1">
      <c r="A203" s="31" t="s">
        <v>816</v>
      </c>
      <c r="B203" s="33">
        <v>45130</v>
      </c>
      <c r="C203" s="33"/>
      <c r="D203" s="31">
        <f ca="1">IF(ISBLANK(NCR_DATA_NEW[[#This Row],[Closed ]]), TODAY()-NCR_DATA_NEW[[#This Row],[Created]], C203-B203)</f>
        <v>569</v>
      </c>
      <c r="E203" s="31" t="s">
        <v>346</v>
      </c>
      <c r="F203" s="31" t="s">
        <v>376</v>
      </c>
      <c r="G203" s="31" t="s">
        <v>815</v>
      </c>
      <c r="H203" s="31" t="s">
        <v>591</v>
      </c>
      <c r="I203" s="31" t="s">
        <v>276</v>
      </c>
      <c r="J203" s="31" t="s">
        <v>578</v>
      </c>
      <c r="K203" s="31" t="s">
        <v>341</v>
      </c>
      <c r="L203" s="31" t="s">
        <v>583</v>
      </c>
      <c r="M203" s="31" t="s">
        <v>340</v>
      </c>
      <c r="N203" s="31" t="s">
        <v>338</v>
      </c>
      <c r="O203" s="31" t="s">
        <v>576</v>
      </c>
      <c r="P203" s="31">
        <v>676185</v>
      </c>
      <c r="Q203" s="31" t="s">
        <v>481</v>
      </c>
      <c r="R203" s="31" t="s">
        <v>333</v>
      </c>
      <c r="S203" s="31" t="s">
        <v>3046</v>
      </c>
      <c r="T203" s="31" t="s">
        <v>282</v>
      </c>
      <c r="U203" s="31" t="s">
        <v>282</v>
      </c>
      <c r="V203" s="31" t="s">
        <v>490</v>
      </c>
      <c r="W203" s="33">
        <v>45134</v>
      </c>
      <c r="X203" s="31" t="b">
        <v>0</v>
      </c>
      <c r="Y203" s="31" t="b">
        <v>1</v>
      </c>
      <c r="Z203" s="31">
        <v>1</v>
      </c>
      <c r="AA203" s="31">
        <v>0</v>
      </c>
      <c r="AB203" s="31" t="s">
        <v>280</v>
      </c>
      <c r="AC203" s="31" t="s">
        <v>328</v>
      </c>
      <c r="AD203" s="31" t="s">
        <v>814</v>
      </c>
      <c r="AE203" s="31" t="s">
        <v>280</v>
      </c>
      <c r="AF203" s="31" t="s">
        <v>280</v>
      </c>
      <c r="AG203" s="31" t="s">
        <v>814</v>
      </c>
      <c r="AH203" s="31" t="s">
        <v>813</v>
      </c>
      <c r="AI203" s="33">
        <v>45134</v>
      </c>
      <c r="AJ203" s="32">
        <v>0</v>
      </c>
      <c r="AK203" s="31" t="s">
        <v>280</v>
      </c>
      <c r="AL203" s="31" t="s">
        <v>326</v>
      </c>
      <c r="AM203" s="31" t="s">
        <v>812</v>
      </c>
      <c r="AN203" s="31" t="s">
        <v>811</v>
      </c>
      <c r="AO203" s="31" t="s">
        <v>397</v>
      </c>
      <c r="AP203" s="31" t="s">
        <v>361</v>
      </c>
      <c r="AQ203" s="31" t="s">
        <v>482</v>
      </c>
      <c r="AR203" s="33">
        <v>45130</v>
      </c>
      <c r="AS203" s="31" t="s">
        <v>322</v>
      </c>
      <c r="AT203" s="31" t="s">
        <v>311</v>
      </c>
      <c r="AU203" s="31" t="s">
        <v>321</v>
      </c>
      <c r="AV203" s="31" t="s">
        <v>320</v>
      </c>
      <c r="AW203" s="31" t="s">
        <v>46</v>
      </c>
      <c r="AX203" s="31" t="s">
        <v>280</v>
      </c>
      <c r="AY203" s="31" t="s">
        <v>357</v>
      </c>
      <c r="AZ203" s="33">
        <v>45130</v>
      </c>
      <c r="BA203" s="31" t="s">
        <v>481</v>
      </c>
      <c r="BB203" s="31" t="b">
        <v>0</v>
      </c>
      <c r="BC203" s="31" t="s">
        <v>353</v>
      </c>
      <c r="BD203" s="31" t="s">
        <v>802</v>
      </c>
      <c r="BE203" s="31" t="s">
        <v>458</v>
      </c>
      <c r="BF203" s="31" t="s">
        <v>280</v>
      </c>
      <c r="BG203" s="31" t="s">
        <v>810</v>
      </c>
      <c r="BH203" s="31">
        <v>2</v>
      </c>
      <c r="BI203" s="31" t="s">
        <v>311</v>
      </c>
      <c r="BJ203" s="48" t="s">
        <v>3053</v>
      </c>
    </row>
    <row r="204" spans="1:62" hidden="1">
      <c r="A204" s="31" t="s">
        <v>809</v>
      </c>
      <c r="B204" s="33">
        <v>45131</v>
      </c>
      <c r="C204" s="33"/>
      <c r="D204" s="31">
        <f ca="1">IF(ISBLANK(NCR_DATA_NEW[[#This Row],[Closed ]]), TODAY()-NCR_DATA_NEW[[#This Row],[Created]], C204-B204)</f>
        <v>568</v>
      </c>
      <c r="E204" s="31" t="s">
        <v>346</v>
      </c>
      <c r="F204" s="31" t="s">
        <v>376</v>
      </c>
      <c r="G204" s="31" t="s">
        <v>808</v>
      </c>
      <c r="H204" s="31" t="s">
        <v>807</v>
      </c>
      <c r="I204" s="31" t="s">
        <v>278</v>
      </c>
      <c r="J204" s="31" t="s">
        <v>372</v>
      </c>
      <c r="K204" s="31" t="s">
        <v>341</v>
      </c>
      <c r="L204" s="31" t="s">
        <v>801</v>
      </c>
      <c r="M204" s="31" t="s">
        <v>340</v>
      </c>
      <c r="N204" s="31" t="s">
        <v>338</v>
      </c>
      <c r="O204" s="31" t="s">
        <v>372</v>
      </c>
      <c r="P204" s="31">
        <v>557103</v>
      </c>
      <c r="Q204" s="31" t="s">
        <v>515</v>
      </c>
      <c r="R204" s="31" t="s">
        <v>333</v>
      </c>
      <c r="S204" s="31" t="s">
        <v>3046</v>
      </c>
      <c r="T204" s="31" t="s">
        <v>282</v>
      </c>
      <c r="U204" s="31" t="s">
        <v>282</v>
      </c>
      <c r="V204" s="31" t="s">
        <v>331</v>
      </c>
      <c r="W204" s="33">
        <v>45136</v>
      </c>
      <c r="X204" s="31" t="b">
        <v>0</v>
      </c>
      <c r="Y204" s="31" t="b">
        <v>1</v>
      </c>
      <c r="Z204" s="31">
        <v>1</v>
      </c>
      <c r="AA204" s="31">
        <v>0</v>
      </c>
      <c r="AB204" s="31" t="s">
        <v>280</v>
      </c>
      <c r="AC204" s="31" t="s">
        <v>370</v>
      </c>
      <c r="AD204" s="31" t="s">
        <v>806</v>
      </c>
      <c r="AE204" s="31" t="s">
        <v>280</v>
      </c>
      <c r="AF204" s="31" t="s">
        <v>280</v>
      </c>
      <c r="AG204" s="31" t="s">
        <v>806</v>
      </c>
      <c r="AH204" s="31" t="s">
        <v>805</v>
      </c>
      <c r="AI204" s="33">
        <v>45136</v>
      </c>
      <c r="AJ204" s="32">
        <v>0</v>
      </c>
      <c r="AK204" s="31" t="s">
        <v>280</v>
      </c>
      <c r="AL204" s="31" t="s">
        <v>326</v>
      </c>
      <c r="AM204" s="31" t="s">
        <v>804</v>
      </c>
      <c r="AN204" s="31" t="s">
        <v>803</v>
      </c>
      <c r="AO204" s="31" t="s">
        <v>397</v>
      </c>
      <c r="AP204" s="31" t="s">
        <v>361</v>
      </c>
      <c r="AQ204" s="31" t="s">
        <v>357</v>
      </c>
      <c r="AR204" s="33">
        <v>45131</v>
      </c>
      <c r="AS204" s="31" t="s">
        <v>322</v>
      </c>
      <c r="AT204" s="31" t="s">
        <v>311</v>
      </c>
      <c r="AU204" s="31" t="s">
        <v>321</v>
      </c>
      <c r="AV204" s="31" t="s">
        <v>320</v>
      </c>
      <c r="AW204" s="31" t="s">
        <v>46</v>
      </c>
      <c r="AX204" s="31" t="s">
        <v>280</v>
      </c>
      <c r="AY204" s="31" t="s">
        <v>357</v>
      </c>
      <c r="AZ204" s="33">
        <v>45131</v>
      </c>
      <c r="BA204" s="31" t="s">
        <v>515</v>
      </c>
      <c r="BB204" s="31" t="b">
        <v>0</v>
      </c>
      <c r="BC204" s="31" t="s">
        <v>353</v>
      </c>
      <c r="BD204" s="31" t="s">
        <v>802</v>
      </c>
      <c r="BE204" s="31" t="s">
        <v>138</v>
      </c>
      <c r="BF204" s="31" t="s">
        <v>280</v>
      </c>
      <c r="BG204" s="31" t="s">
        <v>800</v>
      </c>
      <c r="BH204" s="31">
        <v>2</v>
      </c>
      <c r="BI204" s="31" t="s">
        <v>311</v>
      </c>
      <c r="BJ204" s="48" t="s">
        <v>3053</v>
      </c>
    </row>
    <row r="205" spans="1:62">
      <c r="A205" s="31" t="s">
        <v>253</v>
      </c>
      <c r="B205" s="33">
        <v>45132</v>
      </c>
      <c r="C205" s="33">
        <v>45155</v>
      </c>
      <c r="D205" s="31">
        <f ca="1">IF(ISBLANK(NCR_DATA_NEW[[#This Row],[Closed ]]), TODAY()-NCR_DATA_NEW[[#This Row],[Created]], C205-B205)</f>
        <v>23</v>
      </c>
      <c r="E205" s="31" t="s">
        <v>346</v>
      </c>
      <c r="F205" s="31" t="s">
        <v>548</v>
      </c>
      <c r="G205" s="31" t="s">
        <v>270</v>
      </c>
      <c r="H205" s="31" t="s">
        <v>423</v>
      </c>
      <c r="I205" s="31" t="s">
        <v>275</v>
      </c>
      <c r="J205" s="31" t="s">
        <v>422</v>
      </c>
      <c r="K205" s="31" t="s">
        <v>341</v>
      </c>
      <c r="L205" s="31" t="s">
        <v>411</v>
      </c>
      <c r="M205" s="31" t="s">
        <v>418</v>
      </c>
      <c r="N205" s="31" t="s">
        <v>338</v>
      </c>
      <c r="O205" s="31" t="s">
        <v>419</v>
      </c>
      <c r="P205" s="31">
        <v>481736</v>
      </c>
      <c r="Q205" s="31" t="s">
        <v>413</v>
      </c>
      <c r="R205" s="31" t="s">
        <v>333</v>
      </c>
      <c r="S205" s="31" t="s">
        <v>553</v>
      </c>
      <c r="T205" s="31" t="s">
        <v>283</v>
      </c>
      <c r="U205" s="31" t="s">
        <v>283</v>
      </c>
      <c r="V205" s="31" t="s">
        <v>331</v>
      </c>
      <c r="W205" s="33">
        <v>45155</v>
      </c>
      <c r="X205" s="31" t="b">
        <v>0</v>
      </c>
      <c r="Y205" s="31" t="b">
        <v>0</v>
      </c>
      <c r="Z205" s="31">
        <v>1</v>
      </c>
      <c r="AA205" s="31">
        <v>0</v>
      </c>
      <c r="AB205" s="31" t="s">
        <v>280</v>
      </c>
      <c r="AC205" s="31" t="s">
        <v>328</v>
      </c>
      <c r="AD205" s="31" t="s">
        <v>799</v>
      </c>
      <c r="AE205" s="31" t="s">
        <v>553</v>
      </c>
      <c r="AF205" s="31" t="s">
        <v>798</v>
      </c>
      <c r="AG205" s="31" t="s">
        <v>799</v>
      </c>
      <c r="AH205" s="31" t="s">
        <v>797</v>
      </c>
      <c r="AI205" s="33">
        <v>45155</v>
      </c>
      <c r="AJ205" s="32">
        <v>0</v>
      </c>
      <c r="AK205" s="31" t="s">
        <v>540</v>
      </c>
      <c r="AL205" s="31" t="s">
        <v>326</v>
      </c>
      <c r="AM205" s="31" t="s">
        <v>796</v>
      </c>
      <c r="AN205" s="31" t="s">
        <v>795</v>
      </c>
      <c r="AO205" s="31" t="s">
        <v>397</v>
      </c>
      <c r="AP205" s="31" t="s">
        <v>397</v>
      </c>
      <c r="AQ205" s="31" t="s">
        <v>482</v>
      </c>
      <c r="AR205" s="33">
        <v>45132</v>
      </c>
      <c r="AS205" s="31" t="s">
        <v>556</v>
      </c>
      <c r="AT205" s="31" t="s">
        <v>311</v>
      </c>
      <c r="AU205" s="31" t="s">
        <v>395</v>
      </c>
      <c r="AV205" s="31" t="s">
        <v>394</v>
      </c>
      <c r="AW205" s="31" t="s">
        <v>46</v>
      </c>
      <c r="AX205" s="31" t="s">
        <v>793</v>
      </c>
      <c r="AY205" s="31" t="s">
        <v>357</v>
      </c>
      <c r="AZ205" s="33">
        <v>45132</v>
      </c>
      <c r="BA205" s="31" t="s">
        <v>413</v>
      </c>
      <c r="BB205" s="31" t="b">
        <v>1</v>
      </c>
      <c r="BC205" s="31" t="s">
        <v>353</v>
      </c>
      <c r="BD205" s="31" t="s">
        <v>364</v>
      </c>
      <c r="BE205" s="31" t="s">
        <v>364</v>
      </c>
      <c r="BF205" s="31" t="s">
        <v>280</v>
      </c>
      <c r="BG205" s="31" t="s">
        <v>792</v>
      </c>
      <c r="BH205" s="31">
        <v>7</v>
      </c>
      <c r="BI205" s="31" t="s">
        <v>311</v>
      </c>
      <c r="BJ205" s="48" t="s">
        <v>3053</v>
      </c>
    </row>
    <row r="206" spans="1:62" hidden="1">
      <c r="A206" s="31" t="s">
        <v>791</v>
      </c>
      <c r="B206" s="33">
        <v>45134</v>
      </c>
      <c r="C206" s="33"/>
      <c r="D206" s="31">
        <f ca="1">IF(ISBLANK(NCR_DATA_NEW[[#This Row],[Closed ]]), TODAY()-NCR_DATA_NEW[[#This Row],[Created]], C206-B206)</f>
        <v>565</v>
      </c>
      <c r="E206" s="31" t="s">
        <v>346</v>
      </c>
      <c r="F206" s="31" t="s">
        <v>345</v>
      </c>
      <c r="G206" s="31" t="s">
        <v>790</v>
      </c>
      <c r="H206" s="31" t="s">
        <v>789</v>
      </c>
      <c r="I206" s="31" t="s">
        <v>273</v>
      </c>
      <c r="J206" s="31" t="s">
        <v>788</v>
      </c>
      <c r="K206" s="31" t="s">
        <v>341</v>
      </c>
      <c r="L206" s="31" t="s">
        <v>778</v>
      </c>
      <c r="M206" s="31" t="s">
        <v>635</v>
      </c>
      <c r="N206" s="31" t="s">
        <v>338</v>
      </c>
      <c r="O206" s="31" t="s">
        <v>786</v>
      </c>
      <c r="P206" s="31">
        <v>191142</v>
      </c>
      <c r="Q206" s="31" t="s">
        <v>650</v>
      </c>
      <c r="R206" s="31" t="s">
        <v>333</v>
      </c>
      <c r="S206" s="31" t="s">
        <v>669</v>
      </c>
      <c r="T206" s="31" t="s">
        <v>282</v>
      </c>
      <c r="U206" s="31" t="s">
        <v>282</v>
      </c>
      <c r="V206" s="31" t="s">
        <v>331</v>
      </c>
      <c r="W206" s="33">
        <v>45134</v>
      </c>
      <c r="X206" s="31" t="b">
        <v>0</v>
      </c>
      <c r="Y206" s="31" t="b">
        <v>1</v>
      </c>
      <c r="Z206" s="31">
        <v>1</v>
      </c>
      <c r="AA206" s="31">
        <v>0</v>
      </c>
      <c r="AB206" s="31" t="s">
        <v>280</v>
      </c>
      <c r="AC206" s="31" t="s">
        <v>328</v>
      </c>
      <c r="AD206" s="31" t="s">
        <v>784</v>
      </c>
      <c r="AE206" s="31" t="s">
        <v>280</v>
      </c>
      <c r="AF206" s="31" t="s">
        <v>280</v>
      </c>
      <c r="AG206" s="31" t="s">
        <v>784</v>
      </c>
      <c r="AH206" s="31" t="s">
        <v>280</v>
      </c>
      <c r="AI206" s="33"/>
      <c r="AJ206" s="32">
        <v>0</v>
      </c>
      <c r="AK206" s="31" t="s">
        <v>280</v>
      </c>
      <c r="AL206" s="31" t="s">
        <v>326</v>
      </c>
      <c r="AM206" s="31" t="s">
        <v>783</v>
      </c>
      <c r="AN206" s="31" t="s">
        <v>782</v>
      </c>
      <c r="AO206" s="31" t="s">
        <v>397</v>
      </c>
      <c r="AP206" s="31" t="s">
        <v>433</v>
      </c>
      <c r="AQ206" s="31" t="s">
        <v>482</v>
      </c>
      <c r="AR206" s="33">
        <v>45129</v>
      </c>
      <c r="AS206" s="31" t="s">
        <v>322</v>
      </c>
      <c r="AT206" s="31" t="s">
        <v>396</v>
      </c>
      <c r="AU206" s="31" t="s">
        <v>364</v>
      </c>
      <c r="AV206" s="31" t="s">
        <v>320</v>
      </c>
      <c r="AW206" s="31" t="s">
        <v>450</v>
      </c>
      <c r="AX206" s="31" t="s">
        <v>280</v>
      </c>
      <c r="AY206" s="31" t="s">
        <v>317</v>
      </c>
      <c r="AZ206" s="33">
        <v>45134</v>
      </c>
      <c r="BA206" s="31" t="s">
        <v>650</v>
      </c>
      <c r="BB206" s="31" t="b">
        <v>0</v>
      </c>
      <c r="BC206" s="31" t="s">
        <v>353</v>
      </c>
      <c r="BD206" s="31" t="s">
        <v>352</v>
      </c>
      <c r="BE206" s="31" t="s">
        <v>779</v>
      </c>
      <c r="BF206" s="31" t="s">
        <v>280</v>
      </c>
      <c r="BG206" s="31" t="s">
        <v>777</v>
      </c>
      <c r="BH206" s="31">
        <v>2</v>
      </c>
      <c r="BI206" s="31" t="s">
        <v>396</v>
      </c>
      <c r="BJ206" s="48" t="s">
        <v>3053</v>
      </c>
    </row>
    <row r="207" spans="1:62" hidden="1">
      <c r="A207" s="31" t="s">
        <v>776</v>
      </c>
      <c r="B207" s="33">
        <v>45134</v>
      </c>
      <c r="C207" s="33"/>
      <c r="D207" s="31">
        <f ca="1">IF(ISBLANK(NCR_DATA_NEW[[#This Row],[Closed ]]), TODAY()-NCR_DATA_NEW[[#This Row],[Created]], C207-B207)</f>
        <v>565</v>
      </c>
      <c r="E207" s="31" t="s">
        <v>346</v>
      </c>
      <c r="F207" s="31" t="s">
        <v>345</v>
      </c>
      <c r="G207" s="31" t="s">
        <v>775</v>
      </c>
      <c r="H207" s="31" t="s">
        <v>774</v>
      </c>
      <c r="I207" s="31" t="s">
        <v>273</v>
      </c>
      <c r="J207" s="31" t="s">
        <v>372</v>
      </c>
      <c r="K207" s="31" t="s">
        <v>341</v>
      </c>
      <c r="L207" s="31" t="s">
        <v>765</v>
      </c>
      <c r="M207" s="31" t="s">
        <v>340</v>
      </c>
      <c r="N207" s="31" t="s">
        <v>405</v>
      </c>
      <c r="O207" s="31" t="s">
        <v>372</v>
      </c>
      <c r="P207" s="31">
        <v>185100</v>
      </c>
      <c r="Q207" s="31" t="s">
        <v>766</v>
      </c>
      <c r="R207" s="31" t="s">
        <v>354</v>
      </c>
      <c r="S207" s="31" t="s">
        <v>3046</v>
      </c>
      <c r="T207" s="31" t="s">
        <v>282</v>
      </c>
      <c r="U207" s="31" t="s">
        <v>280</v>
      </c>
      <c r="V207" s="31" t="s">
        <v>331</v>
      </c>
      <c r="W207" s="33">
        <v>45138</v>
      </c>
      <c r="X207" s="31" t="b">
        <v>0</v>
      </c>
      <c r="Y207" s="31" t="b">
        <v>1</v>
      </c>
      <c r="Z207" s="31">
        <v>1</v>
      </c>
      <c r="AA207" s="31">
        <v>1</v>
      </c>
      <c r="AB207" s="31" t="s">
        <v>280</v>
      </c>
      <c r="AC207" s="31" t="s">
        <v>772</v>
      </c>
      <c r="AD207" s="31" t="s">
        <v>771</v>
      </c>
      <c r="AE207" s="31" t="s">
        <v>280</v>
      </c>
      <c r="AF207" s="31" t="s">
        <v>280</v>
      </c>
      <c r="AG207" s="31" t="s">
        <v>771</v>
      </c>
      <c r="AH207" s="31" t="s">
        <v>280</v>
      </c>
      <c r="AI207" s="33"/>
      <c r="AJ207" s="32">
        <v>0</v>
      </c>
      <c r="AK207" s="31" t="s">
        <v>280</v>
      </c>
      <c r="AL207" s="31" t="s">
        <v>364</v>
      </c>
      <c r="AM207" s="31" t="s">
        <v>769</v>
      </c>
      <c r="AN207" s="31" t="s">
        <v>768</v>
      </c>
      <c r="AO207" s="31" t="s">
        <v>397</v>
      </c>
      <c r="AP207" s="31" t="s">
        <v>767</v>
      </c>
      <c r="AQ207" s="31" t="s">
        <v>280</v>
      </c>
      <c r="AR207" s="33">
        <v>45134</v>
      </c>
      <c r="AS207" s="31" t="s">
        <v>701</v>
      </c>
      <c r="AT207" s="31" t="s">
        <v>311</v>
      </c>
      <c r="AU207" s="31" t="s">
        <v>321</v>
      </c>
      <c r="AV207" s="31" t="s">
        <v>320</v>
      </c>
      <c r="AW207" s="31" t="s">
        <v>280</v>
      </c>
      <c r="AX207" s="31" t="s">
        <v>280</v>
      </c>
      <c r="AY207" s="31" t="s">
        <v>357</v>
      </c>
      <c r="AZ207" s="33">
        <v>45134</v>
      </c>
      <c r="BA207" s="31" t="s">
        <v>766</v>
      </c>
      <c r="BB207" s="31" t="b">
        <v>0</v>
      </c>
      <c r="BC207" s="31" t="s">
        <v>314</v>
      </c>
      <c r="BD207" s="31" t="s">
        <v>280</v>
      </c>
      <c r="BE207" s="31" t="s">
        <v>364</v>
      </c>
      <c r="BF207" s="31" t="s">
        <v>280</v>
      </c>
      <c r="BG207" s="31" t="s">
        <v>764</v>
      </c>
      <c r="BH207" s="31">
        <v>1</v>
      </c>
      <c r="BI207" s="31" t="s">
        <v>311</v>
      </c>
      <c r="BJ207" s="48" t="s">
        <v>3053</v>
      </c>
    </row>
    <row r="208" spans="1:62">
      <c r="A208" s="31" t="s">
        <v>763</v>
      </c>
      <c r="B208" s="33">
        <v>45134</v>
      </c>
      <c r="C208" s="33">
        <v>45154</v>
      </c>
      <c r="D208" s="31">
        <f ca="1">IF(ISBLANK(NCR_DATA_NEW[[#This Row],[Closed ]]), TODAY()-NCR_DATA_NEW[[#This Row],[Created]], C208-B208)</f>
        <v>20</v>
      </c>
      <c r="E208" s="31" t="s">
        <v>346</v>
      </c>
      <c r="F208" s="31" t="s">
        <v>548</v>
      </c>
      <c r="G208" s="31" t="s">
        <v>762</v>
      </c>
      <c r="H208" s="31" t="s">
        <v>280</v>
      </c>
      <c r="I208" s="31" t="s">
        <v>280</v>
      </c>
      <c r="J208" s="31" t="s">
        <v>280</v>
      </c>
      <c r="K208" s="31" t="s">
        <v>341</v>
      </c>
      <c r="L208" s="31" t="s">
        <v>469</v>
      </c>
      <c r="M208" s="31" t="s">
        <v>280</v>
      </c>
      <c r="N208" s="31" t="s">
        <v>280</v>
      </c>
      <c r="O208" s="31" t="s">
        <v>280</v>
      </c>
      <c r="Q208" s="31" t="s">
        <v>520</v>
      </c>
      <c r="R208" s="31" t="s">
        <v>757</v>
      </c>
      <c r="S208" s="31" t="s">
        <v>3046</v>
      </c>
      <c r="T208" s="31" t="s">
        <v>282</v>
      </c>
      <c r="U208" s="31" t="s">
        <v>280</v>
      </c>
      <c r="V208" s="31" t="s">
        <v>280</v>
      </c>
      <c r="W208" s="33">
        <v>45154</v>
      </c>
      <c r="X208" s="31" t="b">
        <v>0</v>
      </c>
      <c r="Y208" s="31" t="b">
        <v>0</v>
      </c>
      <c r="Z208" s="31">
        <v>1</v>
      </c>
      <c r="AA208" s="31">
        <v>1</v>
      </c>
      <c r="AB208" s="31" t="s">
        <v>280</v>
      </c>
      <c r="AC208" s="31" t="s">
        <v>280</v>
      </c>
      <c r="AD208" s="31" t="s">
        <v>760</v>
      </c>
      <c r="AE208" s="31" t="s">
        <v>371</v>
      </c>
      <c r="AF208" s="31" t="s">
        <v>761</v>
      </c>
      <c r="AG208" s="31" t="s">
        <v>760</v>
      </c>
      <c r="AH208" s="31" t="s">
        <v>750</v>
      </c>
      <c r="AI208" s="33">
        <v>45154</v>
      </c>
      <c r="AJ208" s="32">
        <v>0</v>
      </c>
      <c r="AK208" s="31" t="s">
        <v>365</v>
      </c>
      <c r="AL208" s="31" t="s">
        <v>364</v>
      </c>
      <c r="AM208" s="31" t="s">
        <v>759</v>
      </c>
      <c r="AN208" s="31" t="s">
        <v>758</v>
      </c>
      <c r="AO208" s="31" t="s">
        <v>89</v>
      </c>
      <c r="AP208" s="31" t="s">
        <v>361</v>
      </c>
      <c r="AQ208" s="31" t="s">
        <v>482</v>
      </c>
      <c r="AR208" s="33">
        <v>45134</v>
      </c>
      <c r="AS208" s="31" t="s">
        <v>322</v>
      </c>
      <c r="AT208" s="31" t="s">
        <v>311</v>
      </c>
      <c r="AU208" s="31" t="s">
        <v>321</v>
      </c>
      <c r="AV208" s="31" t="s">
        <v>320</v>
      </c>
      <c r="AW208" s="31" t="s">
        <v>46</v>
      </c>
      <c r="AX208" s="31" t="s">
        <v>280</v>
      </c>
      <c r="AY208" s="31" t="s">
        <v>357</v>
      </c>
      <c r="AZ208" s="33">
        <v>45134</v>
      </c>
      <c r="BA208" s="31" t="s">
        <v>520</v>
      </c>
      <c r="BB208" s="31" t="b">
        <v>0</v>
      </c>
      <c r="BC208" s="31" t="s">
        <v>353</v>
      </c>
      <c r="BD208" s="31" t="s">
        <v>352</v>
      </c>
      <c r="BE208" s="31" t="s">
        <v>756</v>
      </c>
      <c r="BF208" s="31" t="s">
        <v>280</v>
      </c>
      <c r="BG208" s="31" t="s">
        <v>755</v>
      </c>
      <c r="BH208" s="31">
        <v>5</v>
      </c>
      <c r="BI208" s="31" t="s">
        <v>311</v>
      </c>
      <c r="BJ208" s="48" t="s">
        <v>3053</v>
      </c>
    </row>
    <row r="209" spans="1:62">
      <c r="A209" s="31" t="s">
        <v>754</v>
      </c>
      <c r="B209" s="33">
        <v>45138</v>
      </c>
      <c r="C209" s="33">
        <v>45163</v>
      </c>
      <c r="D209" s="31">
        <f ca="1">IF(ISBLANK(NCR_DATA_NEW[[#This Row],[Closed ]]), TODAY()-NCR_DATA_NEW[[#This Row],[Created]], C209-B209)</f>
        <v>25</v>
      </c>
      <c r="E209" s="31" t="s">
        <v>346</v>
      </c>
      <c r="F209" s="31" t="s">
        <v>548</v>
      </c>
      <c r="G209" s="31" t="s">
        <v>753</v>
      </c>
      <c r="H209" s="31" t="s">
        <v>602</v>
      </c>
      <c r="I209" s="31" t="s">
        <v>274</v>
      </c>
      <c r="J209" s="31" t="s">
        <v>578</v>
      </c>
      <c r="K209" s="31" t="s">
        <v>341</v>
      </c>
      <c r="L209" s="31" t="s">
        <v>599</v>
      </c>
      <c r="M209" s="31" t="s">
        <v>340</v>
      </c>
      <c r="N209" s="31" t="s">
        <v>405</v>
      </c>
      <c r="O209" s="31" t="s">
        <v>576</v>
      </c>
      <c r="P209" s="31">
        <v>676216</v>
      </c>
      <c r="Q209" s="31" t="s">
        <v>481</v>
      </c>
      <c r="R209" s="31" t="s">
        <v>333</v>
      </c>
      <c r="S209" s="31" t="s">
        <v>3046</v>
      </c>
      <c r="T209" s="31" t="s">
        <v>282</v>
      </c>
      <c r="U209" s="31" t="s">
        <v>282</v>
      </c>
      <c r="V209" s="31" t="s">
        <v>490</v>
      </c>
      <c r="W209" s="33">
        <v>45163</v>
      </c>
      <c r="X209" s="31" t="b">
        <v>0</v>
      </c>
      <c r="Y209" s="31" t="b">
        <v>0</v>
      </c>
      <c r="Z209" s="31">
        <v>1</v>
      </c>
      <c r="AA209" s="31">
        <v>0</v>
      </c>
      <c r="AB209" s="31" t="s">
        <v>280</v>
      </c>
      <c r="AC209" s="31" t="s">
        <v>600</v>
      </c>
      <c r="AD209" s="31" t="s">
        <v>751</v>
      </c>
      <c r="AE209" s="31" t="s">
        <v>371</v>
      </c>
      <c r="AF209" s="31" t="s">
        <v>750</v>
      </c>
      <c r="AG209" s="31" t="s">
        <v>751</v>
      </c>
      <c r="AH209" s="31" t="s">
        <v>749</v>
      </c>
      <c r="AI209" s="33">
        <v>45163</v>
      </c>
      <c r="AJ209" s="32">
        <v>0</v>
      </c>
      <c r="AK209" s="31" t="s">
        <v>748</v>
      </c>
      <c r="AL209" s="31" t="s">
        <v>326</v>
      </c>
      <c r="AM209" s="31" t="s">
        <v>747</v>
      </c>
      <c r="AN209" s="31" t="s">
        <v>746</v>
      </c>
      <c r="AO209" s="31" t="s">
        <v>89</v>
      </c>
      <c r="AP209" s="31" t="s">
        <v>361</v>
      </c>
      <c r="AQ209" s="31" t="s">
        <v>482</v>
      </c>
      <c r="AR209" s="33">
        <v>45138</v>
      </c>
      <c r="AS209" s="31" t="s">
        <v>322</v>
      </c>
      <c r="AT209" s="31" t="s">
        <v>311</v>
      </c>
      <c r="AU209" s="31" t="s">
        <v>321</v>
      </c>
      <c r="AV209" s="31" t="s">
        <v>320</v>
      </c>
      <c r="AW209" s="31" t="s">
        <v>570</v>
      </c>
      <c r="AX209" s="31" t="s">
        <v>280</v>
      </c>
      <c r="AY209" s="31" t="s">
        <v>391</v>
      </c>
      <c r="AZ209" s="33">
        <v>45138</v>
      </c>
      <c r="BA209" s="31" t="s">
        <v>481</v>
      </c>
      <c r="BB209" s="31" t="b">
        <v>0</v>
      </c>
      <c r="BC209" s="31" t="s">
        <v>314</v>
      </c>
      <c r="BD209" s="31" t="s">
        <v>352</v>
      </c>
      <c r="BE209" s="31" t="s">
        <v>458</v>
      </c>
      <c r="BF209" s="31" t="s">
        <v>280</v>
      </c>
      <c r="BG209" s="31" t="s">
        <v>745</v>
      </c>
      <c r="BH209" s="31">
        <v>5</v>
      </c>
      <c r="BI209" s="31" t="s">
        <v>311</v>
      </c>
      <c r="BJ209" s="48" t="s">
        <v>3053</v>
      </c>
    </row>
    <row r="210" spans="1:62" hidden="1">
      <c r="A210" s="31" t="s">
        <v>744</v>
      </c>
      <c r="B210" s="33">
        <v>45138</v>
      </c>
      <c r="C210" s="33"/>
      <c r="D210" s="31">
        <f ca="1">IF(ISBLANK(NCR_DATA_NEW[[#This Row],[Closed ]]), TODAY()-NCR_DATA_NEW[[#This Row],[Created]], C210-B210)</f>
        <v>561</v>
      </c>
      <c r="E210" s="31" t="s">
        <v>346</v>
      </c>
      <c r="F210" s="31" t="s">
        <v>345</v>
      </c>
      <c r="G210" s="31" t="s">
        <v>743</v>
      </c>
      <c r="H210" s="31" t="s">
        <v>742</v>
      </c>
      <c r="I210" s="31" t="s">
        <v>277</v>
      </c>
      <c r="J210" s="31" t="s">
        <v>741</v>
      </c>
      <c r="K210" s="31" t="s">
        <v>341</v>
      </c>
      <c r="L210" s="31" t="s">
        <v>732</v>
      </c>
      <c r="M210" s="31" t="s">
        <v>340</v>
      </c>
      <c r="N210" s="31" t="s">
        <v>338</v>
      </c>
      <c r="O210" s="31" t="s">
        <v>739</v>
      </c>
      <c r="P210" s="31">
        <v>878174</v>
      </c>
      <c r="Q210" s="31" t="s">
        <v>733</v>
      </c>
      <c r="R210" s="31" t="s">
        <v>333</v>
      </c>
      <c r="S210" s="31" t="s">
        <v>332</v>
      </c>
      <c r="T210" s="31" t="s">
        <v>737</v>
      </c>
      <c r="U210" s="31" t="s">
        <v>282</v>
      </c>
      <c r="V210" s="31" t="s">
        <v>331</v>
      </c>
      <c r="W210" s="33">
        <v>45148</v>
      </c>
      <c r="X210" s="31" t="b">
        <v>0</v>
      </c>
      <c r="Y210" s="31" t="b">
        <v>1</v>
      </c>
      <c r="Z210" s="31">
        <v>0</v>
      </c>
      <c r="AA210" s="31">
        <v>0</v>
      </c>
      <c r="AB210" s="31" t="s">
        <v>280</v>
      </c>
      <c r="AC210" s="31" t="s">
        <v>328</v>
      </c>
      <c r="AD210" s="31" t="s">
        <v>280</v>
      </c>
      <c r="AE210" s="31" t="s">
        <v>280</v>
      </c>
      <c r="AF210" s="31" t="s">
        <v>280</v>
      </c>
      <c r="AG210" s="31" t="s">
        <v>280</v>
      </c>
      <c r="AH210" s="31" t="s">
        <v>280</v>
      </c>
      <c r="AI210" s="33"/>
      <c r="AJ210" s="32">
        <v>0</v>
      </c>
      <c r="AK210" s="31" t="s">
        <v>280</v>
      </c>
      <c r="AL210" s="31" t="s">
        <v>326</v>
      </c>
      <c r="AM210" s="31" t="s">
        <v>735</v>
      </c>
      <c r="AN210" s="31" t="s">
        <v>734</v>
      </c>
      <c r="AO210" s="31" t="s">
        <v>397</v>
      </c>
      <c r="AP210" s="31" t="s">
        <v>326</v>
      </c>
      <c r="AQ210" s="31" t="s">
        <v>280</v>
      </c>
      <c r="AR210" s="33">
        <v>45138</v>
      </c>
      <c r="AS210" s="31" t="s">
        <v>280</v>
      </c>
      <c r="AT210" s="31" t="s">
        <v>385</v>
      </c>
      <c r="AU210" s="31" t="s">
        <v>451</v>
      </c>
      <c r="AV210" s="31" t="s">
        <v>320</v>
      </c>
      <c r="AW210" s="31" t="s">
        <v>280</v>
      </c>
      <c r="AX210" s="31" t="s">
        <v>280</v>
      </c>
      <c r="AY210" s="31" t="s">
        <v>608</v>
      </c>
      <c r="AZ210" s="33">
        <v>45138</v>
      </c>
      <c r="BA210" s="31" t="s">
        <v>733</v>
      </c>
      <c r="BB210" s="31" t="b">
        <v>0</v>
      </c>
      <c r="BC210" s="31" t="s">
        <v>459</v>
      </c>
      <c r="BD210" s="31" t="s">
        <v>280</v>
      </c>
      <c r="BE210" s="31" t="s">
        <v>364</v>
      </c>
      <c r="BF210" s="31" t="s">
        <v>280</v>
      </c>
      <c r="BG210" s="31" t="s">
        <v>731</v>
      </c>
      <c r="BH210" s="31">
        <v>1</v>
      </c>
      <c r="BI210" s="31" t="s">
        <v>385</v>
      </c>
      <c r="BJ210" s="48" t="s">
        <v>3053</v>
      </c>
    </row>
    <row r="211" spans="1:62" hidden="1">
      <c r="A211" s="31" t="s">
        <v>730</v>
      </c>
      <c r="B211" s="33">
        <v>45139</v>
      </c>
      <c r="C211" s="33"/>
      <c r="D211" s="31">
        <f ca="1">IF(ISBLANK(NCR_DATA_NEW[[#This Row],[Closed ]]), TODAY()-NCR_DATA_NEW[[#This Row],[Created]], C211-B211)</f>
        <v>560</v>
      </c>
      <c r="E211" s="31" t="s">
        <v>346</v>
      </c>
      <c r="F211" s="31" t="s">
        <v>376</v>
      </c>
      <c r="G211" s="31" t="s">
        <v>729</v>
      </c>
      <c r="H211" s="31" t="s">
        <v>343</v>
      </c>
      <c r="I211" s="31" t="s">
        <v>278</v>
      </c>
      <c r="J211" s="31" t="s">
        <v>342</v>
      </c>
      <c r="K211" s="31" t="s">
        <v>341</v>
      </c>
      <c r="L211" s="31" t="s">
        <v>313</v>
      </c>
      <c r="M211" s="31" t="s">
        <v>340</v>
      </c>
      <c r="N211" s="31" t="s">
        <v>338</v>
      </c>
      <c r="O211" s="31" t="s">
        <v>336</v>
      </c>
      <c r="P211" s="31">
        <v>565124</v>
      </c>
      <c r="Q211" s="31" t="s">
        <v>316</v>
      </c>
      <c r="R211" s="31" t="s">
        <v>333</v>
      </c>
      <c r="S211" s="31" t="s">
        <v>438</v>
      </c>
      <c r="T211" s="31" t="s">
        <v>282</v>
      </c>
      <c r="U211" s="31" t="s">
        <v>282</v>
      </c>
      <c r="V211" s="31" t="s">
        <v>331</v>
      </c>
      <c r="W211" s="33">
        <v>45148</v>
      </c>
      <c r="X211" s="31" t="b">
        <v>0</v>
      </c>
      <c r="Y211" s="31" t="b">
        <v>1</v>
      </c>
      <c r="Z211" s="31">
        <v>1</v>
      </c>
      <c r="AA211" s="31">
        <v>0</v>
      </c>
      <c r="AB211" s="31" t="s">
        <v>280</v>
      </c>
      <c r="AC211" s="31" t="s">
        <v>328</v>
      </c>
      <c r="AD211" s="31" t="s">
        <v>728</v>
      </c>
      <c r="AE211" s="31" t="s">
        <v>280</v>
      </c>
      <c r="AF211" s="31" t="s">
        <v>280</v>
      </c>
      <c r="AG211" s="31" t="s">
        <v>728</v>
      </c>
      <c r="AH211" s="31" t="s">
        <v>727</v>
      </c>
      <c r="AI211" s="33">
        <v>45148</v>
      </c>
      <c r="AJ211" s="32">
        <v>0</v>
      </c>
      <c r="AK211" s="31" t="s">
        <v>690</v>
      </c>
      <c r="AL211" s="31" t="s">
        <v>326</v>
      </c>
      <c r="AM211" s="31" t="s">
        <v>726</v>
      </c>
      <c r="AN211" s="31" t="s">
        <v>725</v>
      </c>
      <c r="AO211" s="31" t="s">
        <v>397</v>
      </c>
      <c r="AP211" s="31" t="s">
        <v>501</v>
      </c>
      <c r="AQ211" s="31" t="s">
        <v>482</v>
      </c>
      <c r="AR211" s="33">
        <v>45139</v>
      </c>
      <c r="AS211" s="31" t="s">
        <v>322</v>
      </c>
      <c r="AT211" s="31" t="s">
        <v>396</v>
      </c>
      <c r="AU211" s="31" t="s">
        <v>432</v>
      </c>
      <c r="AV211" s="31" t="s">
        <v>320</v>
      </c>
      <c r="AW211" s="31" t="s">
        <v>535</v>
      </c>
      <c r="AX211" s="31" t="s">
        <v>280</v>
      </c>
      <c r="AY211" s="31" t="s">
        <v>317</v>
      </c>
      <c r="AZ211" s="33">
        <v>45139</v>
      </c>
      <c r="BA211" s="31" t="s">
        <v>316</v>
      </c>
      <c r="BB211" s="31" t="b">
        <v>0</v>
      </c>
      <c r="BC211" s="31" t="s">
        <v>314</v>
      </c>
      <c r="BD211" s="31" t="s">
        <v>352</v>
      </c>
      <c r="BE211" s="31" t="s">
        <v>185</v>
      </c>
      <c r="BF211" s="31" t="s">
        <v>280</v>
      </c>
      <c r="BG211" s="31" t="s">
        <v>724</v>
      </c>
      <c r="BH211" s="31">
        <v>2</v>
      </c>
      <c r="BI211" s="31" t="s">
        <v>311</v>
      </c>
      <c r="BJ211" s="48" t="s">
        <v>3054</v>
      </c>
    </row>
    <row r="212" spans="1:62" hidden="1">
      <c r="A212" s="31" t="s">
        <v>723</v>
      </c>
      <c r="B212" s="33">
        <v>45139</v>
      </c>
      <c r="C212" s="33"/>
      <c r="D212" s="31">
        <f ca="1">IF(ISBLANK(NCR_DATA_NEW[[#This Row],[Closed ]]), TODAY()-NCR_DATA_NEW[[#This Row],[Created]], C212-B212)</f>
        <v>560</v>
      </c>
      <c r="E212" s="31" t="s">
        <v>346</v>
      </c>
      <c r="F212" s="31" t="s">
        <v>345</v>
      </c>
      <c r="G212" s="31" t="s">
        <v>722</v>
      </c>
      <c r="H212" s="31" t="s">
        <v>620</v>
      </c>
      <c r="I212" s="31" t="s">
        <v>275</v>
      </c>
      <c r="J212" s="31" t="s">
        <v>619</v>
      </c>
      <c r="K212" s="31" t="s">
        <v>341</v>
      </c>
      <c r="L212" s="31" t="s">
        <v>606</v>
      </c>
      <c r="M212" s="31" t="s">
        <v>418</v>
      </c>
      <c r="N212" s="31" t="s">
        <v>338</v>
      </c>
      <c r="O212" s="31" t="s">
        <v>617</v>
      </c>
      <c r="P212" s="31">
        <v>481877</v>
      </c>
      <c r="Q212" s="31" t="s">
        <v>607</v>
      </c>
      <c r="R212" s="31" t="s">
        <v>333</v>
      </c>
      <c r="S212" s="31" t="s">
        <v>669</v>
      </c>
      <c r="T212" s="31" t="s">
        <v>283</v>
      </c>
      <c r="U212" s="31" t="s">
        <v>282</v>
      </c>
      <c r="V212" s="31" t="s">
        <v>331</v>
      </c>
      <c r="W212" s="33">
        <v>45152</v>
      </c>
      <c r="X212" s="31" t="b">
        <v>0</v>
      </c>
      <c r="Y212" s="31" t="b">
        <v>1</v>
      </c>
      <c r="Z212" s="31">
        <v>2</v>
      </c>
      <c r="AA212" s="31">
        <v>0</v>
      </c>
      <c r="AB212" s="31" t="s">
        <v>280</v>
      </c>
      <c r="AC212" s="31" t="s">
        <v>615</v>
      </c>
      <c r="AD212" s="31" t="s">
        <v>720</v>
      </c>
      <c r="AE212" s="31" t="s">
        <v>280</v>
      </c>
      <c r="AF212" s="31" t="s">
        <v>280</v>
      </c>
      <c r="AG212" s="31" t="s">
        <v>720</v>
      </c>
      <c r="AH212" s="31" t="s">
        <v>280</v>
      </c>
      <c r="AI212" s="33"/>
      <c r="AJ212" s="32">
        <v>0</v>
      </c>
      <c r="AK212" s="31" t="s">
        <v>280</v>
      </c>
      <c r="AL212" s="31" t="s">
        <v>326</v>
      </c>
      <c r="AM212" s="31" t="s">
        <v>719</v>
      </c>
      <c r="AN212" s="31" t="s">
        <v>718</v>
      </c>
      <c r="AO212" s="31" t="s">
        <v>397</v>
      </c>
      <c r="AP212" s="31" t="s">
        <v>610</v>
      </c>
      <c r="AQ212" s="31" t="s">
        <v>461</v>
      </c>
      <c r="AR212" s="33">
        <v>45140</v>
      </c>
      <c r="AS212" s="31" t="s">
        <v>280</v>
      </c>
      <c r="AT212" s="31" t="s">
        <v>311</v>
      </c>
      <c r="AU212" s="31" t="s">
        <v>364</v>
      </c>
      <c r="AV212" s="31" t="s">
        <v>320</v>
      </c>
      <c r="AW212" s="31" t="s">
        <v>280</v>
      </c>
      <c r="AX212" s="31" t="s">
        <v>717</v>
      </c>
      <c r="AY212" s="31" t="s">
        <v>608</v>
      </c>
      <c r="AZ212" s="33">
        <v>45139</v>
      </c>
      <c r="BA212" s="31" t="s">
        <v>607</v>
      </c>
      <c r="BB212" s="31" t="b">
        <v>1</v>
      </c>
      <c r="BC212" s="31" t="s">
        <v>314</v>
      </c>
      <c r="BD212" s="31" t="s">
        <v>280</v>
      </c>
      <c r="BE212" s="31" t="s">
        <v>364</v>
      </c>
      <c r="BF212" s="31" t="s">
        <v>280</v>
      </c>
      <c r="BG212" s="31" t="s">
        <v>714</v>
      </c>
      <c r="BH212" s="31">
        <v>4</v>
      </c>
      <c r="BI212" s="31" t="s">
        <v>396</v>
      </c>
      <c r="BJ212" s="48" t="s">
        <v>3054</v>
      </c>
    </row>
    <row r="213" spans="1:62" hidden="1">
      <c r="A213" s="31" t="s">
        <v>713</v>
      </c>
      <c r="B213" s="33">
        <v>45140</v>
      </c>
      <c r="C213" s="33"/>
      <c r="D213" s="31">
        <f ca="1">IF(ISBLANK(NCR_DATA_NEW[[#This Row],[Closed ]]), TODAY()-NCR_DATA_NEW[[#This Row],[Created]], C213-B213)</f>
        <v>559</v>
      </c>
      <c r="E213" s="31" t="s">
        <v>346</v>
      </c>
      <c r="F213" s="31" t="s">
        <v>345</v>
      </c>
      <c r="G213" s="31" t="s">
        <v>712</v>
      </c>
      <c r="H213" s="31" t="s">
        <v>711</v>
      </c>
      <c r="I213" s="31" t="s">
        <v>277</v>
      </c>
      <c r="J213" s="31" t="s">
        <v>710</v>
      </c>
      <c r="K213" s="31" t="s">
        <v>341</v>
      </c>
      <c r="L213" s="31" t="s">
        <v>696</v>
      </c>
      <c r="M213" s="31" t="s">
        <v>340</v>
      </c>
      <c r="N213" s="31" t="s">
        <v>338</v>
      </c>
      <c r="O213" s="31" t="s">
        <v>707</v>
      </c>
      <c r="P213" s="31">
        <v>878120</v>
      </c>
      <c r="Q213" s="31" t="s">
        <v>699</v>
      </c>
      <c r="R213" s="31" t="s">
        <v>698</v>
      </c>
      <c r="S213" s="31" t="s">
        <v>3046</v>
      </c>
      <c r="T213" s="31" t="s">
        <v>283</v>
      </c>
      <c r="U213" s="31" t="s">
        <v>284</v>
      </c>
      <c r="V213" s="31" t="s">
        <v>331</v>
      </c>
      <c r="W213" s="33">
        <v>45147</v>
      </c>
      <c r="X213" s="31" t="b">
        <v>0</v>
      </c>
      <c r="Y213" s="31" t="b">
        <v>1</v>
      </c>
      <c r="Z213" s="31">
        <v>1</v>
      </c>
      <c r="AA213" s="31">
        <v>2</v>
      </c>
      <c r="AB213" s="31" t="s">
        <v>280</v>
      </c>
      <c r="AC213" s="31" t="s">
        <v>328</v>
      </c>
      <c r="AD213" s="31" t="s">
        <v>705</v>
      </c>
      <c r="AE213" s="31" t="s">
        <v>280</v>
      </c>
      <c r="AF213" s="31" t="s">
        <v>280</v>
      </c>
      <c r="AG213" s="31" t="s">
        <v>705</v>
      </c>
      <c r="AH213" s="31" t="s">
        <v>280</v>
      </c>
      <c r="AI213" s="33"/>
      <c r="AJ213" s="32">
        <v>300000</v>
      </c>
      <c r="AK213" s="31" t="s">
        <v>280</v>
      </c>
      <c r="AL213" s="31" t="s">
        <v>326</v>
      </c>
      <c r="AM213" s="31" t="s">
        <v>703</v>
      </c>
      <c r="AN213" s="31" t="s">
        <v>702</v>
      </c>
      <c r="AO213" s="31" t="s">
        <v>397</v>
      </c>
      <c r="AP213" s="31" t="s">
        <v>397</v>
      </c>
      <c r="AQ213" s="31" t="s">
        <v>461</v>
      </c>
      <c r="AR213" s="33">
        <v>45132</v>
      </c>
      <c r="AS213" s="31" t="s">
        <v>701</v>
      </c>
      <c r="AT213" s="31" t="s">
        <v>385</v>
      </c>
      <c r="AU213" s="31" t="s">
        <v>395</v>
      </c>
      <c r="AV213" s="31" t="s">
        <v>320</v>
      </c>
      <c r="AW213" s="31" t="s">
        <v>280</v>
      </c>
      <c r="AX213" s="31" t="s">
        <v>700</v>
      </c>
      <c r="AY213" s="31" t="s">
        <v>357</v>
      </c>
      <c r="AZ213" s="33">
        <v>45140</v>
      </c>
      <c r="BA213" s="31" t="s">
        <v>699</v>
      </c>
      <c r="BB213" s="31" t="b">
        <v>1</v>
      </c>
      <c r="BC213" s="31" t="s">
        <v>389</v>
      </c>
      <c r="BD213" s="31" t="s">
        <v>280</v>
      </c>
      <c r="BE213" s="31" t="s">
        <v>3056</v>
      </c>
      <c r="BF213" s="31" t="s">
        <v>280</v>
      </c>
      <c r="BG213" s="31" t="s">
        <v>695</v>
      </c>
      <c r="BH213" s="31">
        <v>4</v>
      </c>
      <c r="BI213" s="31" t="s">
        <v>396</v>
      </c>
      <c r="BJ213" s="48" t="s">
        <v>3054</v>
      </c>
    </row>
    <row r="214" spans="1:62" hidden="1">
      <c r="A214" s="31" t="s">
        <v>694</v>
      </c>
      <c r="B214" s="33">
        <v>45141</v>
      </c>
      <c r="C214" s="33"/>
      <c r="D214" s="31">
        <f ca="1">IF(ISBLANK(NCR_DATA_NEW[[#This Row],[Closed ]]), TODAY()-NCR_DATA_NEW[[#This Row],[Created]], C214-B214)</f>
        <v>558</v>
      </c>
      <c r="E214" s="31" t="s">
        <v>346</v>
      </c>
      <c r="F214" s="31" t="s">
        <v>376</v>
      </c>
      <c r="G214" s="31" t="s">
        <v>693</v>
      </c>
      <c r="H214" s="31" t="s">
        <v>343</v>
      </c>
      <c r="I214" s="31" t="s">
        <v>278</v>
      </c>
      <c r="J214" s="31" t="s">
        <v>342</v>
      </c>
      <c r="K214" s="31" t="s">
        <v>341</v>
      </c>
      <c r="L214" s="31" t="s">
        <v>313</v>
      </c>
      <c r="M214" s="31" t="s">
        <v>340</v>
      </c>
      <c r="N214" s="31" t="s">
        <v>338</v>
      </c>
      <c r="O214" s="31" t="s">
        <v>336</v>
      </c>
      <c r="P214" s="31">
        <v>565124</v>
      </c>
      <c r="Q214" s="31" t="s">
        <v>316</v>
      </c>
      <c r="R214" s="31" t="s">
        <v>333</v>
      </c>
      <c r="S214" s="31" t="s">
        <v>438</v>
      </c>
      <c r="T214" s="31" t="s">
        <v>282</v>
      </c>
      <c r="U214" s="31" t="s">
        <v>282</v>
      </c>
      <c r="V214" s="31" t="s">
        <v>331</v>
      </c>
      <c r="W214" s="33">
        <v>45148</v>
      </c>
      <c r="X214" s="31" t="b">
        <v>0</v>
      </c>
      <c r="Y214" s="31" t="b">
        <v>1</v>
      </c>
      <c r="Z214" s="31">
        <v>1</v>
      </c>
      <c r="AA214" s="31">
        <v>0</v>
      </c>
      <c r="AB214" s="31" t="s">
        <v>280</v>
      </c>
      <c r="AC214" s="31" t="s">
        <v>328</v>
      </c>
      <c r="AD214" s="31" t="s">
        <v>692</v>
      </c>
      <c r="AE214" s="31" t="s">
        <v>280</v>
      </c>
      <c r="AF214" s="31" t="s">
        <v>18</v>
      </c>
      <c r="AG214" s="31" t="s">
        <v>692</v>
      </c>
      <c r="AH214" s="31" t="s">
        <v>691</v>
      </c>
      <c r="AI214" s="33">
        <v>45148</v>
      </c>
      <c r="AJ214" s="32">
        <v>0</v>
      </c>
      <c r="AK214" s="31" t="s">
        <v>690</v>
      </c>
      <c r="AL214" s="31" t="s">
        <v>326</v>
      </c>
      <c r="AM214" s="31" t="s">
        <v>689</v>
      </c>
      <c r="AN214" s="31" t="s">
        <v>688</v>
      </c>
      <c r="AO214" s="31" t="s">
        <v>397</v>
      </c>
      <c r="AP214" s="31" t="s">
        <v>501</v>
      </c>
      <c r="AQ214" s="31" t="s">
        <v>482</v>
      </c>
      <c r="AR214" s="33">
        <v>45141</v>
      </c>
      <c r="AS214" s="31" t="s">
        <v>322</v>
      </c>
      <c r="AT214" s="31" t="s">
        <v>396</v>
      </c>
      <c r="AU214" s="31" t="s">
        <v>432</v>
      </c>
      <c r="AV214" s="31" t="s">
        <v>320</v>
      </c>
      <c r="AW214" s="31" t="s">
        <v>535</v>
      </c>
      <c r="AX214" s="31" t="s">
        <v>280</v>
      </c>
      <c r="AY214" s="31" t="s">
        <v>317</v>
      </c>
      <c r="AZ214" s="33">
        <v>45141</v>
      </c>
      <c r="BA214" s="31" t="s">
        <v>316</v>
      </c>
      <c r="BB214" s="31" t="b">
        <v>0</v>
      </c>
      <c r="BC214" s="31" t="s">
        <v>314</v>
      </c>
      <c r="BD214" s="31" t="s">
        <v>352</v>
      </c>
      <c r="BE214" s="31" t="s">
        <v>185</v>
      </c>
      <c r="BF214" s="31" t="s">
        <v>280</v>
      </c>
      <c r="BG214" s="31" t="s">
        <v>684</v>
      </c>
      <c r="BH214" s="31">
        <v>2</v>
      </c>
      <c r="BI214" s="31" t="s">
        <v>311</v>
      </c>
      <c r="BJ214" s="48" t="s">
        <v>3054</v>
      </c>
    </row>
    <row r="215" spans="1:62" hidden="1">
      <c r="A215" s="31" t="s">
        <v>683</v>
      </c>
      <c r="B215" s="33">
        <v>44936</v>
      </c>
      <c r="C215" s="33"/>
      <c r="D215" s="31">
        <f ca="1">IF(ISBLANK(NCR_DATA_NEW[[#This Row],[Closed ]]), TODAY()-NCR_DATA_NEW[[#This Row],[Created]], C215-B215)</f>
        <v>763</v>
      </c>
      <c r="E215" s="31" t="s">
        <v>346</v>
      </c>
      <c r="F215" s="31" t="s">
        <v>376</v>
      </c>
      <c r="G215" s="31" t="s">
        <v>682</v>
      </c>
      <c r="H215" s="31" t="s">
        <v>509</v>
      </c>
      <c r="I215" s="31" t="s">
        <v>273</v>
      </c>
      <c r="J215" s="31" t="s">
        <v>508</v>
      </c>
      <c r="K215" s="31" t="s">
        <v>341</v>
      </c>
      <c r="L215" s="31" t="s">
        <v>676</v>
      </c>
      <c r="M215" s="31" t="s">
        <v>418</v>
      </c>
      <c r="N215" s="31" t="s">
        <v>338</v>
      </c>
      <c r="O215" s="31" t="s">
        <v>506</v>
      </c>
      <c r="P215" s="31">
        <v>185112</v>
      </c>
      <c r="Q215" s="31" t="s">
        <v>520</v>
      </c>
      <c r="R215" s="31" t="s">
        <v>677</v>
      </c>
      <c r="S215" s="31" t="s">
        <v>3046</v>
      </c>
      <c r="T215" s="31" t="s">
        <v>282</v>
      </c>
      <c r="U215" s="31" t="s">
        <v>280</v>
      </c>
      <c r="V215" s="31" t="s">
        <v>331</v>
      </c>
      <c r="W215" s="33">
        <v>45141</v>
      </c>
      <c r="X215" s="31" t="b">
        <v>0</v>
      </c>
      <c r="Y215" s="31" t="b">
        <v>1</v>
      </c>
      <c r="Z215" s="31">
        <v>2</v>
      </c>
      <c r="AA215" s="31">
        <v>1</v>
      </c>
      <c r="AB215" s="31" t="s">
        <v>280</v>
      </c>
      <c r="AC215" s="31" t="s">
        <v>370</v>
      </c>
      <c r="AD215" s="31" t="s">
        <v>681</v>
      </c>
      <c r="AE215" s="31" t="s">
        <v>280</v>
      </c>
      <c r="AF215" s="31" t="s">
        <v>280</v>
      </c>
      <c r="AG215" s="31" t="s">
        <v>681</v>
      </c>
      <c r="AH215" s="31" t="s">
        <v>680</v>
      </c>
      <c r="AI215" s="33">
        <v>45141</v>
      </c>
      <c r="AJ215" s="32">
        <v>0</v>
      </c>
      <c r="AK215" s="31" t="s">
        <v>280</v>
      </c>
      <c r="AL215" s="31" t="s">
        <v>364</v>
      </c>
      <c r="AM215" s="31" t="s">
        <v>679</v>
      </c>
      <c r="AN215" s="31" t="s">
        <v>678</v>
      </c>
      <c r="AO215" s="31" t="s">
        <v>397</v>
      </c>
      <c r="AP215" s="31" t="s">
        <v>361</v>
      </c>
      <c r="AQ215" s="31" t="s">
        <v>482</v>
      </c>
      <c r="AR215" s="33">
        <v>45141</v>
      </c>
      <c r="AS215" s="31" t="s">
        <v>322</v>
      </c>
      <c r="AT215" s="31" t="s">
        <v>311</v>
      </c>
      <c r="AU215" s="31" t="s">
        <v>321</v>
      </c>
      <c r="AV215" s="31" t="s">
        <v>320</v>
      </c>
      <c r="AW215" s="31" t="s">
        <v>570</v>
      </c>
      <c r="AX215" s="31" t="s">
        <v>280</v>
      </c>
      <c r="AY215" s="31" t="s">
        <v>391</v>
      </c>
      <c r="AZ215" s="33">
        <v>45141</v>
      </c>
      <c r="BA215" s="31" t="s">
        <v>520</v>
      </c>
      <c r="BB215" s="31" t="b">
        <v>0</v>
      </c>
      <c r="BC215" s="31" t="s">
        <v>314</v>
      </c>
      <c r="BD215" s="31" t="s">
        <v>352</v>
      </c>
      <c r="BE215" s="31" t="s">
        <v>642</v>
      </c>
      <c r="BF215" s="31" t="s">
        <v>280</v>
      </c>
      <c r="BG215" s="31" t="s">
        <v>675</v>
      </c>
      <c r="BH215" s="31">
        <v>9</v>
      </c>
      <c r="BI215" s="31" t="s">
        <v>311</v>
      </c>
      <c r="BJ215" s="48" t="s">
        <v>3048</v>
      </c>
    </row>
    <row r="216" spans="1:62" hidden="1">
      <c r="A216" s="31" t="s">
        <v>674</v>
      </c>
      <c r="B216" s="33">
        <v>45142</v>
      </c>
      <c r="C216" s="33"/>
      <c r="D216" s="31">
        <f ca="1">IF(ISBLANK(NCR_DATA_NEW[[#This Row],[Closed ]]), TODAY()-NCR_DATA_NEW[[#This Row],[Created]], C216-B216)</f>
        <v>557</v>
      </c>
      <c r="E216" s="31" t="s">
        <v>346</v>
      </c>
      <c r="F216" s="31" t="s">
        <v>345</v>
      </c>
      <c r="G216" s="31" t="s">
        <v>673</v>
      </c>
      <c r="H216" s="31" t="s">
        <v>672</v>
      </c>
      <c r="I216" s="31" t="s">
        <v>273</v>
      </c>
      <c r="J216" s="31" t="s">
        <v>671</v>
      </c>
      <c r="K216" s="31" t="s">
        <v>341</v>
      </c>
      <c r="L216" s="31" t="s">
        <v>302</v>
      </c>
      <c r="M216" s="31" t="s">
        <v>340</v>
      </c>
      <c r="N216" s="31" t="s">
        <v>338</v>
      </c>
      <c r="O216" s="31" t="s">
        <v>670</v>
      </c>
      <c r="P216" s="31">
        <v>192428</v>
      </c>
      <c r="Q216" s="31" t="s">
        <v>316</v>
      </c>
      <c r="R216" s="31" t="s">
        <v>333</v>
      </c>
      <c r="S216" s="31" t="s">
        <v>669</v>
      </c>
      <c r="T216" s="31" t="s">
        <v>282</v>
      </c>
      <c r="U216" s="31" t="s">
        <v>282</v>
      </c>
      <c r="V216" s="31" t="s">
        <v>331</v>
      </c>
      <c r="W216" s="33">
        <v>45152</v>
      </c>
      <c r="X216" s="31" t="b">
        <v>0</v>
      </c>
      <c r="Y216" s="31" t="b">
        <v>1</v>
      </c>
      <c r="Z216" s="31">
        <v>1</v>
      </c>
      <c r="AA216" s="31">
        <v>0</v>
      </c>
      <c r="AB216" s="31" t="s">
        <v>280</v>
      </c>
      <c r="AC216" s="31" t="s">
        <v>370</v>
      </c>
      <c r="AD216" s="31" t="s">
        <v>667</v>
      </c>
      <c r="AE216" s="31" t="s">
        <v>280</v>
      </c>
      <c r="AF216" s="31" t="s">
        <v>280</v>
      </c>
      <c r="AG216" s="31" t="s">
        <v>667</v>
      </c>
      <c r="AH216" s="31" t="s">
        <v>280</v>
      </c>
      <c r="AI216" s="33"/>
      <c r="AJ216" s="32">
        <v>0</v>
      </c>
      <c r="AK216" s="31" t="s">
        <v>280</v>
      </c>
      <c r="AL216" s="31" t="s">
        <v>326</v>
      </c>
      <c r="AM216" s="31" t="s">
        <v>666</v>
      </c>
      <c r="AN216" s="31" t="s">
        <v>665</v>
      </c>
      <c r="AO216" s="31" t="s">
        <v>397</v>
      </c>
      <c r="AP216" s="31" t="s">
        <v>433</v>
      </c>
      <c r="AQ216" s="31" t="s">
        <v>461</v>
      </c>
      <c r="AR216" s="33">
        <v>45142</v>
      </c>
      <c r="AS216" s="31" t="s">
        <v>322</v>
      </c>
      <c r="AT216" s="31" t="s">
        <v>385</v>
      </c>
      <c r="AU216" s="31" t="s">
        <v>432</v>
      </c>
      <c r="AV216" s="31" t="s">
        <v>320</v>
      </c>
      <c r="AW216" s="31" t="s">
        <v>664</v>
      </c>
      <c r="AX216" s="31" t="s">
        <v>280</v>
      </c>
      <c r="AY216" s="31" t="s">
        <v>317</v>
      </c>
      <c r="AZ216" s="33">
        <v>45142</v>
      </c>
      <c r="BA216" s="31" t="s">
        <v>316</v>
      </c>
      <c r="BB216" s="31" t="b">
        <v>0</v>
      </c>
      <c r="BC216" s="31" t="s">
        <v>459</v>
      </c>
      <c r="BD216" s="31" t="s">
        <v>280</v>
      </c>
      <c r="BE216" s="31" t="s">
        <v>3060</v>
      </c>
      <c r="BF216" s="31" t="s">
        <v>662</v>
      </c>
      <c r="BG216" s="31" t="s">
        <v>661</v>
      </c>
      <c r="BH216" s="31">
        <v>3</v>
      </c>
      <c r="BI216" s="31" t="s">
        <v>385</v>
      </c>
      <c r="BJ216" s="48" t="s">
        <v>3054</v>
      </c>
    </row>
    <row r="217" spans="1:62">
      <c r="A217" s="31" t="s">
        <v>254</v>
      </c>
      <c r="B217" s="33">
        <v>45146</v>
      </c>
      <c r="C217" s="33">
        <v>45156</v>
      </c>
      <c r="D217" s="31">
        <f ca="1">IF(ISBLANK(NCR_DATA_NEW[[#This Row],[Closed ]]), TODAY()-NCR_DATA_NEW[[#This Row],[Created]], C217-B217)</f>
        <v>10</v>
      </c>
      <c r="E217" s="31" t="s">
        <v>346</v>
      </c>
      <c r="F217" s="31" t="s">
        <v>548</v>
      </c>
      <c r="G217" s="31" t="s">
        <v>271</v>
      </c>
      <c r="H217" s="31" t="s">
        <v>660</v>
      </c>
      <c r="I217" s="31" t="s">
        <v>273</v>
      </c>
      <c r="J217" s="31" t="s">
        <v>659</v>
      </c>
      <c r="K217" s="31" t="s">
        <v>341</v>
      </c>
      <c r="L217" s="31" t="s">
        <v>303</v>
      </c>
      <c r="M217" s="31" t="s">
        <v>635</v>
      </c>
      <c r="N217" s="31" t="s">
        <v>338</v>
      </c>
      <c r="O217" s="31" t="s">
        <v>658</v>
      </c>
      <c r="P217" s="31">
        <v>191554</v>
      </c>
      <c r="Q217" s="31" t="s">
        <v>650</v>
      </c>
      <c r="R217" s="31" t="s">
        <v>333</v>
      </c>
      <c r="S217" s="31" t="s">
        <v>553</v>
      </c>
      <c r="T217" s="31" t="s">
        <v>282</v>
      </c>
      <c r="U217" s="31" t="s">
        <v>282</v>
      </c>
      <c r="V217" s="31" t="s">
        <v>331</v>
      </c>
      <c r="W217" s="33">
        <v>45156</v>
      </c>
      <c r="X217" s="31" t="b">
        <v>0</v>
      </c>
      <c r="Y217" s="31" t="b">
        <v>0</v>
      </c>
      <c r="Z217" s="31">
        <v>1</v>
      </c>
      <c r="AA217" s="31">
        <v>0</v>
      </c>
      <c r="AB217" s="31" t="s">
        <v>280</v>
      </c>
      <c r="AC217" s="31" t="s">
        <v>370</v>
      </c>
      <c r="AD217" s="31" t="s">
        <v>657</v>
      </c>
      <c r="AE217" s="31" t="s">
        <v>553</v>
      </c>
      <c r="AF217" s="31" t="s">
        <v>656</v>
      </c>
      <c r="AG217" s="31" t="s">
        <v>657</v>
      </c>
      <c r="AH217" s="31" t="s">
        <v>656</v>
      </c>
      <c r="AI217" s="33">
        <v>45156</v>
      </c>
      <c r="AJ217" s="32">
        <v>0</v>
      </c>
      <c r="AK217" s="31" t="s">
        <v>540</v>
      </c>
      <c r="AL217" s="31" t="s">
        <v>326</v>
      </c>
      <c r="AM217" s="31" t="s">
        <v>654</v>
      </c>
      <c r="AN217" s="31" t="s">
        <v>653</v>
      </c>
      <c r="AO217" s="31" t="s">
        <v>310</v>
      </c>
      <c r="AP217" s="31" t="s">
        <v>652</v>
      </c>
      <c r="AQ217" s="31" t="s">
        <v>482</v>
      </c>
      <c r="AR217" s="33">
        <v>45146</v>
      </c>
      <c r="AS217" s="31" t="s">
        <v>280</v>
      </c>
      <c r="AT217" s="31" t="s">
        <v>396</v>
      </c>
      <c r="AU217" s="31" t="s">
        <v>651</v>
      </c>
      <c r="AV217" s="31" t="s">
        <v>320</v>
      </c>
      <c r="AW217" s="31" t="s">
        <v>570</v>
      </c>
      <c r="AX217" s="31" t="s">
        <v>280</v>
      </c>
      <c r="AY217" s="31" t="s">
        <v>391</v>
      </c>
      <c r="AZ217" s="33">
        <v>45146</v>
      </c>
      <c r="BA217" s="31" t="s">
        <v>650</v>
      </c>
      <c r="BB217" s="31" t="b">
        <v>0</v>
      </c>
      <c r="BC217" s="31" t="s">
        <v>428</v>
      </c>
      <c r="BD217" s="31" t="s">
        <v>364</v>
      </c>
      <c r="BE217" s="31" t="s">
        <v>364</v>
      </c>
      <c r="BF217" s="31" t="s">
        <v>280</v>
      </c>
      <c r="BG217" s="31" t="s">
        <v>649</v>
      </c>
      <c r="BH217" s="31">
        <v>5</v>
      </c>
      <c r="BI217" s="31" t="s">
        <v>396</v>
      </c>
      <c r="BJ217" s="48" t="s">
        <v>3054</v>
      </c>
    </row>
    <row r="218" spans="1:62" hidden="1">
      <c r="A218" s="31" t="s">
        <v>648</v>
      </c>
      <c r="B218" s="33">
        <v>44936</v>
      </c>
      <c r="C218" s="33"/>
      <c r="D218" s="31">
        <f ca="1">IF(ISBLANK(NCR_DATA_NEW[[#This Row],[Closed ]]), TODAY()-NCR_DATA_NEW[[#This Row],[Created]], C218-B218)</f>
        <v>763</v>
      </c>
      <c r="E218" s="31" t="s">
        <v>346</v>
      </c>
      <c r="F218" s="31" t="s">
        <v>376</v>
      </c>
      <c r="G218" s="31" t="s">
        <v>647</v>
      </c>
      <c r="H218" s="31" t="s">
        <v>374</v>
      </c>
      <c r="I218" s="31" t="s">
        <v>273</v>
      </c>
      <c r="J218" s="31" t="s">
        <v>372</v>
      </c>
      <c r="K218" s="31" t="s">
        <v>341</v>
      </c>
      <c r="L218" s="31" t="s">
        <v>641</v>
      </c>
      <c r="M218" s="31" t="s">
        <v>340</v>
      </c>
      <c r="N218" s="31" t="s">
        <v>280</v>
      </c>
      <c r="O218" s="31" t="s">
        <v>372</v>
      </c>
      <c r="P218" s="31">
        <v>616121</v>
      </c>
      <c r="Q218" s="31" t="s">
        <v>520</v>
      </c>
      <c r="R218" s="31" t="s">
        <v>333</v>
      </c>
      <c r="S218" s="31" t="s">
        <v>3046</v>
      </c>
      <c r="T218" s="31" t="s">
        <v>282</v>
      </c>
      <c r="U218" s="31" t="s">
        <v>282</v>
      </c>
      <c r="V218" s="31" t="s">
        <v>331</v>
      </c>
      <c r="W218" s="33">
        <v>45146</v>
      </c>
      <c r="X218" s="31" t="b">
        <v>0</v>
      </c>
      <c r="Y218" s="31" t="b">
        <v>1</v>
      </c>
      <c r="Z218" s="31">
        <v>1</v>
      </c>
      <c r="AA218" s="31">
        <v>0</v>
      </c>
      <c r="AB218" s="31" t="s">
        <v>280</v>
      </c>
      <c r="AC218" s="31" t="s">
        <v>370</v>
      </c>
      <c r="AD218" s="31" t="s">
        <v>646</v>
      </c>
      <c r="AE218" s="31" t="s">
        <v>280</v>
      </c>
      <c r="AF218" s="31" t="s">
        <v>280</v>
      </c>
      <c r="AG218" s="31" t="s">
        <v>646</v>
      </c>
      <c r="AH218" s="31" t="s">
        <v>645</v>
      </c>
      <c r="AI218" s="33">
        <v>45146</v>
      </c>
      <c r="AJ218" s="32">
        <v>0</v>
      </c>
      <c r="AK218" s="31" t="s">
        <v>280</v>
      </c>
      <c r="AL218" s="31" t="s">
        <v>326</v>
      </c>
      <c r="AM218" s="31" t="s">
        <v>644</v>
      </c>
      <c r="AN218" s="31" t="s">
        <v>643</v>
      </c>
      <c r="AO218" s="31" t="s">
        <v>397</v>
      </c>
      <c r="AP218" s="31" t="s">
        <v>361</v>
      </c>
      <c r="AQ218" s="31" t="s">
        <v>482</v>
      </c>
      <c r="AR218" s="33">
        <v>45146</v>
      </c>
      <c r="AS218" s="31" t="s">
        <v>322</v>
      </c>
      <c r="AT218" s="31" t="s">
        <v>311</v>
      </c>
      <c r="AU218" s="31" t="s">
        <v>321</v>
      </c>
      <c r="AV218" s="31" t="s">
        <v>320</v>
      </c>
      <c r="AW218" s="31" t="s">
        <v>570</v>
      </c>
      <c r="AX218" s="31" t="s">
        <v>280</v>
      </c>
      <c r="AY218" s="31" t="s">
        <v>391</v>
      </c>
      <c r="AZ218" s="33">
        <v>45146</v>
      </c>
      <c r="BA218" s="31" t="s">
        <v>520</v>
      </c>
      <c r="BB218" s="31" t="b">
        <v>0</v>
      </c>
      <c r="BC218" s="31" t="s">
        <v>314</v>
      </c>
      <c r="BD218" s="31" t="s">
        <v>364</v>
      </c>
      <c r="BE218" s="31" t="s">
        <v>642</v>
      </c>
      <c r="BF218" s="31" t="s">
        <v>280</v>
      </c>
      <c r="BG218" s="31" t="s">
        <v>640</v>
      </c>
      <c r="BH218" s="31">
        <v>10</v>
      </c>
      <c r="BI218" s="31" t="s">
        <v>311</v>
      </c>
      <c r="BJ218" s="48" t="s">
        <v>3048</v>
      </c>
    </row>
    <row r="219" spans="1:62" hidden="1">
      <c r="A219" s="31" t="s">
        <v>639</v>
      </c>
      <c r="B219" s="33">
        <v>45148</v>
      </c>
      <c r="C219" s="33"/>
      <c r="D219" s="31">
        <f ca="1">IF(ISBLANK(NCR_DATA_NEW[[#This Row],[Closed ]]), TODAY()-NCR_DATA_NEW[[#This Row],[Created]], C219-B219)</f>
        <v>551</v>
      </c>
      <c r="E219" s="31" t="s">
        <v>346</v>
      </c>
      <c r="F219" s="31" t="s">
        <v>345</v>
      </c>
      <c r="G219" s="31" t="s">
        <v>638</v>
      </c>
      <c r="H219" s="31" t="s">
        <v>637</v>
      </c>
      <c r="I219" s="31" t="s">
        <v>273</v>
      </c>
      <c r="J219" s="31" t="s">
        <v>636</v>
      </c>
      <c r="K219" s="31" t="s">
        <v>341</v>
      </c>
      <c r="L219" s="31" t="s">
        <v>624</v>
      </c>
      <c r="M219" s="31" t="s">
        <v>635</v>
      </c>
      <c r="N219" s="31" t="s">
        <v>338</v>
      </c>
      <c r="O219" s="31" t="s">
        <v>632</v>
      </c>
      <c r="P219" s="31">
        <v>191738</v>
      </c>
      <c r="Q219" s="31" t="s">
        <v>626</v>
      </c>
      <c r="R219" s="31" t="s">
        <v>333</v>
      </c>
      <c r="S219" s="31" t="s">
        <v>438</v>
      </c>
      <c r="T219" s="31" t="s">
        <v>282</v>
      </c>
      <c r="U219" s="31" t="s">
        <v>282</v>
      </c>
      <c r="V219" s="31" t="s">
        <v>331</v>
      </c>
      <c r="W219" s="33">
        <v>45153</v>
      </c>
      <c r="X219" s="31" t="b">
        <v>0</v>
      </c>
      <c r="Y219" s="31" t="b">
        <v>1</v>
      </c>
      <c r="Z219" s="31">
        <v>1</v>
      </c>
      <c r="AA219" s="31">
        <v>0</v>
      </c>
      <c r="AB219" s="31" t="s">
        <v>280</v>
      </c>
      <c r="AC219" s="31" t="s">
        <v>328</v>
      </c>
      <c r="AD219" s="31" t="s">
        <v>630</v>
      </c>
      <c r="AE219" s="31" t="s">
        <v>280</v>
      </c>
      <c r="AF219" s="31" t="s">
        <v>280</v>
      </c>
      <c r="AG219" s="31" t="s">
        <v>630</v>
      </c>
      <c r="AH219" s="31" t="s">
        <v>280</v>
      </c>
      <c r="AI219" s="33"/>
      <c r="AJ219" s="32">
        <v>0</v>
      </c>
      <c r="AK219" s="31" t="s">
        <v>280</v>
      </c>
      <c r="AL219" s="31" t="s">
        <v>326</v>
      </c>
      <c r="AM219" s="31" t="s">
        <v>628</v>
      </c>
      <c r="AN219" s="31" t="s">
        <v>627</v>
      </c>
      <c r="AO219" s="31" t="s">
        <v>397</v>
      </c>
      <c r="AP219" s="31" t="s">
        <v>501</v>
      </c>
      <c r="AQ219" s="31" t="s">
        <v>280</v>
      </c>
      <c r="AR219" s="33">
        <v>45148</v>
      </c>
      <c r="AS219" s="31" t="s">
        <v>280</v>
      </c>
      <c r="AT219" s="31" t="s">
        <v>396</v>
      </c>
      <c r="AU219" s="31" t="s">
        <v>364</v>
      </c>
      <c r="AV219" s="31" t="s">
        <v>320</v>
      </c>
      <c r="AW219" s="31" t="s">
        <v>280</v>
      </c>
      <c r="AX219" s="31" t="s">
        <v>280</v>
      </c>
      <c r="AY219" s="31" t="s">
        <v>357</v>
      </c>
      <c r="AZ219" s="33">
        <v>45148</v>
      </c>
      <c r="BA219" s="31" t="s">
        <v>626</v>
      </c>
      <c r="BB219" s="31" t="b">
        <v>0</v>
      </c>
      <c r="BC219" s="31" t="s">
        <v>428</v>
      </c>
      <c r="BD219" s="31" t="s">
        <v>280</v>
      </c>
      <c r="BE219" s="31" t="s">
        <v>364</v>
      </c>
      <c r="BF219" s="31" t="s">
        <v>280</v>
      </c>
      <c r="BG219" s="31" t="s">
        <v>623</v>
      </c>
      <c r="BH219" s="31">
        <v>1</v>
      </c>
      <c r="BI219" s="31" t="s">
        <v>396</v>
      </c>
      <c r="BJ219" s="48" t="s">
        <v>3054</v>
      </c>
    </row>
    <row r="220" spans="1:62" hidden="1">
      <c r="A220" s="31" t="s">
        <v>622</v>
      </c>
      <c r="B220" s="33">
        <v>45148</v>
      </c>
      <c r="C220" s="33"/>
      <c r="D220" s="31">
        <f ca="1">IF(ISBLANK(NCR_DATA_NEW[[#This Row],[Closed ]]), TODAY()-NCR_DATA_NEW[[#This Row],[Created]], C220-B220)</f>
        <v>551</v>
      </c>
      <c r="E220" s="31" t="s">
        <v>346</v>
      </c>
      <c r="F220" s="31" t="s">
        <v>345</v>
      </c>
      <c r="G220" s="31" t="s">
        <v>621</v>
      </c>
      <c r="H220" s="31" t="s">
        <v>620</v>
      </c>
      <c r="I220" s="31" t="s">
        <v>275</v>
      </c>
      <c r="J220" s="31" t="s">
        <v>619</v>
      </c>
      <c r="K220" s="31" t="s">
        <v>341</v>
      </c>
      <c r="L220" s="31" t="s">
        <v>606</v>
      </c>
      <c r="M220" s="31" t="s">
        <v>418</v>
      </c>
      <c r="N220" s="31" t="s">
        <v>338</v>
      </c>
      <c r="O220" s="31" t="s">
        <v>617</v>
      </c>
      <c r="P220" s="31">
        <v>481877</v>
      </c>
      <c r="Q220" s="31" t="s">
        <v>607</v>
      </c>
      <c r="R220" s="31" t="s">
        <v>333</v>
      </c>
      <c r="S220" s="31" t="s">
        <v>3046</v>
      </c>
      <c r="T220" s="31" t="s">
        <v>283</v>
      </c>
      <c r="U220" s="31" t="s">
        <v>282</v>
      </c>
      <c r="V220" s="31" t="s">
        <v>331</v>
      </c>
      <c r="W220" s="33">
        <v>45154</v>
      </c>
      <c r="X220" s="31" t="b">
        <v>0</v>
      </c>
      <c r="Y220" s="31" t="b">
        <v>1</v>
      </c>
      <c r="Z220" s="31">
        <v>1</v>
      </c>
      <c r="AA220" s="31">
        <v>0</v>
      </c>
      <c r="AB220" s="31" t="s">
        <v>280</v>
      </c>
      <c r="AC220" s="31" t="s">
        <v>615</v>
      </c>
      <c r="AD220" s="31" t="s">
        <v>614</v>
      </c>
      <c r="AE220" s="31" t="s">
        <v>280</v>
      </c>
      <c r="AF220" s="31" t="s">
        <v>280</v>
      </c>
      <c r="AG220" s="31" t="s">
        <v>614</v>
      </c>
      <c r="AH220" s="31" t="s">
        <v>280</v>
      </c>
      <c r="AI220" s="33"/>
      <c r="AJ220" s="32">
        <v>0</v>
      </c>
      <c r="AK220" s="31" t="s">
        <v>280</v>
      </c>
      <c r="AL220" s="31" t="s">
        <v>326</v>
      </c>
      <c r="AM220" s="31" t="s">
        <v>612</v>
      </c>
      <c r="AN220" s="31" t="s">
        <v>611</v>
      </c>
      <c r="AO220" s="31" t="s">
        <v>397</v>
      </c>
      <c r="AP220" s="31" t="s">
        <v>610</v>
      </c>
      <c r="AQ220" s="31" t="s">
        <v>461</v>
      </c>
      <c r="AR220" s="33">
        <v>45141</v>
      </c>
      <c r="AS220" s="31" t="s">
        <v>280</v>
      </c>
      <c r="AT220" s="31" t="s">
        <v>311</v>
      </c>
      <c r="AU220" s="31" t="s">
        <v>451</v>
      </c>
      <c r="AV220" s="31" t="s">
        <v>394</v>
      </c>
      <c r="AW220" s="31" t="s">
        <v>280</v>
      </c>
      <c r="AX220" s="31" t="s">
        <v>609</v>
      </c>
      <c r="AY220" s="31" t="s">
        <v>608</v>
      </c>
      <c r="AZ220" s="33">
        <v>45148</v>
      </c>
      <c r="BA220" s="31" t="s">
        <v>607</v>
      </c>
      <c r="BB220" s="31" t="b">
        <v>1</v>
      </c>
      <c r="BC220" s="31" t="s">
        <v>314</v>
      </c>
      <c r="BD220" s="31" t="s">
        <v>280</v>
      </c>
      <c r="BE220" s="31" t="s">
        <v>364</v>
      </c>
      <c r="BF220" s="31" t="s">
        <v>280</v>
      </c>
      <c r="BG220" s="31" t="s">
        <v>605</v>
      </c>
      <c r="BH220" s="31">
        <v>2</v>
      </c>
      <c r="BI220" s="31" t="s">
        <v>396</v>
      </c>
      <c r="BJ220" s="48" t="s">
        <v>3054</v>
      </c>
    </row>
    <row r="221" spans="1:62" hidden="1">
      <c r="A221" s="31" t="s">
        <v>604</v>
      </c>
      <c r="B221" s="33">
        <v>45148</v>
      </c>
      <c r="C221" s="33"/>
      <c r="D221" s="31">
        <f ca="1">IF(ISBLANK(NCR_DATA_NEW[[#This Row],[Closed ]]), TODAY()-NCR_DATA_NEW[[#This Row],[Created]], C221-B221)</f>
        <v>551</v>
      </c>
      <c r="E221" s="31" t="s">
        <v>346</v>
      </c>
      <c r="F221" s="31" t="s">
        <v>345</v>
      </c>
      <c r="G221" s="31" t="s">
        <v>603</v>
      </c>
      <c r="H221" s="31" t="s">
        <v>602</v>
      </c>
      <c r="I221" s="31" t="s">
        <v>274</v>
      </c>
      <c r="J221" s="31" t="s">
        <v>578</v>
      </c>
      <c r="K221" s="31" t="s">
        <v>341</v>
      </c>
      <c r="L221" s="31" t="s">
        <v>599</v>
      </c>
      <c r="M221" s="31" t="s">
        <v>340</v>
      </c>
      <c r="N221" s="31" t="s">
        <v>405</v>
      </c>
      <c r="O221" s="31" t="s">
        <v>576</v>
      </c>
      <c r="P221" s="31">
        <v>676216</v>
      </c>
      <c r="Q221" s="31" t="s">
        <v>584</v>
      </c>
      <c r="R221" s="31" t="s">
        <v>333</v>
      </c>
      <c r="S221" s="31" t="s">
        <v>332</v>
      </c>
      <c r="T221" s="31" t="s">
        <v>282</v>
      </c>
      <c r="U221" s="31" t="s">
        <v>282</v>
      </c>
      <c r="V221" s="31" t="s">
        <v>490</v>
      </c>
      <c r="W221" s="33">
        <v>45148</v>
      </c>
      <c r="X221" s="31" t="b">
        <v>0</v>
      </c>
      <c r="Y221" s="31" t="b">
        <v>1</v>
      </c>
      <c r="Z221" s="31">
        <v>0</v>
      </c>
      <c r="AA221" s="31">
        <v>0</v>
      </c>
      <c r="AB221" s="31" t="s">
        <v>280</v>
      </c>
      <c r="AC221" s="31" t="s">
        <v>600</v>
      </c>
      <c r="AD221" s="31" t="s">
        <v>280</v>
      </c>
      <c r="AE221" s="31" t="s">
        <v>280</v>
      </c>
      <c r="AF221" s="31" t="s">
        <v>280</v>
      </c>
      <c r="AG221" s="31" t="s">
        <v>280</v>
      </c>
      <c r="AH221" s="31" t="s">
        <v>280</v>
      </c>
      <c r="AI221" s="33"/>
      <c r="AJ221" s="32">
        <v>0</v>
      </c>
      <c r="AK221" s="31" t="s">
        <v>280</v>
      </c>
      <c r="AL221" s="31" t="s">
        <v>326</v>
      </c>
      <c r="AM221" s="31" t="s">
        <v>587</v>
      </c>
      <c r="AN221" s="31" t="s">
        <v>586</v>
      </c>
      <c r="AO221" s="31" t="s">
        <v>397</v>
      </c>
      <c r="AP221" s="31" t="s">
        <v>585</v>
      </c>
      <c r="AQ221" s="31" t="s">
        <v>280</v>
      </c>
      <c r="AR221" s="33">
        <v>45148</v>
      </c>
      <c r="AS221" s="31" t="s">
        <v>322</v>
      </c>
      <c r="AT221" s="31" t="s">
        <v>311</v>
      </c>
      <c r="AU221" s="31" t="s">
        <v>321</v>
      </c>
      <c r="AV221" s="31" t="s">
        <v>320</v>
      </c>
      <c r="AW221" s="31" t="s">
        <v>46</v>
      </c>
      <c r="AX221" s="31" t="s">
        <v>280</v>
      </c>
      <c r="AY221" s="31" t="s">
        <v>357</v>
      </c>
      <c r="AZ221" s="33">
        <v>45148</v>
      </c>
      <c r="BA221" s="31" t="s">
        <v>584</v>
      </c>
      <c r="BB221" s="31" t="b">
        <v>0</v>
      </c>
      <c r="BC221" s="31" t="s">
        <v>353</v>
      </c>
      <c r="BD221" s="31" t="s">
        <v>280</v>
      </c>
      <c r="BE221" s="31" t="s">
        <v>458</v>
      </c>
      <c r="BF221" s="31" t="s">
        <v>280</v>
      </c>
      <c r="BG221" s="31" t="s">
        <v>598</v>
      </c>
      <c r="BH221" s="31">
        <v>0</v>
      </c>
      <c r="BI221" s="31" t="s">
        <v>311</v>
      </c>
      <c r="BJ221" s="48" t="s">
        <v>3054</v>
      </c>
    </row>
    <row r="222" spans="1:62" hidden="1">
      <c r="A222" s="31" t="s">
        <v>597</v>
      </c>
      <c r="B222" s="33">
        <v>45148</v>
      </c>
      <c r="C222" s="33"/>
      <c r="D222" s="31">
        <f ca="1">IF(ISBLANK(NCR_DATA_NEW[[#This Row],[Closed ]]), TODAY()-NCR_DATA_NEW[[#This Row],[Created]], C222-B222)</f>
        <v>551</v>
      </c>
      <c r="E222" s="31" t="s">
        <v>346</v>
      </c>
      <c r="F222" s="31" t="s">
        <v>345</v>
      </c>
      <c r="G222" s="31" t="s">
        <v>596</v>
      </c>
      <c r="H222" s="31" t="s">
        <v>579</v>
      </c>
      <c r="I222" s="31" t="s">
        <v>276</v>
      </c>
      <c r="J222" s="31" t="s">
        <v>578</v>
      </c>
      <c r="K222" s="31" t="s">
        <v>341</v>
      </c>
      <c r="L222" s="31" t="s">
        <v>569</v>
      </c>
      <c r="M222" s="31" t="s">
        <v>340</v>
      </c>
      <c r="N222" s="31" t="s">
        <v>338</v>
      </c>
      <c r="O222" s="31" t="s">
        <v>576</v>
      </c>
      <c r="P222" s="31">
        <v>676180</v>
      </c>
      <c r="Q222" s="31" t="s">
        <v>584</v>
      </c>
      <c r="R222" s="31" t="s">
        <v>333</v>
      </c>
      <c r="S222" s="31" t="s">
        <v>332</v>
      </c>
      <c r="T222" s="31" t="s">
        <v>282</v>
      </c>
      <c r="U222" s="31" t="s">
        <v>282</v>
      </c>
      <c r="V222" s="31" t="s">
        <v>490</v>
      </c>
      <c r="W222" s="33">
        <v>45148</v>
      </c>
      <c r="X222" s="31" t="b">
        <v>0</v>
      </c>
      <c r="Y222" s="31" t="b">
        <v>1</v>
      </c>
      <c r="Z222" s="31">
        <v>0</v>
      </c>
      <c r="AA222" s="31">
        <v>0</v>
      </c>
      <c r="AB222" s="31" t="s">
        <v>280</v>
      </c>
      <c r="AC222" s="31" t="s">
        <v>328</v>
      </c>
      <c r="AD222" s="31" t="s">
        <v>280</v>
      </c>
      <c r="AE222" s="31" t="s">
        <v>280</v>
      </c>
      <c r="AF222" s="31" t="s">
        <v>280</v>
      </c>
      <c r="AG222" s="31" t="s">
        <v>280</v>
      </c>
      <c r="AH222" s="31" t="s">
        <v>280</v>
      </c>
      <c r="AI222" s="33"/>
      <c r="AJ222" s="32">
        <v>0</v>
      </c>
      <c r="AK222" s="31" t="s">
        <v>280</v>
      </c>
      <c r="AL222" s="31" t="s">
        <v>326</v>
      </c>
      <c r="AM222" s="31" t="s">
        <v>595</v>
      </c>
      <c r="AN222" s="31" t="s">
        <v>586</v>
      </c>
      <c r="AO222" s="31" t="s">
        <v>397</v>
      </c>
      <c r="AP222" s="31" t="s">
        <v>585</v>
      </c>
      <c r="AQ222" s="31" t="s">
        <v>280</v>
      </c>
      <c r="AR222" s="33">
        <v>45148</v>
      </c>
      <c r="AS222" s="31" t="s">
        <v>322</v>
      </c>
      <c r="AT222" s="31" t="s">
        <v>311</v>
      </c>
      <c r="AU222" s="31" t="s">
        <v>321</v>
      </c>
      <c r="AV222" s="31" t="s">
        <v>320</v>
      </c>
      <c r="AW222" s="31" t="s">
        <v>46</v>
      </c>
      <c r="AX222" s="31" t="s">
        <v>280</v>
      </c>
      <c r="AY222" s="31" t="s">
        <v>357</v>
      </c>
      <c r="AZ222" s="33">
        <v>45148</v>
      </c>
      <c r="BA222" s="31" t="s">
        <v>584</v>
      </c>
      <c r="BB222" s="31" t="b">
        <v>0</v>
      </c>
      <c r="BC222" s="31" t="s">
        <v>353</v>
      </c>
      <c r="BD222" s="31" t="s">
        <v>280</v>
      </c>
      <c r="BE222" s="31" t="s">
        <v>458</v>
      </c>
      <c r="BF222" s="31" t="s">
        <v>280</v>
      </c>
      <c r="BG222" s="31" t="s">
        <v>594</v>
      </c>
      <c r="BH222" s="31">
        <v>0</v>
      </c>
      <c r="BI222" s="31" t="s">
        <v>311</v>
      </c>
      <c r="BJ222" s="48" t="s">
        <v>3054</v>
      </c>
    </row>
    <row r="223" spans="1:62" hidden="1">
      <c r="A223" s="31" t="s">
        <v>593</v>
      </c>
      <c r="B223" s="33">
        <v>45148</v>
      </c>
      <c r="C223" s="33"/>
      <c r="D223" s="31">
        <f ca="1">IF(ISBLANK(NCR_DATA_NEW[[#This Row],[Closed ]]), TODAY()-NCR_DATA_NEW[[#This Row],[Created]], C223-B223)</f>
        <v>551</v>
      </c>
      <c r="E223" s="31" t="s">
        <v>346</v>
      </c>
      <c r="F223" s="31" t="s">
        <v>345</v>
      </c>
      <c r="G223" s="31" t="s">
        <v>592</v>
      </c>
      <c r="H223" s="31" t="s">
        <v>591</v>
      </c>
      <c r="I223" s="31" t="s">
        <v>276</v>
      </c>
      <c r="J223" s="31" t="s">
        <v>578</v>
      </c>
      <c r="K223" s="31" t="s">
        <v>341</v>
      </c>
      <c r="L223" s="31" t="s">
        <v>583</v>
      </c>
      <c r="M223" s="31" t="s">
        <v>340</v>
      </c>
      <c r="N223" s="31" t="s">
        <v>338</v>
      </c>
      <c r="O223" s="31" t="s">
        <v>576</v>
      </c>
      <c r="P223" s="31">
        <v>676185</v>
      </c>
      <c r="Q223" s="31" t="s">
        <v>584</v>
      </c>
      <c r="R223" s="31" t="s">
        <v>333</v>
      </c>
      <c r="S223" s="31" t="s">
        <v>332</v>
      </c>
      <c r="T223" s="31" t="s">
        <v>282</v>
      </c>
      <c r="U223" s="31" t="s">
        <v>282</v>
      </c>
      <c r="V223" s="31" t="s">
        <v>490</v>
      </c>
      <c r="W223" s="33">
        <v>45148</v>
      </c>
      <c r="X223" s="31" t="b">
        <v>0</v>
      </c>
      <c r="Y223" s="31" t="b">
        <v>1</v>
      </c>
      <c r="Z223" s="31">
        <v>0</v>
      </c>
      <c r="AA223" s="31">
        <v>0</v>
      </c>
      <c r="AB223" s="31" t="s">
        <v>280</v>
      </c>
      <c r="AC223" s="31" t="s">
        <v>328</v>
      </c>
      <c r="AD223" s="31" t="s">
        <v>280</v>
      </c>
      <c r="AE223" s="31" t="s">
        <v>280</v>
      </c>
      <c r="AF223" s="31" t="s">
        <v>280</v>
      </c>
      <c r="AG223" s="31" t="s">
        <v>280</v>
      </c>
      <c r="AH223" s="31" t="s">
        <v>280</v>
      </c>
      <c r="AI223" s="33"/>
      <c r="AJ223" s="32">
        <v>0</v>
      </c>
      <c r="AK223" s="31" t="s">
        <v>280</v>
      </c>
      <c r="AL223" s="31" t="s">
        <v>326</v>
      </c>
      <c r="AM223" s="31" t="s">
        <v>587</v>
      </c>
      <c r="AN223" s="31" t="s">
        <v>586</v>
      </c>
      <c r="AO223" s="31" t="s">
        <v>397</v>
      </c>
      <c r="AP223" s="31" t="s">
        <v>585</v>
      </c>
      <c r="AQ223" s="31" t="s">
        <v>280</v>
      </c>
      <c r="AR223" s="33">
        <v>45148</v>
      </c>
      <c r="AS223" s="31" t="s">
        <v>322</v>
      </c>
      <c r="AT223" s="31" t="s">
        <v>311</v>
      </c>
      <c r="AU223" s="31" t="s">
        <v>321</v>
      </c>
      <c r="AV223" s="31" t="s">
        <v>320</v>
      </c>
      <c r="AW223" s="31" t="s">
        <v>46</v>
      </c>
      <c r="AX223" s="31" t="s">
        <v>280</v>
      </c>
      <c r="AY223" s="31" t="s">
        <v>357</v>
      </c>
      <c r="AZ223" s="33">
        <v>45148</v>
      </c>
      <c r="BA223" s="31" t="s">
        <v>584</v>
      </c>
      <c r="BB223" s="31" t="b">
        <v>0</v>
      </c>
      <c r="BC223" s="31" t="s">
        <v>353</v>
      </c>
      <c r="BD223" s="31" t="s">
        <v>280</v>
      </c>
      <c r="BE223" s="31" t="s">
        <v>458</v>
      </c>
      <c r="BF223" s="31" t="s">
        <v>280</v>
      </c>
      <c r="BG223" s="31" t="s">
        <v>582</v>
      </c>
      <c r="BH223" s="31">
        <v>0</v>
      </c>
      <c r="BI223" s="31" t="s">
        <v>311</v>
      </c>
      <c r="BJ223" s="48" t="s">
        <v>3054</v>
      </c>
    </row>
    <row r="224" spans="1:62" hidden="1">
      <c r="A224" s="31" t="s">
        <v>581</v>
      </c>
      <c r="B224" s="33">
        <v>45148</v>
      </c>
      <c r="C224" s="33"/>
      <c r="D224" s="31">
        <f ca="1">IF(ISBLANK(NCR_DATA_NEW[[#This Row],[Closed ]]), TODAY()-NCR_DATA_NEW[[#This Row],[Created]], C224-B224)</f>
        <v>551</v>
      </c>
      <c r="E224" s="31" t="s">
        <v>346</v>
      </c>
      <c r="F224" s="31" t="s">
        <v>376</v>
      </c>
      <c r="G224" s="31" t="s">
        <v>580</v>
      </c>
      <c r="H224" s="31" t="s">
        <v>579</v>
      </c>
      <c r="I224" s="31" t="s">
        <v>276</v>
      </c>
      <c r="J224" s="31" t="s">
        <v>578</v>
      </c>
      <c r="K224" s="31" t="s">
        <v>341</v>
      </c>
      <c r="L224" s="31" t="s">
        <v>569</v>
      </c>
      <c r="M224" s="31" t="s">
        <v>340</v>
      </c>
      <c r="N224" s="31" t="s">
        <v>338</v>
      </c>
      <c r="O224" s="31" t="s">
        <v>576</v>
      </c>
      <c r="P224" s="31">
        <v>676180</v>
      </c>
      <c r="Q224" s="31" t="s">
        <v>520</v>
      </c>
      <c r="R224" s="31" t="s">
        <v>354</v>
      </c>
      <c r="S224" s="31" t="s">
        <v>3046</v>
      </c>
      <c r="T224" s="31" t="s">
        <v>282</v>
      </c>
      <c r="U224" s="31" t="s">
        <v>280</v>
      </c>
      <c r="V224" s="31" t="s">
        <v>490</v>
      </c>
      <c r="W224" s="33">
        <v>45148</v>
      </c>
      <c r="X224" s="31" t="b">
        <v>0</v>
      </c>
      <c r="Y224" s="31" t="b">
        <v>1</v>
      </c>
      <c r="Z224" s="31">
        <v>1</v>
      </c>
      <c r="AA224" s="31">
        <v>1</v>
      </c>
      <c r="AB224" s="31" t="s">
        <v>280</v>
      </c>
      <c r="AC224" s="31" t="s">
        <v>328</v>
      </c>
      <c r="AD224" s="31" t="s">
        <v>574</v>
      </c>
      <c r="AE224" s="31" t="s">
        <v>280</v>
      </c>
      <c r="AF224" s="31" t="s">
        <v>280</v>
      </c>
      <c r="AG224" s="31" t="s">
        <v>574</v>
      </c>
      <c r="AH224" s="31" t="s">
        <v>573</v>
      </c>
      <c r="AI224" s="33">
        <v>45148</v>
      </c>
      <c r="AJ224" s="32">
        <v>0</v>
      </c>
      <c r="AK224" s="31" t="s">
        <v>280</v>
      </c>
      <c r="AL224" s="31" t="s">
        <v>364</v>
      </c>
      <c r="AM224" s="31" t="s">
        <v>572</v>
      </c>
      <c r="AN224" s="31" t="s">
        <v>571</v>
      </c>
      <c r="AO224" s="31" t="s">
        <v>397</v>
      </c>
      <c r="AP224" s="31" t="s">
        <v>361</v>
      </c>
      <c r="AQ224" s="31" t="s">
        <v>482</v>
      </c>
      <c r="AR224" s="33">
        <v>45148</v>
      </c>
      <c r="AS224" s="31" t="s">
        <v>322</v>
      </c>
      <c r="AT224" s="31" t="s">
        <v>311</v>
      </c>
      <c r="AU224" s="31" t="s">
        <v>321</v>
      </c>
      <c r="AV224" s="31" t="s">
        <v>320</v>
      </c>
      <c r="AW224" s="31" t="s">
        <v>570</v>
      </c>
      <c r="AX224" s="31" t="s">
        <v>280</v>
      </c>
      <c r="AY224" s="31" t="s">
        <v>391</v>
      </c>
      <c r="AZ224" s="33">
        <v>45148</v>
      </c>
      <c r="BA224" s="31" t="s">
        <v>520</v>
      </c>
      <c r="BB224" s="31" t="b">
        <v>0</v>
      </c>
      <c r="BC224" s="31" t="s">
        <v>314</v>
      </c>
      <c r="BD224" s="31" t="s">
        <v>352</v>
      </c>
      <c r="BE224" s="31" t="s">
        <v>458</v>
      </c>
      <c r="BF224" s="31" t="s">
        <v>280</v>
      </c>
      <c r="BG224" s="31" t="s">
        <v>568</v>
      </c>
      <c r="BH224" s="31">
        <v>6</v>
      </c>
      <c r="BI224" s="31" t="s">
        <v>311</v>
      </c>
      <c r="BJ224" s="48" t="s">
        <v>3054</v>
      </c>
    </row>
    <row r="225" spans="1:62" hidden="1">
      <c r="A225" s="31" t="s">
        <v>255</v>
      </c>
      <c r="B225" s="33">
        <v>45149</v>
      </c>
      <c r="C225" s="33"/>
      <c r="D225" s="31">
        <f ca="1">IF(ISBLANK(NCR_DATA_NEW[[#This Row],[Closed ]]), TODAY()-NCR_DATA_NEW[[#This Row],[Created]], C225-B225)</f>
        <v>550</v>
      </c>
      <c r="E225" s="31" t="s">
        <v>346</v>
      </c>
      <c r="F225" s="31" t="s">
        <v>345</v>
      </c>
      <c r="G225" s="31" t="s">
        <v>272</v>
      </c>
      <c r="H225" s="31" t="s">
        <v>567</v>
      </c>
      <c r="I225" s="31" t="s">
        <v>273</v>
      </c>
      <c r="J225" s="31" t="s">
        <v>566</v>
      </c>
      <c r="K225" s="31" t="s">
        <v>341</v>
      </c>
      <c r="L225" s="31" t="s">
        <v>551</v>
      </c>
      <c r="M225" s="31" t="s">
        <v>340</v>
      </c>
      <c r="N225" s="31" t="s">
        <v>280</v>
      </c>
      <c r="O225" s="31" t="s">
        <v>564</v>
      </c>
      <c r="P225" s="31">
        <v>616144</v>
      </c>
      <c r="Q225" s="31" t="s">
        <v>554</v>
      </c>
      <c r="R225" s="31" t="s">
        <v>333</v>
      </c>
      <c r="S225" s="31" t="s">
        <v>3046</v>
      </c>
      <c r="T225" s="31" t="s">
        <v>283</v>
      </c>
      <c r="U225" s="31" t="s">
        <v>283</v>
      </c>
      <c r="V225" s="31" t="s">
        <v>331</v>
      </c>
      <c r="W225" s="33">
        <v>45156</v>
      </c>
      <c r="X225" s="31" t="b">
        <v>0</v>
      </c>
      <c r="Y225" s="31" t="b">
        <v>1</v>
      </c>
      <c r="Z225" s="31">
        <v>2</v>
      </c>
      <c r="AA225" s="31">
        <v>0</v>
      </c>
      <c r="AB225" s="31" t="s">
        <v>280</v>
      </c>
      <c r="AC225" s="31" t="s">
        <v>562</v>
      </c>
      <c r="AD225" s="31" t="s">
        <v>561</v>
      </c>
      <c r="AE225" s="31" t="s">
        <v>280</v>
      </c>
      <c r="AF225" s="31" t="s">
        <v>280</v>
      </c>
      <c r="AG225" s="31" t="s">
        <v>561</v>
      </c>
      <c r="AH225" s="31" t="s">
        <v>280</v>
      </c>
      <c r="AI225" s="33"/>
      <c r="AJ225" s="32">
        <v>0</v>
      </c>
      <c r="AK225" s="31" t="s">
        <v>280</v>
      </c>
      <c r="AL225" s="31" t="s">
        <v>326</v>
      </c>
      <c r="AM225" s="31" t="s">
        <v>559</v>
      </c>
      <c r="AN225" s="31" t="s">
        <v>558</v>
      </c>
      <c r="AO225" s="31" t="s">
        <v>397</v>
      </c>
      <c r="AP225" s="31" t="s">
        <v>557</v>
      </c>
      <c r="AQ225" s="31" t="s">
        <v>461</v>
      </c>
      <c r="AR225" s="33">
        <v>45148</v>
      </c>
      <c r="AS225" s="31" t="s">
        <v>556</v>
      </c>
      <c r="AT225" s="31" t="s">
        <v>311</v>
      </c>
      <c r="AU225" s="31" t="s">
        <v>432</v>
      </c>
      <c r="AV225" s="31" t="s">
        <v>320</v>
      </c>
      <c r="AW225" s="31" t="s">
        <v>555</v>
      </c>
      <c r="AX225" s="31" t="s">
        <v>280</v>
      </c>
      <c r="AY225" s="31" t="s">
        <v>391</v>
      </c>
      <c r="AZ225" s="33">
        <v>45149</v>
      </c>
      <c r="BA225" s="31" t="s">
        <v>554</v>
      </c>
      <c r="BB225" s="31" t="b">
        <v>0</v>
      </c>
      <c r="BC225" s="31" t="s">
        <v>314</v>
      </c>
      <c r="BD225" s="31" t="s">
        <v>280</v>
      </c>
      <c r="BE225" s="31" t="s">
        <v>3061</v>
      </c>
      <c r="BF225" s="31" t="s">
        <v>280</v>
      </c>
      <c r="BG225" s="31" t="s">
        <v>550</v>
      </c>
      <c r="BH225" s="31">
        <v>3</v>
      </c>
      <c r="BI225" s="31" t="s">
        <v>311</v>
      </c>
      <c r="BJ225" s="48" t="s">
        <v>3054</v>
      </c>
    </row>
    <row r="226" spans="1:62">
      <c r="A226" s="31" t="s">
        <v>549</v>
      </c>
      <c r="B226" s="33">
        <v>45149</v>
      </c>
      <c r="C226" s="33">
        <v>45156</v>
      </c>
      <c r="D226" s="31">
        <f ca="1">IF(ISBLANK(NCR_DATA_NEW[[#This Row],[Closed ]]), TODAY()-NCR_DATA_NEW[[#This Row],[Created]], C226-B226)</f>
        <v>7</v>
      </c>
      <c r="E226" s="31" t="s">
        <v>346</v>
      </c>
      <c r="F226" s="31" t="s">
        <v>548</v>
      </c>
      <c r="G226" s="31" t="s">
        <v>547</v>
      </c>
      <c r="H226" s="31" t="s">
        <v>546</v>
      </c>
      <c r="I226" s="31" t="s">
        <v>273</v>
      </c>
      <c r="J226" s="31" t="s">
        <v>545</v>
      </c>
      <c r="K226" s="31" t="s">
        <v>341</v>
      </c>
      <c r="L226" s="31" t="s">
        <v>350</v>
      </c>
      <c r="M226" s="31" t="s">
        <v>340</v>
      </c>
      <c r="N226" s="31" t="s">
        <v>338</v>
      </c>
      <c r="O226" s="31" t="s">
        <v>543</v>
      </c>
      <c r="P226" s="31">
        <v>191276</v>
      </c>
      <c r="Q226" s="31" t="s">
        <v>316</v>
      </c>
      <c r="R226" s="31" t="s">
        <v>333</v>
      </c>
      <c r="S226" s="31" t="s">
        <v>438</v>
      </c>
      <c r="T226" s="31" t="s">
        <v>282</v>
      </c>
      <c r="U226" s="31" t="s">
        <v>282</v>
      </c>
      <c r="V226" s="31" t="s">
        <v>331</v>
      </c>
      <c r="W226" s="33">
        <v>45156</v>
      </c>
      <c r="X226" s="31" t="b">
        <v>0</v>
      </c>
      <c r="Y226" s="31" t="b">
        <v>0</v>
      </c>
      <c r="Z226" s="31">
        <v>1</v>
      </c>
      <c r="AA226" s="31">
        <v>0</v>
      </c>
      <c r="AB226" s="31" t="s">
        <v>280</v>
      </c>
      <c r="AC226" s="31" t="s">
        <v>328</v>
      </c>
      <c r="AD226" s="31" t="s">
        <v>542</v>
      </c>
      <c r="AE226" s="31" t="s">
        <v>438</v>
      </c>
      <c r="AF226" s="31" t="s">
        <v>539</v>
      </c>
      <c r="AG226" s="31" t="s">
        <v>542</v>
      </c>
      <c r="AH226" s="31" t="s">
        <v>541</v>
      </c>
      <c r="AI226" s="33">
        <v>45156</v>
      </c>
      <c r="AJ226" s="32">
        <v>0</v>
      </c>
      <c r="AK226" s="31" t="s">
        <v>540</v>
      </c>
      <c r="AL226" s="31" t="s">
        <v>326</v>
      </c>
      <c r="AM226" s="31" t="s">
        <v>538</v>
      </c>
      <c r="AN226" s="31" t="s">
        <v>537</v>
      </c>
      <c r="AO226" s="31" t="s">
        <v>81</v>
      </c>
      <c r="AP226" s="31" t="s">
        <v>433</v>
      </c>
      <c r="AQ226" s="31" t="s">
        <v>482</v>
      </c>
      <c r="AR226" s="33">
        <v>45149</v>
      </c>
      <c r="AS226" s="31" t="s">
        <v>322</v>
      </c>
      <c r="AT226" s="31" t="s">
        <v>311</v>
      </c>
      <c r="AU226" s="31" t="s">
        <v>432</v>
      </c>
      <c r="AV226" s="31" t="s">
        <v>320</v>
      </c>
      <c r="AW226" s="31" t="s">
        <v>535</v>
      </c>
      <c r="AX226" s="31" t="s">
        <v>534</v>
      </c>
      <c r="AY226" s="31" t="s">
        <v>317</v>
      </c>
      <c r="AZ226" s="33">
        <v>45149</v>
      </c>
      <c r="BA226" s="31" t="s">
        <v>316</v>
      </c>
      <c r="BB226" s="31" t="b">
        <v>1</v>
      </c>
      <c r="BC226" s="31" t="s">
        <v>314</v>
      </c>
      <c r="BD226" s="31" t="s">
        <v>364</v>
      </c>
      <c r="BE226" s="31" t="s">
        <v>3060</v>
      </c>
      <c r="BF226" s="31" t="s">
        <v>280</v>
      </c>
      <c r="BG226" s="31" t="s">
        <v>530</v>
      </c>
      <c r="BH226" s="31">
        <v>5</v>
      </c>
      <c r="BI226" s="31" t="s">
        <v>396</v>
      </c>
      <c r="BJ226" s="48" t="s">
        <v>3054</v>
      </c>
    </row>
    <row r="227" spans="1:62" hidden="1">
      <c r="A227" s="31" t="s">
        <v>529</v>
      </c>
      <c r="B227" s="33">
        <v>45154</v>
      </c>
      <c r="C227" s="33"/>
      <c r="D227" s="31">
        <f ca="1">IF(ISBLANK(NCR_DATA_NEW[[#This Row],[Closed ]]), TODAY()-NCR_DATA_NEW[[#This Row],[Created]], C227-B227)</f>
        <v>545</v>
      </c>
      <c r="E227" s="31" t="s">
        <v>346</v>
      </c>
      <c r="F227" s="31" t="s">
        <v>376</v>
      </c>
      <c r="G227" s="31" t="s">
        <v>528</v>
      </c>
      <c r="H227" s="31" t="s">
        <v>527</v>
      </c>
      <c r="I227" s="31" t="s">
        <v>279</v>
      </c>
      <c r="J227" s="31" t="s">
        <v>526</v>
      </c>
      <c r="K227" s="31" t="s">
        <v>341</v>
      </c>
      <c r="L227" s="31" t="s">
        <v>513</v>
      </c>
      <c r="M227" s="31" t="s">
        <v>340</v>
      </c>
      <c r="N227" s="31" t="s">
        <v>338</v>
      </c>
      <c r="O227" s="31" t="s">
        <v>524</v>
      </c>
      <c r="P227" s="31">
        <v>671151</v>
      </c>
      <c r="Q227" s="31" t="s">
        <v>515</v>
      </c>
      <c r="R227" s="31" t="s">
        <v>333</v>
      </c>
      <c r="S227" s="31" t="s">
        <v>3046</v>
      </c>
      <c r="T227" s="31" t="s">
        <v>282</v>
      </c>
      <c r="U227" s="31" t="s">
        <v>282</v>
      </c>
      <c r="V227" s="31" t="s">
        <v>490</v>
      </c>
      <c r="W227" s="33">
        <v>45156</v>
      </c>
      <c r="X227" s="31" t="b">
        <v>0</v>
      </c>
      <c r="Y227" s="31" t="b">
        <v>1</v>
      </c>
      <c r="Z227" s="31">
        <v>1</v>
      </c>
      <c r="AA227" s="31">
        <v>0</v>
      </c>
      <c r="AB227" s="31" t="s">
        <v>280</v>
      </c>
      <c r="AC227" s="31" t="s">
        <v>328</v>
      </c>
      <c r="AD227" s="31" t="s">
        <v>521</v>
      </c>
      <c r="AE227" s="31" t="s">
        <v>280</v>
      </c>
      <c r="AF227" s="31" t="s">
        <v>280</v>
      </c>
      <c r="AG227" s="31" t="s">
        <v>521</v>
      </c>
      <c r="AH227" s="31" t="s">
        <v>519</v>
      </c>
      <c r="AI227" s="33">
        <v>45156</v>
      </c>
      <c r="AJ227" s="32">
        <v>0</v>
      </c>
      <c r="AK227" s="31" t="s">
        <v>280</v>
      </c>
      <c r="AL227" s="31" t="s">
        <v>326</v>
      </c>
      <c r="AM227" s="31" t="s">
        <v>517</v>
      </c>
      <c r="AN227" s="31" t="s">
        <v>516</v>
      </c>
      <c r="AO227" s="31" t="s">
        <v>397</v>
      </c>
      <c r="AP227" s="31" t="s">
        <v>361</v>
      </c>
      <c r="AQ227" s="31" t="s">
        <v>482</v>
      </c>
      <c r="AR227" s="33">
        <v>45154</v>
      </c>
      <c r="AS227" s="31" t="s">
        <v>322</v>
      </c>
      <c r="AT227" s="31" t="s">
        <v>311</v>
      </c>
      <c r="AU227" s="31" t="s">
        <v>321</v>
      </c>
      <c r="AV227" s="31" t="s">
        <v>320</v>
      </c>
      <c r="AW227" s="31" t="s">
        <v>393</v>
      </c>
      <c r="AX227" s="31" t="s">
        <v>280</v>
      </c>
      <c r="AY227" s="31" t="s">
        <v>391</v>
      </c>
      <c r="AZ227" s="33">
        <v>45154</v>
      </c>
      <c r="BA227" s="31" t="s">
        <v>515</v>
      </c>
      <c r="BB227" s="31" t="b">
        <v>0</v>
      </c>
      <c r="BC227" s="31" t="s">
        <v>314</v>
      </c>
      <c r="BD227" s="31" t="s">
        <v>364</v>
      </c>
      <c r="BE227" s="31" t="s">
        <v>514</v>
      </c>
      <c r="BF227" s="31" t="s">
        <v>280</v>
      </c>
      <c r="BG227" s="31" t="s">
        <v>512</v>
      </c>
      <c r="BH227" s="31">
        <v>18</v>
      </c>
      <c r="BI227" s="31" t="s">
        <v>311</v>
      </c>
      <c r="BJ227" s="48" t="s">
        <v>3054</v>
      </c>
    </row>
    <row r="228" spans="1:62" hidden="1">
      <c r="A228" s="31" t="s">
        <v>511</v>
      </c>
      <c r="B228" s="33">
        <v>45155</v>
      </c>
      <c r="C228" s="33"/>
      <c r="D228" s="31">
        <f ca="1">IF(ISBLANK(NCR_DATA_NEW[[#This Row],[Closed ]]), TODAY()-NCR_DATA_NEW[[#This Row],[Created]], C228-B228)</f>
        <v>544</v>
      </c>
      <c r="E228" s="31" t="s">
        <v>346</v>
      </c>
      <c r="F228" s="31" t="s">
        <v>345</v>
      </c>
      <c r="G228" s="31" t="s">
        <v>510</v>
      </c>
      <c r="H228" s="31" t="s">
        <v>509</v>
      </c>
      <c r="I228" s="31" t="s">
        <v>273</v>
      </c>
      <c r="J228" s="31" t="s">
        <v>508</v>
      </c>
      <c r="K228" s="31" t="s">
        <v>341</v>
      </c>
      <c r="L228" s="31" t="s">
        <v>499</v>
      </c>
      <c r="M228" s="31" t="s">
        <v>418</v>
      </c>
      <c r="N228" s="31" t="s">
        <v>507</v>
      </c>
      <c r="O228" s="31" t="s">
        <v>506</v>
      </c>
      <c r="P228" s="31">
        <v>185178</v>
      </c>
      <c r="Q228" s="31" t="s">
        <v>500</v>
      </c>
      <c r="R228" s="31" t="s">
        <v>333</v>
      </c>
      <c r="S228" s="31" t="s">
        <v>438</v>
      </c>
      <c r="T228" s="31" t="s">
        <v>282</v>
      </c>
      <c r="U228" s="31" t="s">
        <v>282</v>
      </c>
      <c r="V228" s="31" t="s">
        <v>331</v>
      </c>
      <c r="W228" s="33">
        <v>45159</v>
      </c>
      <c r="X228" s="31" t="b">
        <v>0</v>
      </c>
      <c r="Y228" s="31" t="b">
        <v>1</v>
      </c>
      <c r="Z228" s="31">
        <v>1</v>
      </c>
      <c r="AA228" s="31">
        <v>0</v>
      </c>
      <c r="AB228" s="31" t="s">
        <v>280</v>
      </c>
      <c r="AC228" s="31" t="s">
        <v>370</v>
      </c>
      <c r="AD228" s="31" t="s">
        <v>505</v>
      </c>
      <c r="AE228" s="31" t="s">
        <v>280</v>
      </c>
      <c r="AF228" s="31" t="s">
        <v>280</v>
      </c>
      <c r="AG228" s="31" t="s">
        <v>505</v>
      </c>
      <c r="AH228" s="31" t="s">
        <v>280</v>
      </c>
      <c r="AI228" s="33"/>
      <c r="AJ228" s="32">
        <v>0</v>
      </c>
      <c r="AK228" s="31" t="s">
        <v>280</v>
      </c>
      <c r="AL228" s="31" t="s">
        <v>326</v>
      </c>
      <c r="AM228" s="31" t="s">
        <v>503</v>
      </c>
      <c r="AN228" s="31" t="s">
        <v>502</v>
      </c>
      <c r="AO228" s="31" t="s">
        <v>397</v>
      </c>
      <c r="AP228" s="31" t="s">
        <v>501</v>
      </c>
      <c r="AQ228" s="31" t="s">
        <v>280</v>
      </c>
      <c r="AR228" s="33">
        <v>45155</v>
      </c>
      <c r="AS228" s="31" t="s">
        <v>322</v>
      </c>
      <c r="AT228" s="31" t="s">
        <v>311</v>
      </c>
      <c r="AU228" s="31" t="s">
        <v>321</v>
      </c>
      <c r="AV228" s="31" t="s">
        <v>320</v>
      </c>
      <c r="AW228" s="31" t="s">
        <v>46</v>
      </c>
      <c r="AX228" s="31" t="s">
        <v>280</v>
      </c>
      <c r="AY228" s="31" t="s">
        <v>357</v>
      </c>
      <c r="AZ228" s="33">
        <v>45155</v>
      </c>
      <c r="BA228" s="31" t="s">
        <v>500</v>
      </c>
      <c r="BB228" s="31" t="b">
        <v>0</v>
      </c>
      <c r="BC228" s="31" t="s">
        <v>353</v>
      </c>
      <c r="BD228" s="31" t="s">
        <v>280</v>
      </c>
      <c r="BE228" s="31" t="s">
        <v>351</v>
      </c>
      <c r="BF228" s="31" t="s">
        <v>280</v>
      </c>
      <c r="BG228" s="31" t="s">
        <v>498</v>
      </c>
      <c r="BH228" s="31">
        <v>1</v>
      </c>
      <c r="BI228" s="31" t="s">
        <v>311</v>
      </c>
      <c r="BJ228" s="48" t="s">
        <v>3054</v>
      </c>
    </row>
    <row r="229" spans="1:62" hidden="1">
      <c r="A229" s="31" t="s">
        <v>497</v>
      </c>
      <c r="B229" s="33">
        <v>45155</v>
      </c>
      <c r="C229" s="33"/>
      <c r="D229" s="31">
        <f ca="1">IF(ISBLANK(NCR_DATA_NEW[[#This Row],[Closed ]]), TODAY()-NCR_DATA_NEW[[#This Row],[Created]], C229-B229)</f>
        <v>544</v>
      </c>
      <c r="E229" s="31" t="s">
        <v>346</v>
      </c>
      <c r="F229" s="31" t="s">
        <v>376</v>
      </c>
      <c r="G229" s="31" t="s">
        <v>496</v>
      </c>
      <c r="H229" s="31" t="s">
        <v>495</v>
      </c>
      <c r="I229" s="31" t="s">
        <v>276</v>
      </c>
      <c r="J229" s="31" t="s">
        <v>494</v>
      </c>
      <c r="K229" s="31" t="s">
        <v>341</v>
      </c>
      <c r="L229" s="31" t="s">
        <v>480</v>
      </c>
      <c r="M229" s="31" t="s">
        <v>340</v>
      </c>
      <c r="N229" s="31" t="s">
        <v>338</v>
      </c>
      <c r="O229" s="31" t="s">
        <v>492</v>
      </c>
      <c r="P229" s="31">
        <v>677198</v>
      </c>
      <c r="Q229" s="31" t="s">
        <v>481</v>
      </c>
      <c r="R229" s="31" t="s">
        <v>333</v>
      </c>
      <c r="S229" s="31" t="s">
        <v>3046</v>
      </c>
      <c r="T229" s="31" t="s">
        <v>282</v>
      </c>
      <c r="U229" s="31" t="s">
        <v>282</v>
      </c>
      <c r="V229" s="31" t="s">
        <v>490</v>
      </c>
      <c r="W229" s="33">
        <v>45156</v>
      </c>
      <c r="X229" s="31" t="b">
        <v>0</v>
      </c>
      <c r="Y229" s="31" t="b">
        <v>1</v>
      </c>
      <c r="Z229" s="31">
        <v>1</v>
      </c>
      <c r="AA229" s="31">
        <v>0</v>
      </c>
      <c r="AB229" s="31" t="s">
        <v>280</v>
      </c>
      <c r="AC229" s="31" t="s">
        <v>328</v>
      </c>
      <c r="AD229" s="31" t="s">
        <v>488</v>
      </c>
      <c r="AE229" s="31" t="s">
        <v>280</v>
      </c>
      <c r="AF229" s="31" t="s">
        <v>280</v>
      </c>
      <c r="AG229" s="31" t="s">
        <v>488</v>
      </c>
      <c r="AH229" s="31" t="s">
        <v>486</v>
      </c>
      <c r="AI229" s="33">
        <v>45156</v>
      </c>
      <c r="AJ229" s="32">
        <v>0</v>
      </c>
      <c r="AK229" s="31" t="s">
        <v>280</v>
      </c>
      <c r="AL229" s="31" t="s">
        <v>326</v>
      </c>
      <c r="AM229" s="31" t="s">
        <v>484</v>
      </c>
      <c r="AN229" s="31" t="s">
        <v>483</v>
      </c>
      <c r="AO229" s="31" t="s">
        <v>397</v>
      </c>
      <c r="AP229" s="31" t="s">
        <v>361</v>
      </c>
      <c r="AQ229" s="31" t="s">
        <v>482</v>
      </c>
      <c r="AR229" s="33">
        <v>45155</v>
      </c>
      <c r="AS229" s="31" t="s">
        <v>322</v>
      </c>
      <c r="AT229" s="31" t="s">
        <v>311</v>
      </c>
      <c r="AU229" s="31" t="s">
        <v>321</v>
      </c>
      <c r="AV229" s="31" t="s">
        <v>320</v>
      </c>
      <c r="AW229" s="31" t="s">
        <v>46</v>
      </c>
      <c r="AX229" s="31" t="s">
        <v>280</v>
      </c>
      <c r="AY229" s="31" t="s">
        <v>357</v>
      </c>
      <c r="AZ229" s="33">
        <v>45155</v>
      </c>
      <c r="BA229" s="31" t="s">
        <v>481</v>
      </c>
      <c r="BB229" s="31" t="b">
        <v>0</v>
      </c>
      <c r="BC229" s="31" t="s">
        <v>353</v>
      </c>
      <c r="BD229" s="31" t="s">
        <v>352</v>
      </c>
      <c r="BE229" s="31" t="s">
        <v>458</v>
      </c>
      <c r="BF229" s="31" t="s">
        <v>280</v>
      </c>
      <c r="BG229" s="31" t="s">
        <v>479</v>
      </c>
      <c r="BH229" s="31">
        <v>2</v>
      </c>
      <c r="BI229" s="31" t="s">
        <v>311</v>
      </c>
      <c r="BJ229" s="48" t="s">
        <v>3054</v>
      </c>
    </row>
    <row r="230" spans="1:62" hidden="1">
      <c r="A230" s="31" t="s">
        <v>478</v>
      </c>
      <c r="B230" s="33">
        <v>45156</v>
      </c>
      <c r="C230" s="33"/>
      <c r="D230" s="31">
        <f ca="1">IF(ISBLANK(NCR_DATA_NEW[[#This Row],[Closed ]]), TODAY()-NCR_DATA_NEW[[#This Row],[Created]], C230-B230)</f>
        <v>543</v>
      </c>
      <c r="E230" s="31" t="s">
        <v>346</v>
      </c>
      <c r="F230" s="31" t="s">
        <v>345</v>
      </c>
      <c r="G230" s="31" t="s">
        <v>477</v>
      </c>
      <c r="H230" s="31" t="s">
        <v>280</v>
      </c>
      <c r="I230" s="31" t="s">
        <v>280</v>
      </c>
      <c r="J230" s="31" t="s">
        <v>280</v>
      </c>
      <c r="K230" s="31" t="s">
        <v>341</v>
      </c>
      <c r="L230" s="31" t="s">
        <v>469</v>
      </c>
      <c r="M230" s="31" t="s">
        <v>280</v>
      </c>
      <c r="N230" s="31" t="s">
        <v>280</v>
      </c>
      <c r="O230" s="31" t="s">
        <v>280</v>
      </c>
      <c r="Q230" s="31" t="s">
        <v>471</v>
      </c>
      <c r="R230" s="31" t="s">
        <v>333</v>
      </c>
      <c r="S230" s="31" t="s">
        <v>438</v>
      </c>
      <c r="T230" s="31" t="s">
        <v>282</v>
      </c>
      <c r="U230" s="31" t="s">
        <v>282</v>
      </c>
      <c r="V230" s="31" t="s">
        <v>280</v>
      </c>
      <c r="W230" s="33">
        <v>45159</v>
      </c>
      <c r="X230" s="31" t="b">
        <v>0</v>
      </c>
      <c r="Y230" s="31" t="b">
        <v>1</v>
      </c>
      <c r="Z230" s="31">
        <v>1</v>
      </c>
      <c r="AA230" s="31">
        <v>0</v>
      </c>
      <c r="AB230" s="31" t="s">
        <v>280</v>
      </c>
      <c r="AC230" s="31" t="s">
        <v>280</v>
      </c>
      <c r="AD230" s="31" t="s">
        <v>475</v>
      </c>
      <c r="AE230" s="31" t="s">
        <v>280</v>
      </c>
      <c r="AF230" s="31" t="s">
        <v>280</v>
      </c>
      <c r="AG230" s="31" t="s">
        <v>475</v>
      </c>
      <c r="AH230" s="31" t="s">
        <v>280</v>
      </c>
      <c r="AI230" s="33"/>
      <c r="AJ230" s="32">
        <v>0</v>
      </c>
      <c r="AK230" s="31" t="s">
        <v>280</v>
      </c>
      <c r="AL230" s="31" t="s">
        <v>326</v>
      </c>
      <c r="AM230" s="31" t="s">
        <v>473</v>
      </c>
      <c r="AN230" s="31" t="s">
        <v>472</v>
      </c>
      <c r="AO230" s="31" t="s">
        <v>397</v>
      </c>
      <c r="AP230" s="31" t="s">
        <v>433</v>
      </c>
      <c r="AQ230" s="31" t="s">
        <v>280</v>
      </c>
      <c r="AR230" s="33">
        <v>45156</v>
      </c>
      <c r="AS230" s="31" t="s">
        <v>322</v>
      </c>
      <c r="AT230" s="31" t="s">
        <v>396</v>
      </c>
      <c r="AU230" s="31" t="s">
        <v>432</v>
      </c>
      <c r="AV230" s="31" t="s">
        <v>320</v>
      </c>
      <c r="AW230" s="31" t="s">
        <v>46</v>
      </c>
      <c r="AX230" s="31" t="s">
        <v>280</v>
      </c>
      <c r="AY230" s="31" t="s">
        <v>357</v>
      </c>
      <c r="AZ230" s="33">
        <v>45156</v>
      </c>
      <c r="BA230" s="31" t="s">
        <v>471</v>
      </c>
      <c r="BB230" s="31" t="b">
        <v>0</v>
      </c>
      <c r="BC230" s="31" t="s">
        <v>353</v>
      </c>
      <c r="BD230" s="31" t="s">
        <v>280</v>
      </c>
      <c r="BE230" s="31" t="s">
        <v>470</v>
      </c>
      <c r="BF230" s="31" t="s">
        <v>280</v>
      </c>
      <c r="BG230" s="31" t="s">
        <v>468</v>
      </c>
      <c r="BH230" s="31">
        <v>1</v>
      </c>
      <c r="BI230" s="31" t="s">
        <v>396</v>
      </c>
      <c r="BJ230" s="48" t="s">
        <v>3054</v>
      </c>
    </row>
    <row r="231" spans="1:62" hidden="1">
      <c r="A231" s="31" t="s">
        <v>467</v>
      </c>
      <c r="B231" s="33">
        <v>45156</v>
      </c>
      <c r="C231" s="33"/>
      <c r="D231" s="31">
        <f ca="1">IF(ISBLANK(NCR_DATA_NEW[[#This Row],[Closed ]]), TODAY()-NCR_DATA_NEW[[#This Row],[Created]], C231-B231)</f>
        <v>543</v>
      </c>
      <c r="E231" s="31" t="s">
        <v>346</v>
      </c>
      <c r="F231" s="31" t="s">
        <v>345</v>
      </c>
      <c r="G231" s="31" t="s">
        <v>466</v>
      </c>
      <c r="H231" s="31" t="s">
        <v>407</v>
      </c>
      <c r="I231" s="31" t="s">
        <v>277</v>
      </c>
      <c r="J231" s="31" t="s">
        <v>406</v>
      </c>
      <c r="K231" s="31" t="s">
        <v>341</v>
      </c>
      <c r="L231" s="31" t="s">
        <v>387</v>
      </c>
      <c r="M231" s="31" t="s">
        <v>340</v>
      </c>
      <c r="N231" s="31" t="s">
        <v>405</v>
      </c>
      <c r="O231" s="31" t="s">
        <v>404</v>
      </c>
      <c r="P231" s="31">
        <v>878125</v>
      </c>
      <c r="Q231" s="31" t="s">
        <v>390</v>
      </c>
      <c r="R231" s="31" t="s">
        <v>333</v>
      </c>
      <c r="S231" s="31" t="s">
        <v>3046</v>
      </c>
      <c r="T231" s="31" t="s">
        <v>283</v>
      </c>
      <c r="U231" s="31" t="s">
        <v>283</v>
      </c>
      <c r="V231" s="31" t="s">
        <v>331</v>
      </c>
      <c r="W231" s="33">
        <v>45160</v>
      </c>
      <c r="X231" s="31" t="b">
        <v>0</v>
      </c>
      <c r="Y231" s="31" t="b">
        <v>1</v>
      </c>
      <c r="Z231" s="31">
        <v>1</v>
      </c>
      <c r="AA231" s="31">
        <v>0</v>
      </c>
      <c r="AB231" s="31" t="s">
        <v>280</v>
      </c>
      <c r="AC231" s="31" t="s">
        <v>370</v>
      </c>
      <c r="AD231" s="31" t="s">
        <v>464</v>
      </c>
      <c r="AE231" s="31" t="s">
        <v>280</v>
      </c>
      <c r="AF231" s="31" t="s">
        <v>280</v>
      </c>
      <c r="AG231" s="31" t="s">
        <v>464</v>
      </c>
      <c r="AH231" s="31" t="s">
        <v>280</v>
      </c>
      <c r="AI231" s="33"/>
      <c r="AJ231" s="32">
        <v>0</v>
      </c>
      <c r="AK231" s="31" t="s">
        <v>280</v>
      </c>
      <c r="AL231" s="31" t="s">
        <v>326</v>
      </c>
      <c r="AM231" s="31" t="s">
        <v>463</v>
      </c>
      <c r="AN231" s="31" t="s">
        <v>462</v>
      </c>
      <c r="AO231" s="31" t="s">
        <v>397</v>
      </c>
      <c r="AP231" s="31" t="s">
        <v>397</v>
      </c>
      <c r="AQ231" s="31" t="s">
        <v>461</v>
      </c>
      <c r="AR231" s="33">
        <v>45154</v>
      </c>
      <c r="AS231" s="31" t="s">
        <v>322</v>
      </c>
      <c r="AT231" s="31" t="s">
        <v>385</v>
      </c>
      <c r="AU231" s="31" t="s">
        <v>395</v>
      </c>
      <c r="AV231" s="31" t="s">
        <v>320</v>
      </c>
      <c r="AW231" s="31" t="s">
        <v>393</v>
      </c>
      <c r="AX231" s="31" t="s">
        <v>460</v>
      </c>
      <c r="AY231" s="31" t="s">
        <v>391</v>
      </c>
      <c r="AZ231" s="33">
        <v>45156</v>
      </c>
      <c r="BA231" s="31" t="s">
        <v>390</v>
      </c>
      <c r="BB231" s="31" t="b">
        <v>1</v>
      </c>
      <c r="BC231" s="31" t="s">
        <v>459</v>
      </c>
      <c r="BD231" s="31" t="s">
        <v>280</v>
      </c>
      <c r="BE231" s="31" t="s">
        <v>458</v>
      </c>
      <c r="BF231" s="31" t="s">
        <v>280</v>
      </c>
      <c r="BG231" s="31" t="s">
        <v>457</v>
      </c>
      <c r="BH231" s="31">
        <v>1</v>
      </c>
      <c r="BI231" s="31" t="s">
        <v>385</v>
      </c>
      <c r="BJ231" s="48" t="s">
        <v>3054</v>
      </c>
    </row>
    <row r="232" spans="1:62" hidden="1">
      <c r="A232" s="31" t="s">
        <v>456</v>
      </c>
      <c r="B232" s="33">
        <v>45159</v>
      </c>
      <c r="C232" s="33"/>
      <c r="D232" s="31">
        <f ca="1">IF(ISBLANK(NCR_DATA_NEW[[#This Row],[Closed ]]), TODAY()-NCR_DATA_NEW[[#This Row],[Created]], C232-B232)</f>
        <v>540</v>
      </c>
      <c r="E232" s="31" t="s">
        <v>346</v>
      </c>
      <c r="F232" s="31" t="s">
        <v>345</v>
      </c>
      <c r="G232" s="31" t="s">
        <v>455</v>
      </c>
      <c r="H232" s="31" t="s">
        <v>454</v>
      </c>
      <c r="I232" s="31" t="s">
        <v>275</v>
      </c>
      <c r="J232" s="31" t="s">
        <v>422</v>
      </c>
      <c r="K232" s="31" t="s">
        <v>341</v>
      </c>
      <c r="L232" s="31" t="s">
        <v>448</v>
      </c>
      <c r="M232" s="31" t="s">
        <v>418</v>
      </c>
      <c r="N232" s="31" t="s">
        <v>338</v>
      </c>
      <c r="O232" s="31" t="s">
        <v>419</v>
      </c>
      <c r="P232" s="31">
        <v>481976</v>
      </c>
      <c r="Q232" s="31" t="s">
        <v>413</v>
      </c>
      <c r="R232" s="31" t="s">
        <v>333</v>
      </c>
      <c r="S232" s="31" t="s">
        <v>332</v>
      </c>
      <c r="T232" s="31" t="s">
        <v>282</v>
      </c>
      <c r="U232" s="31" t="s">
        <v>282</v>
      </c>
      <c r="V232" s="31" t="s">
        <v>331</v>
      </c>
      <c r="W232" s="33">
        <v>45159</v>
      </c>
      <c r="X232" s="31" t="b">
        <v>0</v>
      </c>
      <c r="Y232" s="31" t="b">
        <v>1</v>
      </c>
      <c r="Z232" s="31">
        <v>0</v>
      </c>
      <c r="AA232" s="31">
        <v>0</v>
      </c>
      <c r="AB232" s="31" t="s">
        <v>280</v>
      </c>
      <c r="AC232" s="31" t="s">
        <v>370</v>
      </c>
      <c r="AD232" s="31" t="s">
        <v>280</v>
      </c>
      <c r="AE232" s="31" t="s">
        <v>280</v>
      </c>
      <c r="AF232" s="31" t="s">
        <v>280</v>
      </c>
      <c r="AG232" s="31" t="s">
        <v>280</v>
      </c>
      <c r="AH232" s="31" t="s">
        <v>280</v>
      </c>
      <c r="AI232" s="33"/>
      <c r="AJ232" s="32">
        <v>0</v>
      </c>
      <c r="AK232" s="31" t="s">
        <v>280</v>
      </c>
      <c r="AL232" s="31" t="s">
        <v>326</v>
      </c>
      <c r="AM232" s="31" t="s">
        <v>453</v>
      </c>
      <c r="AN232" s="31" t="s">
        <v>452</v>
      </c>
      <c r="AO232" s="31" t="s">
        <v>397</v>
      </c>
      <c r="AP232" s="31" t="s">
        <v>433</v>
      </c>
      <c r="AQ232" s="31" t="s">
        <v>280</v>
      </c>
      <c r="AR232" s="33">
        <v>45159</v>
      </c>
      <c r="AS232" s="31" t="s">
        <v>322</v>
      </c>
      <c r="AT232" s="31" t="s">
        <v>385</v>
      </c>
      <c r="AU232" s="31" t="s">
        <v>451</v>
      </c>
      <c r="AV232" s="31" t="s">
        <v>320</v>
      </c>
      <c r="AW232" s="31" t="s">
        <v>450</v>
      </c>
      <c r="AX232" s="31" t="s">
        <v>280</v>
      </c>
      <c r="AY232" s="31" t="s">
        <v>317</v>
      </c>
      <c r="AZ232" s="33">
        <v>45159</v>
      </c>
      <c r="BA232" s="31" t="s">
        <v>413</v>
      </c>
      <c r="BB232" s="31" t="b">
        <v>0</v>
      </c>
      <c r="BC232" s="31" t="s">
        <v>353</v>
      </c>
      <c r="BD232" s="31" t="s">
        <v>280</v>
      </c>
      <c r="BE232" s="31" t="s">
        <v>449</v>
      </c>
      <c r="BF232" s="31" t="s">
        <v>280</v>
      </c>
      <c r="BG232" s="31" t="s">
        <v>447</v>
      </c>
      <c r="BH232" s="31">
        <v>0</v>
      </c>
      <c r="BI232" s="31" t="s">
        <v>385</v>
      </c>
      <c r="BJ232" s="48" t="s">
        <v>3054</v>
      </c>
    </row>
    <row r="233" spans="1:62" hidden="1">
      <c r="A233" s="31" t="s">
        <v>446</v>
      </c>
      <c r="B233" s="33">
        <v>45161</v>
      </c>
      <c r="C233" s="33"/>
      <c r="D233" s="31">
        <f ca="1">IF(ISBLANK(NCR_DATA_NEW[[#This Row],[Closed ]]), TODAY()-NCR_DATA_NEW[[#This Row],[Created]], C233-B233)</f>
        <v>538</v>
      </c>
      <c r="E233" s="31" t="s">
        <v>346</v>
      </c>
      <c r="F233" s="31" t="s">
        <v>345</v>
      </c>
      <c r="G233" s="31" t="s">
        <v>445</v>
      </c>
      <c r="H233" s="31" t="s">
        <v>444</v>
      </c>
      <c r="I233" s="31" t="s">
        <v>277</v>
      </c>
      <c r="J233" s="31" t="s">
        <v>443</v>
      </c>
      <c r="K233" s="31" t="s">
        <v>341</v>
      </c>
      <c r="L233" s="31" t="s">
        <v>427</v>
      </c>
      <c r="M233" s="31" t="s">
        <v>340</v>
      </c>
      <c r="N233" s="31" t="s">
        <v>338</v>
      </c>
      <c r="O233" s="31" t="s">
        <v>440</v>
      </c>
      <c r="P233" s="31">
        <v>878184</v>
      </c>
      <c r="Q233" s="31" t="s">
        <v>430</v>
      </c>
      <c r="R233" s="31" t="s">
        <v>333</v>
      </c>
      <c r="S233" s="31" t="s">
        <v>438</v>
      </c>
      <c r="T233" s="31" t="s">
        <v>282</v>
      </c>
      <c r="U233" s="31" t="s">
        <v>282</v>
      </c>
      <c r="V233" s="31" t="s">
        <v>331</v>
      </c>
      <c r="W233" s="33">
        <v>45161</v>
      </c>
      <c r="X233" s="31" t="b">
        <v>0</v>
      </c>
      <c r="Y233" s="31" t="b">
        <v>1</v>
      </c>
      <c r="Z233" s="31">
        <v>1</v>
      </c>
      <c r="AA233" s="31">
        <v>0</v>
      </c>
      <c r="AB233" s="31" t="s">
        <v>280</v>
      </c>
      <c r="AC233" s="31" t="s">
        <v>328</v>
      </c>
      <c r="AD233" s="31" t="s">
        <v>437</v>
      </c>
      <c r="AE233" s="31" t="s">
        <v>280</v>
      </c>
      <c r="AF233" s="31" t="s">
        <v>280</v>
      </c>
      <c r="AG233" s="31" t="s">
        <v>437</v>
      </c>
      <c r="AH233" s="31" t="s">
        <v>280</v>
      </c>
      <c r="AI233" s="33"/>
      <c r="AJ233" s="32">
        <v>0</v>
      </c>
      <c r="AK233" s="31" t="s">
        <v>280</v>
      </c>
      <c r="AL233" s="31" t="s">
        <v>326</v>
      </c>
      <c r="AM233" s="31" t="s">
        <v>435</v>
      </c>
      <c r="AN233" s="31" t="s">
        <v>434</v>
      </c>
      <c r="AO233" s="31" t="s">
        <v>397</v>
      </c>
      <c r="AP233" s="31" t="s">
        <v>433</v>
      </c>
      <c r="AQ233" s="31" t="s">
        <v>280</v>
      </c>
      <c r="AR233" s="33">
        <v>45161</v>
      </c>
      <c r="AS233" s="31" t="s">
        <v>322</v>
      </c>
      <c r="AT233" s="31" t="s">
        <v>396</v>
      </c>
      <c r="AU233" s="31" t="s">
        <v>432</v>
      </c>
      <c r="AV233" s="31" t="s">
        <v>320</v>
      </c>
      <c r="AW233" s="31" t="s">
        <v>431</v>
      </c>
      <c r="AX233" s="31" t="s">
        <v>280</v>
      </c>
      <c r="AY233" s="31" t="s">
        <v>317</v>
      </c>
      <c r="AZ233" s="33">
        <v>45161</v>
      </c>
      <c r="BA233" s="31" t="s">
        <v>430</v>
      </c>
      <c r="BB233" s="31" t="b">
        <v>0</v>
      </c>
      <c r="BC233" s="31" t="s">
        <v>428</v>
      </c>
      <c r="BD233" s="31" t="s">
        <v>280</v>
      </c>
      <c r="BE233" s="31" t="s">
        <v>185</v>
      </c>
      <c r="BF233" s="31" t="s">
        <v>280</v>
      </c>
      <c r="BG233" s="31" t="s">
        <v>426</v>
      </c>
      <c r="BH233" s="31">
        <v>1</v>
      </c>
      <c r="BI233" s="31" t="s">
        <v>396</v>
      </c>
      <c r="BJ233" s="48" t="s">
        <v>3054</v>
      </c>
    </row>
    <row r="234" spans="1:62" hidden="1">
      <c r="A234" s="31" t="s">
        <v>425</v>
      </c>
      <c r="B234" s="33">
        <v>45162</v>
      </c>
      <c r="C234" s="33"/>
      <c r="D234" s="31">
        <f ca="1">IF(ISBLANK(NCR_DATA_NEW[[#This Row],[Closed ]]), TODAY()-NCR_DATA_NEW[[#This Row],[Created]], C234-B234)</f>
        <v>537</v>
      </c>
      <c r="E234" s="31" t="s">
        <v>346</v>
      </c>
      <c r="F234" s="31" t="s">
        <v>345</v>
      </c>
      <c r="G234" s="31" t="s">
        <v>424</v>
      </c>
      <c r="H234" s="31" t="s">
        <v>423</v>
      </c>
      <c r="I234" s="31" t="s">
        <v>275</v>
      </c>
      <c r="J234" s="31" t="s">
        <v>422</v>
      </c>
      <c r="K234" s="31" t="s">
        <v>341</v>
      </c>
      <c r="L234" s="31" t="s">
        <v>411</v>
      </c>
      <c r="M234" s="31" t="s">
        <v>418</v>
      </c>
      <c r="N234" s="31" t="s">
        <v>338</v>
      </c>
      <c r="O234" s="31" t="s">
        <v>419</v>
      </c>
      <c r="P234" s="31">
        <v>481736</v>
      </c>
      <c r="Q234" s="31" t="s">
        <v>413</v>
      </c>
      <c r="R234" s="31" t="s">
        <v>333</v>
      </c>
      <c r="S234" s="31" t="s">
        <v>332</v>
      </c>
      <c r="T234" s="31" t="s">
        <v>283</v>
      </c>
      <c r="U234" s="31" t="s">
        <v>282</v>
      </c>
      <c r="V234" s="31" t="s">
        <v>331</v>
      </c>
      <c r="W234" s="33">
        <v>45162</v>
      </c>
      <c r="X234" s="31" t="b">
        <v>0</v>
      </c>
      <c r="Y234" s="31" t="b">
        <v>1</v>
      </c>
      <c r="Z234" s="31">
        <v>0</v>
      </c>
      <c r="AA234" s="31">
        <v>0</v>
      </c>
      <c r="AB234" s="31" t="s">
        <v>280</v>
      </c>
      <c r="AC234" s="31" t="s">
        <v>328</v>
      </c>
      <c r="AD234" s="31" t="s">
        <v>280</v>
      </c>
      <c r="AE234" s="31" t="s">
        <v>280</v>
      </c>
      <c r="AF234" s="31" t="s">
        <v>280</v>
      </c>
      <c r="AG234" s="31" t="s">
        <v>280</v>
      </c>
      <c r="AH234" s="31" t="s">
        <v>280</v>
      </c>
      <c r="AI234" s="33"/>
      <c r="AJ234" s="32">
        <v>0</v>
      </c>
      <c r="AK234" s="31" t="s">
        <v>280</v>
      </c>
      <c r="AL234" s="31" t="s">
        <v>326</v>
      </c>
      <c r="AM234" s="31" t="s">
        <v>416</v>
      </c>
      <c r="AN234" s="31" t="s">
        <v>415</v>
      </c>
      <c r="AO234" s="31" t="s">
        <v>397</v>
      </c>
      <c r="AP234" s="31" t="s">
        <v>414</v>
      </c>
      <c r="AQ234" s="31" t="s">
        <v>280</v>
      </c>
      <c r="AR234" s="33">
        <v>45162</v>
      </c>
      <c r="AS234" s="31" t="s">
        <v>322</v>
      </c>
      <c r="AT234" s="31" t="s">
        <v>311</v>
      </c>
      <c r="AU234" s="31" t="s">
        <v>364</v>
      </c>
      <c r="AV234" s="31" t="s">
        <v>320</v>
      </c>
      <c r="AW234" s="31" t="s">
        <v>46</v>
      </c>
      <c r="AX234" s="31" t="s">
        <v>280</v>
      </c>
      <c r="AY234" s="31" t="s">
        <v>357</v>
      </c>
      <c r="AZ234" s="33">
        <v>45162</v>
      </c>
      <c r="BA234" s="31" t="s">
        <v>413</v>
      </c>
      <c r="BB234" s="31" t="b">
        <v>0</v>
      </c>
      <c r="BC234" s="31" t="s">
        <v>353</v>
      </c>
      <c r="BD234" s="31" t="s">
        <v>280</v>
      </c>
      <c r="BE234" s="31" t="s">
        <v>351</v>
      </c>
      <c r="BF234" s="31" t="s">
        <v>280</v>
      </c>
      <c r="BG234" s="31" t="s">
        <v>410</v>
      </c>
      <c r="BH234" s="31">
        <v>0</v>
      </c>
      <c r="BI234" s="31" t="s">
        <v>385</v>
      </c>
      <c r="BJ234" s="48" t="s">
        <v>3054</v>
      </c>
    </row>
    <row r="235" spans="1:62" hidden="1">
      <c r="A235" s="31" t="s">
        <v>409</v>
      </c>
      <c r="B235" s="33">
        <v>45163</v>
      </c>
      <c r="C235" s="33"/>
      <c r="D235" s="31">
        <f ca="1">IF(ISBLANK(NCR_DATA_NEW[[#This Row],[Closed ]]), TODAY()-NCR_DATA_NEW[[#This Row],[Created]], C235-B235)</f>
        <v>536</v>
      </c>
      <c r="E235" s="31" t="s">
        <v>346</v>
      </c>
      <c r="F235" s="31" t="s">
        <v>345</v>
      </c>
      <c r="G235" s="31" t="s">
        <v>408</v>
      </c>
      <c r="H235" s="31" t="s">
        <v>407</v>
      </c>
      <c r="I235" s="31" t="s">
        <v>277</v>
      </c>
      <c r="J235" s="31" t="s">
        <v>406</v>
      </c>
      <c r="K235" s="31" t="s">
        <v>341</v>
      </c>
      <c r="L235" s="31" t="s">
        <v>387</v>
      </c>
      <c r="M235" s="31" t="s">
        <v>340</v>
      </c>
      <c r="N235" s="31" t="s">
        <v>405</v>
      </c>
      <c r="O235" s="31" t="s">
        <v>404</v>
      </c>
      <c r="P235" s="31">
        <v>878125</v>
      </c>
      <c r="Q235" s="31" t="s">
        <v>390</v>
      </c>
      <c r="R235" s="31" t="s">
        <v>333</v>
      </c>
      <c r="S235" s="31" t="s">
        <v>3046</v>
      </c>
      <c r="T235" s="31" t="s">
        <v>283</v>
      </c>
      <c r="U235" s="31" t="s">
        <v>282</v>
      </c>
      <c r="V235" s="31" t="s">
        <v>331</v>
      </c>
      <c r="W235" s="33">
        <v>45166</v>
      </c>
      <c r="X235" s="31" t="b">
        <v>0</v>
      </c>
      <c r="Y235" s="31" t="b">
        <v>1</v>
      </c>
      <c r="Z235" s="31">
        <v>1</v>
      </c>
      <c r="AA235" s="31">
        <v>0</v>
      </c>
      <c r="AB235" s="31" t="s">
        <v>280</v>
      </c>
      <c r="AC235" s="31" t="s">
        <v>370</v>
      </c>
      <c r="AD235" s="31" t="s">
        <v>401</v>
      </c>
      <c r="AE235" s="31" t="s">
        <v>280</v>
      </c>
      <c r="AF235" s="31" t="s">
        <v>280</v>
      </c>
      <c r="AG235" s="31" t="s">
        <v>401</v>
      </c>
      <c r="AH235" s="31" t="s">
        <v>280</v>
      </c>
      <c r="AI235" s="33"/>
      <c r="AJ235" s="32">
        <v>0</v>
      </c>
      <c r="AK235" s="31" t="s">
        <v>280</v>
      </c>
      <c r="AL235" s="31" t="s">
        <v>326</v>
      </c>
      <c r="AM235" s="31" t="s">
        <v>399</v>
      </c>
      <c r="AN235" s="31" t="s">
        <v>398</v>
      </c>
      <c r="AO235" s="31" t="s">
        <v>397</v>
      </c>
      <c r="AP235" s="31" t="s">
        <v>397</v>
      </c>
      <c r="AQ235" s="31" t="s">
        <v>280</v>
      </c>
      <c r="AR235" s="33">
        <v>45163</v>
      </c>
      <c r="AS235" s="31" t="s">
        <v>322</v>
      </c>
      <c r="AT235" s="31" t="s">
        <v>396</v>
      </c>
      <c r="AU235" s="31" t="s">
        <v>395</v>
      </c>
      <c r="AV235" s="31" t="s">
        <v>394</v>
      </c>
      <c r="AW235" s="31" t="s">
        <v>393</v>
      </c>
      <c r="AX235" s="31" t="s">
        <v>392</v>
      </c>
      <c r="AY235" s="31" t="s">
        <v>391</v>
      </c>
      <c r="AZ235" s="33">
        <v>45163</v>
      </c>
      <c r="BA235" s="31" t="s">
        <v>390</v>
      </c>
      <c r="BB235" s="31" t="b">
        <v>1</v>
      </c>
      <c r="BC235" s="31" t="s">
        <v>389</v>
      </c>
      <c r="BD235" s="31" t="s">
        <v>280</v>
      </c>
      <c r="BE235" s="31" t="s">
        <v>388</v>
      </c>
      <c r="BF235" s="31" t="s">
        <v>280</v>
      </c>
      <c r="BG235" s="31" t="s">
        <v>386</v>
      </c>
      <c r="BH235" s="31">
        <v>1</v>
      </c>
      <c r="BI235" s="31" t="s">
        <v>385</v>
      </c>
      <c r="BJ235" s="48" t="s">
        <v>3054</v>
      </c>
    </row>
    <row r="236" spans="1:62" hidden="1">
      <c r="A236" s="31" t="s">
        <v>384</v>
      </c>
      <c r="B236" s="33">
        <v>45164</v>
      </c>
      <c r="C236" s="33"/>
      <c r="D236" s="31">
        <f ca="1">IF(ISBLANK(NCR_DATA_NEW[[#This Row],[Closed ]]), TODAY()-NCR_DATA_NEW[[#This Row],[Created]], C236-B236)</f>
        <v>535</v>
      </c>
      <c r="E236" s="31" t="s">
        <v>346</v>
      </c>
      <c r="F236" s="31" t="s">
        <v>345</v>
      </c>
      <c r="G236" s="31" t="s">
        <v>383</v>
      </c>
      <c r="H236" s="31" t="s">
        <v>280</v>
      </c>
      <c r="I236" s="31" t="s">
        <v>280</v>
      </c>
      <c r="J236" s="31" t="s">
        <v>280</v>
      </c>
      <c r="K236" s="31" t="s">
        <v>341</v>
      </c>
      <c r="L236" s="31" t="s">
        <v>379</v>
      </c>
      <c r="M236" s="31" t="s">
        <v>280</v>
      </c>
      <c r="N236" s="31" t="s">
        <v>280</v>
      </c>
      <c r="O236" s="31" t="s">
        <v>280</v>
      </c>
      <c r="Q236" s="31" t="s">
        <v>355</v>
      </c>
      <c r="R236" s="31" t="s">
        <v>333</v>
      </c>
      <c r="S236" s="31" t="s">
        <v>332</v>
      </c>
      <c r="T236" s="31" t="s">
        <v>282</v>
      </c>
      <c r="U236" s="31" t="s">
        <v>282</v>
      </c>
      <c r="V236" s="31" t="s">
        <v>280</v>
      </c>
      <c r="W236" s="33">
        <v>45164</v>
      </c>
      <c r="X236" s="31" t="b">
        <v>0</v>
      </c>
      <c r="Y236" s="31" t="b">
        <v>1</v>
      </c>
      <c r="Z236" s="31">
        <v>0</v>
      </c>
      <c r="AA236" s="31">
        <v>0</v>
      </c>
      <c r="AB236" s="31" t="s">
        <v>280</v>
      </c>
      <c r="AC236" s="31" t="s">
        <v>280</v>
      </c>
      <c r="AD236" s="31" t="s">
        <v>382</v>
      </c>
      <c r="AE236" s="31" t="s">
        <v>280</v>
      </c>
      <c r="AF236" s="31" t="s">
        <v>280</v>
      </c>
      <c r="AG236" s="31" t="s">
        <v>382</v>
      </c>
      <c r="AH236" s="31" t="s">
        <v>280</v>
      </c>
      <c r="AI236" s="33"/>
      <c r="AJ236" s="32">
        <v>0</v>
      </c>
      <c r="AK236" s="31" t="s">
        <v>280</v>
      </c>
      <c r="AL236" s="31" t="s">
        <v>326</v>
      </c>
      <c r="AM236" s="31" t="s">
        <v>381</v>
      </c>
      <c r="AN236" s="31" t="s">
        <v>380</v>
      </c>
      <c r="AO236" s="31" t="s">
        <v>397</v>
      </c>
      <c r="AP236" s="31" t="s">
        <v>361</v>
      </c>
      <c r="AQ236" s="31" t="s">
        <v>280</v>
      </c>
      <c r="AR236" s="33">
        <v>45164</v>
      </c>
      <c r="AS236" s="31" t="s">
        <v>280</v>
      </c>
      <c r="AT236" s="31" t="s">
        <v>311</v>
      </c>
      <c r="AU236" s="31" t="s">
        <v>321</v>
      </c>
      <c r="AV236" s="31" t="s">
        <v>320</v>
      </c>
      <c r="AW236" s="31" t="s">
        <v>46</v>
      </c>
      <c r="AX236" s="31" t="s">
        <v>280</v>
      </c>
      <c r="AY236" s="31" t="s">
        <v>357</v>
      </c>
      <c r="AZ236" s="33">
        <v>45164</v>
      </c>
      <c r="BA236" s="31" t="s">
        <v>355</v>
      </c>
      <c r="BB236" s="31" t="b">
        <v>0</v>
      </c>
      <c r="BC236" s="31" t="s">
        <v>353</v>
      </c>
      <c r="BD236" s="31" t="s">
        <v>280</v>
      </c>
      <c r="BE236" s="31" t="s">
        <v>364</v>
      </c>
      <c r="BF236" s="31" t="s">
        <v>280</v>
      </c>
      <c r="BG236" s="31" t="s">
        <v>378</v>
      </c>
      <c r="BH236" s="31">
        <v>1</v>
      </c>
      <c r="BI236" s="31" t="s">
        <v>311</v>
      </c>
      <c r="BJ236" s="48" t="s">
        <v>3054</v>
      </c>
    </row>
    <row r="237" spans="1:62" hidden="1">
      <c r="A237" s="31" t="s">
        <v>377</v>
      </c>
      <c r="B237" s="33">
        <v>45165</v>
      </c>
      <c r="C237" s="33"/>
      <c r="D237" s="31">
        <f ca="1">IF(ISBLANK(NCR_DATA_NEW[[#This Row],[Closed ]]), TODAY()-NCR_DATA_NEW[[#This Row],[Created]], C237-B237)</f>
        <v>534</v>
      </c>
      <c r="E237" s="31" t="s">
        <v>346</v>
      </c>
      <c r="F237" s="31" t="s">
        <v>376</v>
      </c>
      <c r="G237" s="31" t="s">
        <v>375</v>
      </c>
      <c r="H237" s="31" t="s">
        <v>374</v>
      </c>
      <c r="I237" s="31" t="s">
        <v>273</v>
      </c>
      <c r="J237" s="31" t="s">
        <v>372</v>
      </c>
      <c r="K237" s="31" t="s">
        <v>341</v>
      </c>
      <c r="L237" s="31" t="s">
        <v>349</v>
      </c>
      <c r="M237" s="31" t="s">
        <v>340</v>
      </c>
      <c r="N237" s="31" t="s">
        <v>338</v>
      </c>
      <c r="O237" s="31" t="s">
        <v>372</v>
      </c>
      <c r="P237" s="31">
        <v>191487</v>
      </c>
      <c r="Q237" s="31" t="s">
        <v>355</v>
      </c>
      <c r="R237" s="31" t="s">
        <v>354</v>
      </c>
      <c r="S237" s="31" t="s">
        <v>3046</v>
      </c>
      <c r="T237" s="31" t="s">
        <v>282</v>
      </c>
      <c r="U237" s="31" t="s">
        <v>280</v>
      </c>
      <c r="V237" s="31" t="s">
        <v>331</v>
      </c>
      <c r="W237" s="33">
        <v>45165</v>
      </c>
      <c r="X237" s="31" t="b">
        <v>0</v>
      </c>
      <c r="Y237" s="31" t="b">
        <v>1</v>
      </c>
      <c r="Z237" s="31">
        <v>1</v>
      </c>
      <c r="AA237" s="31">
        <v>1</v>
      </c>
      <c r="AB237" s="31" t="s">
        <v>280</v>
      </c>
      <c r="AC237" s="31" t="s">
        <v>370</v>
      </c>
      <c r="AD237" s="31" t="s">
        <v>368</v>
      </c>
      <c r="AE237" s="31" t="s">
        <v>280</v>
      </c>
      <c r="AF237" s="31" t="s">
        <v>369</v>
      </c>
      <c r="AG237" s="31" t="s">
        <v>368</v>
      </c>
      <c r="AH237" s="31" t="s">
        <v>367</v>
      </c>
      <c r="AI237" s="33">
        <v>45165</v>
      </c>
      <c r="AJ237" s="32">
        <v>0</v>
      </c>
      <c r="AK237" s="31" t="s">
        <v>365</v>
      </c>
      <c r="AL237" s="31" t="s">
        <v>364</v>
      </c>
      <c r="AM237" s="31" t="s">
        <v>363</v>
      </c>
      <c r="AN237" s="31" t="s">
        <v>362</v>
      </c>
      <c r="AO237" s="31" t="s">
        <v>397</v>
      </c>
      <c r="AP237" s="31" t="s">
        <v>361</v>
      </c>
      <c r="AQ237" s="31" t="s">
        <v>357</v>
      </c>
      <c r="AR237" s="33">
        <v>45165</v>
      </c>
      <c r="AS237" s="31" t="s">
        <v>322</v>
      </c>
      <c r="AT237" s="31" t="s">
        <v>311</v>
      </c>
      <c r="AU237" s="31" t="s">
        <v>321</v>
      </c>
      <c r="AV237" s="31" t="s">
        <v>320</v>
      </c>
      <c r="AW237" s="31" t="s">
        <v>46</v>
      </c>
      <c r="AX237" s="31" t="s">
        <v>280</v>
      </c>
      <c r="AY237" s="31" t="s">
        <v>357</v>
      </c>
      <c r="AZ237" s="33">
        <v>45165</v>
      </c>
      <c r="BA237" s="31" t="s">
        <v>355</v>
      </c>
      <c r="BB237" s="31" t="b">
        <v>0</v>
      </c>
      <c r="BC237" s="31" t="s">
        <v>353</v>
      </c>
      <c r="BD237" s="31" t="s">
        <v>352</v>
      </c>
      <c r="BE237" s="31" t="s">
        <v>351</v>
      </c>
      <c r="BF237" s="31" t="s">
        <v>280</v>
      </c>
      <c r="BG237" s="31" t="s">
        <v>348</v>
      </c>
      <c r="BH237" s="31">
        <v>3</v>
      </c>
      <c r="BI237" s="31" t="s">
        <v>311</v>
      </c>
      <c r="BJ237" s="48" t="s">
        <v>3054</v>
      </c>
    </row>
    <row r="238" spans="1:62" hidden="1">
      <c r="A238" s="31" t="s">
        <v>347</v>
      </c>
      <c r="B238" s="33">
        <v>45166</v>
      </c>
      <c r="C238" s="33"/>
      <c r="D238" s="31">
        <f ca="1">IF(ISBLANK(NCR_DATA_NEW[[#This Row],[Closed ]]), TODAY()-NCR_DATA_NEW[[#This Row],[Created]], C238-B238)</f>
        <v>533</v>
      </c>
      <c r="E238" s="31" t="s">
        <v>346</v>
      </c>
      <c r="F238" s="31" t="s">
        <v>345</v>
      </c>
      <c r="G238" s="31" t="s">
        <v>344</v>
      </c>
      <c r="H238" s="31" t="s">
        <v>343</v>
      </c>
      <c r="I238" s="31" t="s">
        <v>278</v>
      </c>
      <c r="J238" s="31" t="s">
        <v>342</v>
      </c>
      <c r="K238" s="31" t="s">
        <v>341</v>
      </c>
      <c r="L238" s="31" t="s">
        <v>313</v>
      </c>
      <c r="M238" s="31" t="s">
        <v>340</v>
      </c>
      <c r="N238" s="31" t="s">
        <v>338</v>
      </c>
      <c r="O238" s="31" t="s">
        <v>336</v>
      </c>
      <c r="P238" s="31">
        <v>565124</v>
      </c>
      <c r="Q238" s="31" t="s">
        <v>316</v>
      </c>
      <c r="R238" s="31" t="s">
        <v>333</v>
      </c>
      <c r="S238" s="31" t="s">
        <v>332</v>
      </c>
      <c r="T238" s="31" t="s">
        <v>282</v>
      </c>
      <c r="U238" s="31" t="s">
        <v>282</v>
      </c>
      <c r="V238" s="31" t="s">
        <v>331</v>
      </c>
      <c r="W238" s="33">
        <v>45166</v>
      </c>
      <c r="X238" s="31" t="b">
        <v>0</v>
      </c>
      <c r="Y238" s="31" t="b">
        <v>1</v>
      </c>
      <c r="Z238" s="31">
        <v>0</v>
      </c>
      <c r="AA238" s="31">
        <v>0</v>
      </c>
      <c r="AB238" s="31" t="s">
        <v>280</v>
      </c>
      <c r="AC238" s="31" t="s">
        <v>328</v>
      </c>
      <c r="AD238" s="31" t="s">
        <v>280</v>
      </c>
      <c r="AE238" s="31" t="s">
        <v>280</v>
      </c>
      <c r="AF238" s="31" t="s">
        <v>280</v>
      </c>
      <c r="AG238" s="31" t="s">
        <v>280</v>
      </c>
      <c r="AH238" s="31" t="s">
        <v>280</v>
      </c>
      <c r="AI238" s="33"/>
      <c r="AJ238" s="32">
        <v>0</v>
      </c>
      <c r="AK238" s="31" t="s">
        <v>280</v>
      </c>
      <c r="AL238" s="31" t="s">
        <v>326</v>
      </c>
      <c r="AM238" s="31" t="s">
        <v>325</v>
      </c>
      <c r="AN238" s="31" t="s">
        <v>324</v>
      </c>
      <c r="AO238" s="31" t="s">
        <v>397</v>
      </c>
      <c r="AP238" s="31" t="s">
        <v>323</v>
      </c>
      <c r="AQ238" s="31" t="s">
        <v>280</v>
      </c>
      <c r="AR238" s="33">
        <v>45166</v>
      </c>
      <c r="AS238" s="31" t="s">
        <v>322</v>
      </c>
      <c r="AT238" s="31" t="s">
        <v>311</v>
      </c>
      <c r="AU238" s="31" t="s">
        <v>321</v>
      </c>
      <c r="AV238" s="31" t="s">
        <v>320</v>
      </c>
      <c r="AW238" s="31" t="s">
        <v>319</v>
      </c>
      <c r="AX238" s="31" t="s">
        <v>280</v>
      </c>
      <c r="AY238" s="31" t="s">
        <v>317</v>
      </c>
      <c r="AZ238" s="33">
        <v>45166</v>
      </c>
      <c r="BA238" s="31" t="s">
        <v>316</v>
      </c>
      <c r="BB238" s="31" t="b">
        <v>0</v>
      </c>
      <c r="BC238" s="31" t="s">
        <v>314</v>
      </c>
      <c r="BD238" s="31" t="s">
        <v>280</v>
      </c>
      <c r="BE238" s="31" t="s">
        <v>138</v>
      </c>
      <c r="BF238" s="31" t="s">
        <v>280</v>
      </c>
      <c r="BG238" s="31" t="s">
        <v>312</v>
      </c>
      <c r="BH238" s="31">
        <v>0</v>
      </c>
      <c r="BI238" s="31" t="s">
        <v>311</v>
      </c>
      <c r="BJ238" s="48" t="s">
        <v>3054</v>
      </c>
    </row>
    <row r="239" spans="1:62"/>
    <row r="240" spans="1:62"/>
    <row r="241"/>
    <row r="242"/>
    <row r="243"/>
  </sheetData>
  <phoneticPr fontId="9" type="noConversion"/>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6F22-FEC5-4D41-B3AE-EECF6CF47DC7}">
  <sheetPr>
    <tabColor rgb="FF00B0F0"/>
    <pageSetUpPr autoPageBreaks="0"/>
  </sheetPr>
  <dimension ref="A1:A51"/>
  <sheetViews>
    <sheetView showGridLines="0" tabSelected="1" zoomScale="40" zoomScaleNormal="40" workbookViewId="0">
      <pane xSplit="1" topLeftCell="B1" activePane="topRight" state="frozen"/>
      <selection pane="topRight" activeCell="A3" sqref="A3"/>
    </sheetView>
  </sheetViews>
  <sheetFormatPr baseColWidth="10" defaultColWidth="8.83203125" defaultRowHeight="15"/>
  <cols>
    <col min="1" max="1" width="83" customWidth="1"/>
  </cols>
  <sheetData>
    <row r="1" spans="1:1" s="20" customFormat="1" ht="31">
      <c r="A1" s="21" t="s">
        <v>3074</v>
      </c>
    </row>
    <row r="2" spans="1:1" ht="31">
      <c r="A2" s="22" t="s">
        <v>3064</v>
      </c>
    </row>
    <row r="3" spans="1:1" ht="92">
      <c r="A3" s="23">
        <f>GETPIVOTDATA("Case ID",'# of NCR'!$A$3)</f>
        <v>237</v>
      </c>
    </row>
    <row r="4" spans="1:1" ht="31">
      <c r="A4" s="22" t="s">
        <v>3065</v>
      </c>
    </row>
    <row r="5" spans="1:1" ht="92">
      <c r="A5" s="24">
        <f>GETPIVOTDATA("Cost of Poor Quality (COPQ) USD – Internal to GE",'COPQ NUMBER'!$A$3)</f>
        <v>6816982.2899999991</v>
      </c>
    </row>
    <row r="6" spans="1:1" ht="31">
      <c r="A6" s="25" t="s">
        <v>3066</v>
      </c>
    </row>
    <row r="7" spans="1:1" ht="92">
      <c r="A7" s="26">
        <f>GETPIVOTDATA("Cost of Poor Quality (COPQ) USD – Internal to GE",'COPQ NUMBER'!$A$3)/GETPIVOTDATA("Case ID",'# of NCR'!$A$3)</f>
        <v>28763.638354430375</v>
      </c>
    </row>
    <row r="33" spans="1:1" ht="31">
      <c r="A33" s="22" t="s">
        <v>3070</v>
      </c>
    </row>
    <row r="34" spans="1:1" ht="92">
      <c r="A34" s="47">
        <f>GETPIVOTDATA("Aged Days",'AVERAGE DAYS NCR OPEN'!$A$3)</f>
        <v>46.523809523809526</v>
      </c>
    </row>
    <row r="37" spans="1:1" ht="31">
      <c r="A37" s="22" t="s">
        <v>3067</v>
      </c>
    </row>
    <row r="38" spans="1:1" ht="92">
      <c r="A38" s="29">
        <f>A49/A51</f>
        <v>0.22278481012658227</v>
      </c>
    </row>
    <row r="49" spans="1:1">
      <c r="A49" s="27">
        <f>COUNTBLANK((NCR_DATA_NEW[Defect]))+COUNTBLANK(NCR_DATA_NEW[Escape/Defect])+COUNTBLANK(NCR_DATA_NEW[Defect Type])+COUNTIF(NCR_DATA_NEW[Section], "Other")+COUNTIF(NCR_DATA_NEW[Gate], "Operation")</f>
        <v>264</v>
      </c>
    </row>
    <row r="51" spans="1:1">
      <c r="A51" s="28">
        <f>COUNTA(NCR_DATA_NEW[Case ID])*5</f>
        <v>1185</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D2867-3CC0-4638-AB7B-A2B3A6CE71DB}">
  <dimension ref="A1:CV238"/>
  <sheetViews>
    <sheetView workbookViewId="0">
      <pane ySplit="1" topLeftCell="A201" activePane="bottomLeft" state="frozen"/>
      <selection pane="bottomLeft" activeCell="F1" sqref="F1:F1048576"/>
    </sheetView>
  </sheetViews>
  <sheetFormatPr baseColWidth="10" defaultColWidth="8.6640625" defaultRowHeight="15"/>
  <cols>
    <col min="1" max="1" width="9.5" style="39" bestFit="1" customWidth="1"/>
    <col min="2" max="2" width="9.5" style="45" customWidth="1"/>
    <col min="3" max="3" width="17.83203125" style="38" bestFit="1" customWidth="1"/>
    <col min="4" max="4" width="18.5" style="39" bestFit="1" customWidth="1"/>
    <col min="5" max="5" width="11.1640625" style="39" bestFit="1" customWidth="1"/>
    <col min="6" max="6" width="12" style="46" bestFit="1" customWidth="1"/>
    <col min="7" max="7" width="17.6640625" style="39" bestFit="1" customWidth="1"/>
    <col min="8" max="8" width="17.1640625" style="39" bestFit="1" customWidth="1"/>
    <col min="9" max="9" width="12.83203125" style="39" bestFit="1" customWidth="1"/>
    <col min="10" max="10" width="14.83203125" style="39" bestFit="1" customWidth="1"/>
    <col min="11" max="11" width="8.5" style="39" bestFit="1" customWidth="1"/>
    <col min="12" max="12" width="8.6640625" style="39" bestFit="1" customWidth="1"/>
    <col min="13" max="13" width="11.83203125" style="39" bestFit="1" customWidth="1"/>
    <col min="14" max="14" width="27" style="39" customWidth="1"/>
    <col min="15" max="15" width="23.83203125" style="39" bestFit="1" customWidth="1"/>
    <col min="16" max="16" width="16.1640625" style="39" bestFit="1" customWidth="1"/>
    <col min="17" max="17" width="20.83203125" style="39" bestFit="1" customWidth="1"/>
    <col min="18" max="18" width="16.5" style="39" bestFit="1" customWidth="1"/>
    <col min="19" max="19" width="11.5" style="39" bestFit="1" customWidth="1"/>
    <col min="20" max="20" width="22.83203125" style="39" bestFit="1" customWidth="1"/>
    <col min="21" max="21" width="18.33203125" style="39" bestFit="1" customWidth="1"/>
    <col min="22" max="22" width="13.1640625" style="39" bestFit="1" customWidth="1"/>
    <col min="23" max="23" width="37.5" style="39" bestFit="1" customWidth="1"/>
    <col min="24" max="24" width="36.1640625" style="39" bestFit="1" customWidth="1"/>
    <col min="25" max="25" width="14.5" style="39" bestFit="1" customWidth="1"/>
    <col min="26" max="26" width="20.6640625" style="39" bestFit="1" customWidth="1"/>
    <col min="27" max="27" width="17.83203125" style="38" bestFit="1" customWidth="1"/>
    <col min="28" max="28" width="12.83203125" style="39" bestFit="1" customWidth="1"/>
    <col min="29" max="29" width="8.5" style="39" bestFit="1" customWidth="1"/>
    <col min="30" max="30" width="12.6640625" style="39" bestFit="1" customWidth="1"/>
    <col min="31" max="31" width="45.83203125" style="39" bestFit="1" customWidth="1"/>
    <col min="32" max="32" width="21.5" style="38" bestFit="1" customWidth="1"/>
    <col min="33" max="33" width="11.83203125" style="38" bestFit="1" customWidth="1"/>
    <col min="34" max="34" width="8.1640625" style="38" bestFit="1" customWidth="1"/>
    <col min="35" max="35" width="12.83203125" style="38" bestFit="1" customWidth="1"/>
    <col min="36" max="36" width="26" style="39" customWidth="1"/>
    <col min="37" max="37" width="22.5" style="39" bestFit="1" customWidth="1"/>
    <col min="38" max="38" width="11.83203125" style="39" bestFit="1" customWidth="1"/>
    <col min="39" max="39" width="17.83203125" style="39" bestFit="1" customWidth="1"/>
    <col min="40" max="41" width="23.83203125" style="39" bestFit="1" customWidth="1"/>
    <col min="42" max="42" width="10.5" style="39" bestFit="1" customWidth="1"/>
    <col min="43" max="43" width="17" style="39" bestFit="1" customWidth="1"/>
    <col min="44" max="44" width="13.5" style="38" bestFit="1" customWidth="1"/>
    <col min="45" max="45" width="16" style="38" bestFit="1" customWidth="1"/>
    <col min="46" max="46" width="24.5" style="38" bestFit="1" customWidth="1"/>
    <col min="47" max="47" width="18.5" style="38" bestFit="1" customWidth="1"/>
    <col min="48" max="48" width="17.83203125" style="39" bestFit="1" customWidth="1"/>
    <col min="49" max="49" width="20.6640625" style="38" bestFit="1" customWidth="1"/>
    <col min="50" max="50" width="22.5" style="39" bestFit="1" customWidth="1"/>
    <col min="51" max="51" width="219.83203125" style="39" bestFit="1" customWidth="1"/>
    <col min="52" max="52" width="17.83203125" style="38" bestFit="1" customWidth="1"/>
    <col min="53" max="53" width="11.1640625" style="39" bestFit="1" customWidth="1"/>
    <col min="54" max="54" width="17.83203125" style="38" bestFit="1" customWidth="1"/>
    <col min="55" max="55" width="69.83203125" style="39" bestFit="1" customWidth="1"/>
    <col min="56" max="56" width="219.83203125" style="39" bestFit="1" customWidth="1"/>
    <col min="57" max="57" width="19.33203125" style="38" bestFit="1" customWidth="1"/>
    <col min="58" max="58" width="13.83203125" style="39" bestFit="1" customWidth="1"/>
    <col min="59" max="59" width="19.6640625" style="39" bestFit="1" customWidth="1"/>
    <col min="60" max="60" width="33.83203125" style="39" bestFit="1" customWidth="1"/>
    <col min="61" max="61" width="17.83203125" style="38" bestFit="1" customWidth="1"/>
    <col min="62" max="62" width="44.6640625" style="38" bestFit="1" customWidth="1"/>
    <col min="63" max="63" width="12.1640625" style="39" bestFit="1" customWidth="1"/>
    <col min="64" max="64" width="24.83203125" style="38" bestFit="1" customWidth="1"/>
    <col min="65" max="65" width="9.83203125" style="39" bestFit="1" customWidth="1"/>
    <col min="66" max="66" width="13" style="39" bestFit="1" customWidth="1"/>
    <col min="67" max="67" width="13.6640625" style="39" customWidth="1"/>
    <col min="68" max="68" width="25.5" style="39" bestFit="1" customWidth="1"/>
    <col min="69" max="69" width="78.1640625" style="39" bestFit="1" customWidth="1"/>
    <col min="70" max="70" width="78.1640625" style="39" customWidth="1"/>
    <col min="71" max="71" width="16.83203125" style="43" bestFit="1" customWidth="1"/>
    <col min="72" max="72" width="20.5" style="38" bestFit="1" customWidth="1"/>
    <col min="73" max="73" width="15.1640625" style="39" bestFit="1" customWidth="1"/>
    <col min="74" max="74" width="12.33203125" style="38" bestFit="1" customWidth="1"/>
    <col min="75" max="75" width="17.1640625" style="39" bestFit="1" customWidth="1"/>
    <col min="76" max="77" width="16.5" style="39" bestFit="1" customWidth="1"/>
    <col min="78" max="78" width="8.5" style="39" bestFit="1" customWidth="1"/>
    <col min="79" max="79" width="26.5" style="39" bestFit="1" customWidth="1"/>
    <col min="80" max="80" width="16.6640625" style="39" bestFit="1" customWidth="1"/>
    <col min="81" max="81" width="8.83203125" style="38" bestFit="1" customWidth="1"/>
    <col min="82" max="82" width="20.33203125" style="39" bestFit="1" customWidth="1"/>
    <col min="83" max="83" width="30.1640625" style="39" bestFit="1" customWidth="1"/>
    <col min="84" max="84" width="14.5" style="39" bestFit="1" customWidth="1"/>
    <col min="85" max="85" width="18" style="39" customWidth="1"/>
    <col min="86" max="86" width="30.5" style="39" bestFit="1" customWidth="1"/>
    <col min="87" max="87" width="11" style="39" bestFit="1" customWidth="1"/>
    <col min="88" max="88" width="23.6640625" style="39" bestFit="1" customWidth="1"/>
    <col min="89" max="89" width="17.83203125" style="38" bestFit="1" customWidth="1"/>
    <col min="90" max="90" width="12.1640625" style="39" bestFit="1" customWidth="1"/>
    <col min="91" max="92" width="25.5" style="39" bestFit="1" customWidth="1"/>
    <col min="93" max="93" width="29.5" style="38" bestFit="1" customWidth="1"/>
    <col min="94" max="94" width="9.5" style="38" bestFit="1" customWidth="1"/>
    <col min="95" max="95" width="21" style="39" bestFit="1" customWidth="1"/>
    <col min="96" max="96" width="9.83203125" style="39" bestFit="1" customWidth="1"/>
    <col min="97" max="97" width="15.5" style="39" bestFit="1" customWidth="1"/>
    <col min="98" max="98" width="10" style="39" customWidth="1"/>
    <col min="99" max="99" width="10.1640625" style="38" bestFit="1" customWidth="1"/>
    <col min="100" max="100" width="9.83203125" style="38" bestFit="1" customWidth="1"/>
    <col min="101" max="16384" width="8.6640625" style="38"/>
  </cols>
  <sheetData>
    <row r="1" spans="1:100">
      <c r="A1" s="35" t="s">
        <v>3036</v>
      </c>
      <c r="B1" s="36" t="s">
        <v>3045</v>
      </c>
      <c r="C1" s="35" t="s">
        <v>3035</v>
      </c>
      <c r="D1" s="35" t="s">
        <v>3034</v>
      </c>
      <c r="E1" s="35" t="s">
        <v>3032</v>
      </c>
      <c r="F1" s="37" t="s">
        <v>3031</v>
      </c>
      <c r="G1" s="35" t="s">
        <v>3030</v>
      </c>
      <c r="H1" s="35" t="s">
        <v>3029</v>
      </c>
      <c r="I1" s="35" t="s">
        <v>2951</v>
      </c>
      <c r="J1" s="35" t="s">
        <v>2946</v>
      </c>
      <c r="K1" s="35" t="s">
        <v>3027</v>
      </c>
      <c r="L1" s="35" t="s">
        <v>15</v>
      </c>
      <c r="M1" s="35" t="s">
        <v>3026</v>
      </c>
      <c r="N1" s="35" t="s">
        <v>3025</v>
      </c>
      <c r="O1" s="35" t="s">
        <v>3024</v>
      </c>
      <c r="P1" s="35" t="s">
        <v>3023</v>
      </c>
      <c r="Q1" s="35" t="s">
        <v>3022</v>
      </c>
      <c r="R1" s="35" t="s">
        <v>3021</v>
      </c>
      <c r="S1" s="35" t="s">
        <v>3020</v>
      </c>
      <c r="T1" s="35" t="s">
        <v>3019</v>
      </c>
      <c r="U1" s="35" t="s">
        <v>3018</v>
      </c>
      <c r="V1" s="35" t="s">
        <v>3017</v>
      </c>
      <c r="W1" s="35" t="s">
        <v>3016</v>
      </c>
      <c r="X1" s="35" t="s">
        <v>3015</v>
      </c>
      <c r="Y1" s="35" t="s">
        <v>3014</v>
      </c>
      <c r="Z1" s="35" t="s">
        <v>3013</v>
      </c>
      <c r="AA1" s="35" t="s">
        <v>3012</v>
      </c>
      <c r="AB1" s="35" t="s">
        <v>3011</v>
      </c>
      <c r="AC1" s="35" t="s">
        <v>3010</v>
      </c>
      <c r="AD1" s="35" t="s">
        <v>3009</v>
      </c>
      <c r="AE1" s="35" t="s">
        <v>3008</v>
      </c>
      <c r="AF1" s="35" t="s">
        <v>3007</v>
      </c>
      <c r="AG1" s="35" t="s">
        <v>3006</v>
      </c>
      <c r="AH1" s="35" t="s">
        <v>3005</v>
      </c>
      <c r="AI1" s="35" t="s">
        <v>3004</v>
      </c>
      <c r="AJ1" s="35" t="s">
        <v>3003</v>
      </c>
      <c r="AK1" s="35" t="s">
        <v>3002</v>
      </c>
      <c r="AL1" s="35" t="s">
        <v>3001</v>
      </c>
      <c r="AM1" s="35" t="s">
        <v>3000</v>
      </c>
      <c r="AN1" s="35" t="s">
        <v>2999</v>
      </c>
      <c r="AO1" s="35" t="s">
        <v>2998</v>
      </c>
      <c r="AP1" s="35" t="s">
        <v>2997</v>
      </c>
      <c r="AQ1" s="35" t="s">
        <v>2996</v>
      </c>
      <c r="AR1" s="35" t="s">
        <v>2995</v>
      </c>
      <c r="AS1" s="35" t="s">
        <v>2994</v>
      </c>
      <c r="AT1" s="35" t="s">
        <v>2993</v>
      </c>
      <c r="AU1" s="35" t="s">
        <v>2992</v>
      </c>
      <c r="AV1" s="35" t="s">
        <v>2991</v>
      </c>
      <c r="AW1" s="35" t="s">
        <v>2990</v>
      </c>
      <c r="AX1" s="35" t="s">
        <v>2989</v>
      </c>
      <c r="AY1" s="35" t="s">
        <v>2988</v>
      </c>
      <c r="AZ1" s="35" t="s">
        <v>2987</v>
      </c>
      <c r="BA1" s="35" t="s">
        <v>2986</v>
      </c>
      <c r="BB1" s="35" t="s">
        <v>2985</v>
      </c>
      <c r="BC1" s="35" t="s">
        <v>2984</v>
      </c>
      <c r="BD1" s="35" t="s">
        <v>2983</v>
      </c>
      <c r="BE1" s="35" t="s">
        <v>2982</v>
      </c>
      <c r="BF1" s="35" t="s">
        <v>2981</v>
      </c>
      <c r="BG1" s="35" t="s">
        <v>2980</v>
      </c>
      <c r="BH1" s="35" t="s">
        <v>2979</v>
      </c>
      <c r="BI1" s="35" t="s">
        <v>2978</v>
      </c>
      <c r="BJ1" s="35" t="s">
        <v>2977</v>
      </c>
      <c r="BK1" s="35" t="s">
        <v>2976</v>
      </c>
      <c r="BL1" s="35" t="s">
        <v>794</v>
      </c>
      <c r="BM1" s="35" t="s">
        <v>2975</v>
      </c>
      <c r="BN1" s="35" t="s">
        <v>2</v>
      </c>
      <c r="BO1" s="35" t="s">
        <v>3043</v>
      </c>
      <c r="BP1" s="35" t="s">
        <v>2974</v>
      </c>
      <c r="BQ1" s="35" t="s">
        <v>3</v>
      </c>
      <c r="BR1" s="35" t="s">
        <v>3041</v>
      </c>
      <c r="BS1" s="35" t="s">
        <v>2973</v>
      </c>
      <c r="BT1" s="35" t="s">
        <v>2972</v>
      </c>
      <c r="BU1" s="35" t="s">
        <v>2971</v>
      </c>
      <c r="BV1" s="35" t="s">
        <v>2970</v>
      </c>
      <c r="BW1" s="35" t="s">
        <v>2969</v>
      </c>
      <c r="BX1" s="35" t="s">
        <v>2968</v>
      </c>
      <c r="BY1" s="35" t="s">
        <v>2967</v>
      </c>
      <c r="BZ1" s="35" t="s">
        <v>2966</v>
      </c>
      <c r="CA1" s="35" t="s">
        <v>2965</v>
      </c>
      <c r="CB1" s="35" t="s">
        <v>2964</v>
      </c>
      <c r="CC1" s="35" t="s">
        <v>2963</v>
      </c>
      <c r="CD1" s="35" t="s">
        <v>2962</v>
      </c>
      <c r="CE1" s="35" t="s">
        <v>2961</v>
      </c>
      <c r="CF1" s="35" t="s">
        <v>2960</v>
      </c>
      <c r="CG1" s="35" t="s">
        <v>2959</v>
      </c>
      <c r="CH1" s="35" t="s">
        <v>2958</v>
      </c>
      <c r="CI1" s="35" t="s">
        <v>2957</v>
      </c>
      <c r="CJ1" s="35" t="s">
        <v>2956</v>
      </c>
      <c r="CK1" s="35" t="s">
        <v>2955</v>
      </c>
      <c r="CL1" s="35" t="s">
        <v>2954</v>
      </c>
      <c r="CM1" s="35" t="s">
        <v>2953</v>
      </c>
      <c r="CN1" s="35" t="s">
        <v>2952</v>
      </c>
      <c r="CO1" s="35" t="s">
        <v>2950</v>
      </c>
      <c r="CP1" s="35" t="s">
        <v>2949</v>
      </c>
      <c r="CQ1" s="35" t="s">
        <v>2948</v>
      </c>
      <c r="CR1" s="35" t="s">
        <v>2947</v>
      </c>
      <c r="CS1" s="35" t="s">
        <v>2945</v>
      </c>
      <c r="CT1" s="35" t="s">
        <v>2944</v>
      </c>
      <c r="CU1" s="35" t="s">
        <v>2943</v>
      </c>
      <c r="CV1" s="35" t="s">
        <v>2942</v>
      </c>
    </row>
    <row r="2" spans="1:100" ht="240">
      <c r="A2" s="39" t="s">
        <v>2941</v>
      </c>
      <c r="B2" s="40">
        <f>INT(C2)</f>
        <v>44929</v>
      </c>
      <c r="C2" s="41">
        <v>44929.118263888886</v>
      </c>
      <c r="D2" s="39" t="s">
        <v>346</v>
      </c>
      <c r="E2" s="39" t="s">
        <v>2940</v>
      </c>
      <c r="F2" s="42">
        <f ca="1">IF(ISBLANK(AZ2), TODAY()-C2, AZ2-C2)</f>
        <v>1.8817361111141508</v>
      </c>
      <c r="G2" s="39" t="s">
        <v>2939</v>
      </c>
      <c r="H2" s="39" t="s">
        <v>275</v>
      </c>
      <c r="I2" s="39" t="s">
        <v>422</v>
      </c>
      <c r="J2" s="39" t="s">
        <v>2931</v>
      </c>
      <c r="K2" s="39" t="s">
        <v>418</v>
      </c>
      <c r="L2" s="39" t="s">
        <v>418</v>
      </c>
      <c r="M2" s="39" t="s">
        <v>421</v>
      </c>
      <c r="N2" s="39" t="s">
        <v>338</v>
      </c>
      <c r="O2" s="39" t="s">
        <v>2938</v>
      </c>
      <c r="P2" s="39" t="s">
        <v>419</v>
      </c>
      <c r="Q2" s="39" t="s">
        <v>296</v>
      </c>
      <c r="R2" s="39" t="s">
        <v>418</v>
      </c>
      <c r="S2" s="39" t="s">
        <v>413</v>
      </c>
      <c r="T2" s="39" t="s">
        <v>333</v>
      </c>
      <c r="U2" s="39" t="s">
        <v>333</v>
      </c>
      <c r="V2" s="39" t="s">
        <v>430</v>
      </c>
      <c r="W2" s="39" t="s">
        <v>283</v>
      </c>
      <c r="X2" s="39" t="s">
        <v>283</v>
      </c>
      <c r="Y2" s="39" t="s">
        <v>331</v>
      </c>
      <c r="Z2" s="39" t="s">
        <v>330</v>
      </c>
      <c r="AA2" s="34">
        <v>45065.128738425927</v>
      </c>
      <c r="AB2" s="39" t="s">
        <v>465</v>
      </c>
      <c r="AC2" s="39" t="s">
        <v>402</v>
      </c>
      <c r="AD2" s="39" t="s">
        <v>280</v>
      </c>
      <c r="AE2" s="39" t="s">
        <v>280</v>
      </c>
      <c r="AF2" s="43" t="b">
        <v>0</v>
      </c>
      <c r="AG2" s="43" t="s">
        <v>280</v>
      </c>
      <c r="AH2" s="43" t="b">
        <v>0</v>
      </c>
      <c r="AI2" s="34"/>
      <c r="AJ2" s="39" t="s">
        <v>280</v>
      </c>
      <c r="AK2" s="39" t="s">
        <v>280</v>
      </c>
      <c r="AL2" s="39" t="s">
        <v>280</v>
      </c>
      <c r="AM2" s="39" t="s">
        <v>280</v>
      </c>
      <c r="AN2" s="39" t="s">
        <v>280</v>
      </c>
      <c r="AO2" s="39" t="s">
        <v>280</v>
      </c>
      <c r="AP2" s="39" t="s">
        <v>329</v>
      </c>
      <c r="AQ2" s="39" t="s">
        <v>280</v>
      </c>
      <c r="AR2" s="34"/>
      <c r="AS2" s="43">
        <v>1</v>
      </c>
      <c r="AT2" s="43">
        <v>0</v>
      </c>
      <c r="AU2" s="43" t="b">
        <v>0</v>
      </c>
      <c r="AV2" s="39" t="s">
        <v>1465</v>
      </c>
      <c r="AW2" s="43" t="b">
        <v>0</v>
      </c>
      <c r="AX2" s="39" t="s">
        <v>328</v>
      </c>
      <c r="AY2" s="39" t="s">
        <v>2936</v>
      </c>
      <c r="AZ2" s="41">
        <v>44931</v>
      </c>
      <c r="BA2" s="39" t="s">
        <v>430</v>
      </c>
      <c r="BB2" s="34">
        <v>44931.690081018518</v>
      </c>
      <c r="BC2" s="39" t="s">
        <v>2937</v>
      </c>
      <c r="BD2" s="39" t="s">
        <v>2936</v>
      </c>
      <c r="BE2" s="43" t="b">
        <v>0</v>
      </c>
      <c r="BF2" s="39" t="s">
        <v>430</v>
      </c>
      <c r="BG2" s="39" t="s">
        <v>333</v>
      </c>
      <c r="BH2" s="39" t="s">
        <v>2935</v>
      </c>
      <c r="BI2" s="34">
        <v>44931.689918981479</v>
      </c>
      <c r="BJ2" s="43">
        <v>1</v>
      </c>
      <c r="BK2" s="39" t="s">
        <v>417</v>
      </c>
      <c r="BL2" s="43" t="b">
        <v>0</v>
      </c>
      <c r="BM2" s="39" t="s">
        <v>1412</v>
      </c>
      <c r="BN2" s="39" t="s">
        <v>326</v>
      </c>
      <c r="BO2" s="39" t="s">
        <v>280</v>
      </c>
      <c r="BP2" s="39" t="s">
        <v>2934</v>
      </c>
      <c r="BQ2" s="39" t="s">
        <v>2933</v>
      </c>
      <c r="BR2" s="43" t="str">
        <f>NCR_DATA_NEW[[#This Row],[Month Created.]]</f>
        <v>January</v>
      </c>
      <c r="BS2" s="43" t="s">
        <v>1629</v>
      </c>
      <c r="BT2" s="43" t="b">
        <v>0</v>
      </c>
      <c r="BU2" s="39" t="s">
        <v>461</v>
      </c>
      <c r="BV2" s="44">
        <v>44929</v>
      </c>
      <c r="BW2" s="39" t="s">
        <v>320</v>
      </c>
      <c r="BX2" s="39" t="s">
        <v>1409</v>
      </c>
      <c r="BY2" s="39" t="s">
        <v>1408</v>
      </c>
      <c r="BZ2" s="39" t="s">
        <v>701</v>
      </c>
      <c r="CA2" s="39" t="s">
        <v>330</v>
      </c>
      <c r="CB2" s="39" t="s">
        <v>394</v>
      </c>
      <c r="CC2" s="39" t="s">
        <v>311</v>
      </c>
      <c r="CD2" s="39" t="s">
        <v>432</v>
      </c>
      <c r="CE2" s="39" t="s">
        <v>320</v>
      </c>
      <c r="CF2" s="39" t="s">
        <v>1923</v>
      </c>
      <c r="CG2" s="39" t="s">
        <v>318</v>
      </c>
      <c r="CH2" s="39" t="s">
        <v>2932</v>
      </c>
      <c r="CI2" s="39" t="s">
        <v>391</v>
      </c>
      <c r="CJ2" s="39" t="s">
        <v>533</v>
      </c>
      <c r="CK2" s="34">
        <v>44929.118252314816</v>
      </c>
      <c r="CL2" s="39" t="s">
        <v>413</v>
      </c>
      <c r="CM2" s="39" t="s">
        <v>280</v>
      </c>
      <c r="CN2" s="39" t="s">
        <v>280</v>
      </c>
      <c r="CO2" s="43" t="b">
        <v>1</v>
      </c>
      <c r="CP2" s="39" t="s">
        <v>314</v>
      </c>
      <c r="CQ2" s="39" t="s">
        <v>352</v>
      </c>
      <c r="CR2" s="39" t="s">
        <v>1637</v>
      </c>
      <c r="CS2" s="39" t="s">
        <v>280</v>
      </c>
      <c r="CT2" s="39" t="s">
        <v>2930</v>
      </c>
      <c r="CU2" s="43">
        <v>8</v>
      </c>
      <c r="CV2" s="39" t="s">
        <v>311</v>
      </c>
    </row>
    <row r="3" spans="1:100" ht="176">
      <c r="A3" s="39" t="s">
        <v>2929</v>
      </c>
      <c r="B3" s="40">
        <f t="shared" ref="B3:B66" si="0">INT(C3)</f>
        <v>44929</v>
      </c>
      <c r="C3" s="41">
        <v>44929.507268518515</v>
      </c>
      <c r="D3" s="39" t="s">
        <v>346</v>
      </c>
      <c r="E3" s="39" t="s">
        <v>2928</v>
      </c>
      <c r="F3" s="42">
        <f t="shared" ref="F3:F66" ca="1" si="1">IF(ISBLANK(AZ3), TODAY()-C3, AZ3-C3)</f>
        <v>2.4927314814849524</v>
      </c>
      <c r="G3" s="39" t="s">
        <v>672</v>
      </c>
      <c r="H3" s="39" t="s">
        <v>273</v>
      </c>
      <c r="I3" s="39" t="s">
        <v>671</v>
      </c>
      <c r="J3" s="39" t="s">
        <v>302</v>
      </c>
      <c r="K3" s="39" t="s">
        <v>340</v>
      </c>
      <c r="L3" s="39" t="s">
        <v>334</v>
      </c>
      <c r="M3" s="39" t="s">
        <v>339</v>
      </c>
      <c r="N3" s="39" t="s">
        <v>338</v>
      </c>
      <c r="O3" s="39" t="s">
        <v>280</v>
      </c>
      <c r="P3" s="39" t="s">
        <v>670</v>
      </c>
      <c r="Q3" s="39" t="s">
        <v>302</v>
      </c>
      <c r="R3" s="39" t="s">
        <v>334</v>
      </c>
      <c r="S3" s="39" t="s">
        <v>471</v>
      </c>
      <c r="T3" s="39" t="s">
        <v>333</v>
      </c>
      <c r="U3" s="39" t="s">
        <v>333</v>
      </c>
      <c r="V3" s="39" t="s">
        <v>371</v>
      </c>
      <c r="W3" s="39" t="s">
        <v>282</v>
      </c>
      <c r="X3" s="39" t="s">
        <v>282</v>
      </c>
      <c r="Y3" s="39" t="s">
        <v>331</v>
      </c>
      <c r="Z3" s="39" t="s">
        <v>330</v>
      </c>
      <c r="AA3" s="34">
        <v>44930.579444444447</v>
      </c>
      <c r="AB3" s="39" t="s">
        <v>752</v>
      </c>
      <c r="AC3" s="39" t="s">
        <v>280</v>
      </c>
      <c r="AD3" s="39" t="s">
        <v>280</v>
      </c>
      <c r="AE3" s="39" t="s">
        <v>280</v>
      </c>
      <c r="AF3" s="43" t="b">
        <v>0</v>
      </c>
      <c r="AG3" s="43" t="s">
        <v>280</v>
      </c>
      <c r="AH3" s="43" t="b">
        <v>0</v>
      </c>
      <c r="AI3" s="34"/>
      <c r="AJ3" s="39" t="s">
        <v>280</v>
      </c>
      <c r="AK3" s="39" t="s">
        <v>280</v>
      </c>
      <c r="AL3" s="39" t="s">
        <v>280</v>
      </c>
      <c r="AM3" s="39" t="s">
        <v>280</v>
      </c>
      <c r="AN3" s="39" t="s">
        <v>280</v>
      </c>
      <c r="AO3" s="39" t="s">
        <v>280</v>
      </c>
      <c r="AP3" s="39" t="s">
        <v>329</v>
      </c>
      <c r="AQ3" s="39" t="s">
        <v>280</v>
      </c>
      <c r="AR3" s="34"/>
      <c r="AS3" s="43">
        <v>1</v>
      </c>
      <c r="AT3" s="43">
        <v>0</v>
      </c>
      <c r="AU3" s="43" t="b">
        <v>0</v>
      </c>
      <c r="AV3" s="39" t="s">
        <v>1465</v>
      </c>
      <c r="AW3" s="43" t="b">
        <v>0</v>
      </c>
      <c r="AX3" s="39" t="s">
        <v>370</v>
      </c>
      <c r="AY3" s="39" t="s">
        <v>2927</v>
      </c>
      <c r="AZ3" s="41">
        <v>44932</v>
      </c>
      <c r="BA3" s="39" t="s">
        <v>371</v>
      </c>
      <c r="BB3" s="34">
        <v>44930.579444444447</v>
      </c>
      <c r="BC3" s="39" t="s">
        <v>750</v>
      </c>
      <c r="BD3" s="39" t="s">
        <v>2927</v>
      </c>
      <c r="BE3" s="43" t="b">
        <v>0</v>
      </c>
      <c r="BF3" s="39" t="s">
        <v>371</v>
      </c>
      <c r="BG3" s="39" t="s">
        <v>333</v>
      </c>
      <c r="BH3" s="39" t="s">
        <v>2926</v>
      </c>
      <c r="BI3" s="34">
        <v>44930.579351851855</v>
      </c>
      <c r="BJ3" s="43">
        <v>0</v>
      </c>
      <c r="BK3" s="39" t="s">
        <v>474</v>
      </c>
      <c r="BL3" s="43" t="b">
        <v>0</v>
      </c>
      <c r="BM3" s="39" t="s">
        <v>365</v>
      </c>
      <c r="BN3" s="39" t="s">
        <v>326</v>
      </c>
      <c r="BO3" s="39" t="s">
        <v>280</v>
      </c>
      <c r="BP3" s="39" t="s">
        <v>2925</v>
      </c>
      <c r="BQ3" s="39" t="s">
        <v>2924</v>
      </c>
      <c r="BR3" s="43" t="str">
        <f t="shared" ref="BR3:BR10" si="2">IF(OR(BS3="G1 - Clean and Inspect",BS3="G1 - Disassembly/OCI",BS3="G1 - Incoming Inspection",BS3="G1 - Module Inspection",BS3="Inspection",BS3="Repair"),"Gate 1",IF(OR(BS3="Logistics",BS3="G2 - OSS and Accumulation"),"Gate 2",IF(OR(BS3="Maintenance",BS3="G3 - Assembly",BS3="G3 - Inspection"),"Gate 3",IF(OR(BS3="NU Commissioning",BS3="Installation",BS3="G4 - Inspection",BS3="G4 - Test"),"Gate 4",IF(OR(BS3="Outage",BS3="Planning"),"Gate 0","Operation")))))</f>
        <v>Gate 3</v>
      </c>
      <c r="BS3" s="43" t="s">
        <v>361</v>
      </c>
      <c r="BT3" s="43" t="b">
        <v>0</v>
      </c>
      <c r="BU3" s="39" t="s">
        <v>482</v>
      </c>
      <c r="BV3" s="44">
        <v>44929</v>
      </c>
      <c r="BW3" s="39" t="s">
        <v>320</v>
      </c>
      <c r="BX3" s="39" t="s">
        <v>360</v>
      </c>
      <c r="BY3" s="39" t="s">
        <v>359</v>
      </c>
      <c r="BZ3" s="39" t="s">
        <v>322</v>
      </c>
      <c r="CA3" s="39" t="s">
        <v>330</v>
      </c>
      <c r="CB3" s="39" t="s">
        <v>394</v>
      </c>
      <c r="CC3" s="39" t="s">
        <v>311</v>
      </c>
      <c r="CD3" s="39" t="s">
        <v>321</v>
      </c>
      <c r="CE3" s="39" t="s">
        <v>320</v>
      </c>
      <c r="CF3" s="39" t="s">
        <v>1923</v>
      </c>
      <c r="CG3" s="39" t="s">
        <v>318</v>
      </c>
      <c r="CH3" s="39" t="s">
        <v>280</v>
      </c>
      <c r="CI3" s="39" t="s">
        <v>391</v>
      </c>
      <c r="CJ3" s="39" t="s">
        <v>280</v>
      </c>
      <c r="CK3" s="34">
        <v>44929.507268518515</v>
      </c>
      <c r="CL3" s="39" t="s">
        <v>471</v>
      </c>
      <c r="CM3" s="39" t="s">
        <v>280</v>
      </c>
      <c r="CN3" s="39" t="s">
        <v>280</v>
      </c>
      <c r="CO3" s="43" t="b">
        <v>0</v>
      </c>
      <c r="CP3" s="39" t="s">
        <v>314</v>
      </c>
      <c r="CQ3" s="39" t="s">
        <v>352</v>
      </c>
      <c r="CR3" s="39" t="s">
        <v>1017</v>
      </c>
      <c r="CS3" s="39" t="s">
        <v>280</v>
      </c>
      <c r="CT3" s="39" t="s">
        <v>2923</v>
      </c>
      <c r="CU3" s="43">
        <v>4</v>
      </c>
      <c r="CV3" s="39" t="s">
        <v>311</v>
      </c>
    </row>
    <row r="4" spans="1:100" ht="176">
      <c r="A4" s="39" t="s">
        <v>2922</v>
      </c>
      <c r="B4" s="40">
        <f t="shared" si="0"/>
        <v>44929</v>
      </c>
      <c r="C4" s="41">
        <v>44929.751099537039</v>
      </c>
      <c r="D4" s="39" t="s">
        <v>346</v>
      </c>
      <c r="E4" s="39" t="s">
        <v>2921</v>
      </c>
      <c r="F4" s="42">
        <f t="shared" ca="1" si="1"/>
        <v>3.2489004629605915</v>
      </c>
      <c r="G4" s="39" t="s">
        <v>280</v>
      </c>
      <c r="H4" s="39" t="s">
        <v>280</v>
      </c>
      <c r="I4" s="39" t="s">
        <v>280</v>
      </c>
      <c r="J4" s="39" t="s">
        <v>379</v>
      </c>
      <c r="K4" s="39" t="s">
        <v>280</v>
      </c>
      <c r="L4" s="39" t="s">
        <v>280</v>
      </c>
      <c r="M4" s="39" t="s">
        <v>280</v>
      </c>
      <c r="N4" s="39" t="s">
        <v>280</v>
      </c>
      <c r="O4" s="39" t="s">
        <v>280</v>
      </c>
      <c r="P4" s="39" t="s">
        <v>280</v>
      </c>
      <c r="Q4" s="39" t="s">
        <v>280</v>
      </c>
      <c r="R4" s="39" t="s">
        <v>280</v>
      </c>
      <c r="S4" s="39" t="s">
        <v>515</v>
      </c>
      <c r="T4" s="39" t="s">
        <v>333</v>
      </c>
      <c r="U4" s="39" t="s">
        <v>333</v>
      </c>
      <c r="V4" s="39" t="s">
        <v>438</v>
      </c>
      <c r="W4" s="39" t="s">
        <v>282</v>
      </c>
      <c r="X4" s="39" t="s">
        <v>282</v>
      </c>
      <c r="Y4" s="39" t="s">
        <v>280</v>
      </c>
      <c r="Z4" s="39" t="s">
        <v>330</v>
      </c>
      <c r="AA4" s="34">
        <v>44945.60361111111</v>
      </c>
      <c r="AB4" s="39" t="s">
        <v>476</v>
      </c>
      <c r="AC4" s="39" t="s">
        <v>280</v>
      </c>
      <c r="AD4" s="39" t="s">
        <v>280</v>
      </c>
      <c r="AE4" s="39" t="s">
        <v>280</v>
      </c>
      <c r="AF4" s="43" t="b">
        <v>0</v>
      </c>
      <c r="AG4" s="43" t="s">
        <v>280</v>
      </c>
      <c r="AH4" s="43" t="b">
        <v>0</v>
      </c>
      <c r="AI4" s="34"/>
      <c r="AJ4" s="39" t="s">
        <v>280</v>
      </c>
      <c r="AK4" s="39" t="s">
        <v>280</v>
      </c>
      <c r="AL4" s="39" t="s">
        <v>280</v>
      </c>
      <c r="AM4" s="39" t="s">
        <v>280</v>
      </c>
      <c r="AN4" s="39" t="s">
        <v>280</v>
      </c>
      <c r="AO4" s="39" t="s">
        <v>280</v>
      </c>
      <c r="AP4" s="39" t="s">
        <v>329</v>
      </c>
      <c r="AQ4" s="39" t="s">
        <v>280</v>
      </c>
      <c r="AR4" s="34"/>
      <c r="AS4" s="43">
        <v>3</v>
      </c>
      <c r="AT4" s="43">
        <v>0</v>
      </c>
      <c r="AU4" s="43" t="b">
        <v>0</v>
      </c>
      <c r="AV4" s="39" t="s">
        <v>1465</v>
      </c>
      <c r="AW4" s="43" t="b">
        <v>0</v>
      </c>
      <c r="AX4" s="39" t="s">
        <v>280</v>
      </c>
      <c r="AY4" s="39" t="s">
        <v>2920</v>
      </c>
      <c r="AZ4" s="41">
        <v>44933</v>
      </c>
      <c r="BA4" s="39" t="s">
        <v>438</v>
      </c>
      <c r="BB4" s="34">
        <v>44945.60361111111</v>
      </c>
      <c r="BC4" s="39" t="s">
        <v>18</v>
      </c>
      <c r="BD4" s="39" t="s">
        <v>2920</v>
      </c>
      <c r="BE4" s="43" t="b">
        <v>0</v>
      </c>
      <c r="BF4" s="39" t="s">
        <v>487</v>
      </c>
      <c r="BG4" s="39" t="s">
        <v>333</v>
      </c>
      <c r="BH4" s="39" t="s">
        <v>2919</v>
      </c>
      <c r="BI4" s="34">
        <v>44930.334143518521</v>
      </c>
      <c r="BJ4" s="43">
        <v>0</v>
      </c>
      <c r="BK4" s="39" t="s">
        <v>518</v>
      </c>
      <c r="BL4" s="43" t="b">
        <v>0</v>
      </c>
      <c r="BM4" s="39" t="s">
        <v>1211</v>
      </c>
      <c r="BN4" s="39" t="s">
        <v>326</v>
      </c>
      <c r="BO4" s="39" t="s">
        <v>280</v>
      </c>
      <c r="BP4" s="39" t="s">
        <v>2918</v>
      </c>
      <c r="BQ4" s="39" t="s">
        <v>2917</v>
      </c>
      <c r="BR4" s="43" t="str">
        <f t="shared" si="2"/>
        <v>Gate 3</v>
      </c>
      <c r="BS4" s="43" t="s">
        <v>361</v>
      </c>
      <c r="BT4" s="43" t="b">
        <v>0</v>
      </c>
      <c r="BU4" s="39" t="s">
        <v>482</v>
      </c>
      <c r="BV4" s="44">
        <v>44929</v>
      </c>
      <c r="BW4" s="39" t="s">
        <v>320</v>
      </c>
      <c r="BX4" s="39" t="s">
        <v>1106</v>
      </c>
      <c r="BY4" s="39" t="s">
        <v>1224</v>
      </c>
      <c r="BZ4" s="39" t="s">
        <v>322</v>
      </c>
      <c r="CA4" s="39" t="s">
        <v>330</v>
      </c>
      <c r="CB4" s="39" t="s">
        <v>320</v>
      </c>
      <c r="CC4" s="39" t="s">
        <v>311</v>
      </c>
      <c r="CD4" s="39" t="s">
        <v>321</v>
      </c>
      <c r="CE4" s="39" t="s">
        <v>320</v>
      </c>
      <c r="CF4" s="39" t="s">
        <v>2784</v>
      </c>
      <c r="CG4" s="39" t="s">
        <v>318</v>
      </c>
      <c r="CH4" s="39" t="s">
        <v>280</v>
      </c>
      <c r="CI4" s="39" t="s">
        <v>391</v>
      </c>
      <c r="CJ4" s="39" t="s">
        <v>280</v>
      </c>
      <c r="CK4" s="34">
        <v>44929.751099537039</v>
      </c>
      <c r="CL4" s="39" t="s">
        <v>515</v>
      </c>
      <c r="CM4" s="39" t="s">
        <v>280</v>
      </c>
      <c r="CN4" s="39" t="s">
        <v>280</v>
      </c>
      <c r="CO4" s="43" t="b">
        <v>0</v>
      </c>
      <c r="CP4" s="39" t="s">
        <v>314</v>
      </c>
      <c r="CQ4" s="39" t="s">
        <v>352</v>
      </c>
      <c r="CR4" s="39" t="s">
        <v>138</v>
      </c>
      <c r="CS4" s="39" t="s">
        <v>280</v>
      </c>
      <c r="CT4" s="39" t="s">
        <v>2916</v>
      </c>
      <c r="CU4" s="43">
        <v>8</v>
      </c>
      <c r="CV4" s="39" t="s">
        <v>311</v>
      </c>
    </row>
    <row r="5" spans="1:100" ht="176">
      <c r="A5" s="39" t="s">
        <v>2915</v>
      </c>
      <c r="B5" s="40">
        <f t="shared" si="0"/>
        <v>44935</v>
      </c>
      <c r="C5" s="41">
        <v>44935.641909722224</v>
      </c>
      <c r="D5" s="39" t="s">
        <v>346</v>
      </c>
      <c r="E5" s="39" t="s">
        <v>2914</v>
      </c>
      <c r="F5" s="42">
        <f t="shared" ca="1" si="1"/>
        <v>-1.6419097222242272</v>
      </c>
      <c r="G5" s="39" t="s">
        <v>2913</v>
      </c>
      <c r="H5" s="39" t="s">
        <v>276</v>
      </c>
      <c r="I5" s="39" t="s">
        <v>494</v>
      </c>
      <c r="J5" s="39" t="s">
        <v>2907</v>
      </c>
      <c r="K5" s="39" t="s">
        <v>340</v>
      </c>
      <c r="L5" s="39" t="s">
        <v>334</v>
      </c>
      <c r="M5" s="39" t="s">
        <v>373</v>
      </c>
      <c r="N5" s="39" t="s">
        <v>338</v>
      </c>
      <c r="O5" s="39" t="s">
        <v>2912</v>
      </c>
      <c r="P5" s="39" t="s">
        <v>492</v>
      </c>
      <c r="Q5" s="39" t="s">
        <v>295</v>
      </c>
      <c r="R5" s="39" t="s">
        <v>334</v>
      </c>
      <c r="S5" s="39" t="s">
        <v>2707</v>
      </c>
      <c r="T5" s="39" t="s">
        <v>333</v>
      </c>
      <c r="U5" s="39" t="s">
        <v>333</v>
      </c>
      <c r="V5" s="39" t="s">
        <v>438</v>
      </c>
      <c r="W5" s="39" t="s">
        <v>282</v>
      </c>
      <c r="X5" s="39" t="s">
        <v>282</v>
      </c>
      <c r="Y5" s="39" t="s">
        <v>490</v>
      </c>
      <c r="Z5" s="39" t="s">
        <v>330</v>
      </c>
      <c r="AA5" s="34">
        <v>44937.549108796295</v>
      </c>
      <c r="AB5" s="39" t="s">
        <v>476</v>
      </c>
      <c r="AC5" s="39" t="s">
        <v>280</v>
      </c>
      <c r="AD5" s="39" t="s">
        <v>280</v>
      </c>
      <c r="AE5" s="39" t="s">
        <v>280</v>
      </c>
      <c r="AF5" s="43" t="b">
        <v>0</v>
      </c>
      <c r="AG5" s="43" t="s">
        <v>280</v>
      </c>
      <c r="AH5" s="43" t="b">
        <v>0</v>
      </c>
      <c r="AI5" s="34"/>
      <c r="AJ5" s="39" t="s">
        <v>280</v>
      </c>
      <c r="AK5" s="39" t="s">
        <v>280</v>
      </c>
      <c r="AL5" s="39" t="s">
        <v>280</v>
      </c>
      <c r="AM5" s="39" t="s">
        <v>280</v>
      </c>
      <c r="AN5" s="39" t="s">
        <v>280</v>
      </c>
      <c r="AO5" s="39" t="s">
        <v>280</v>
      </c>
      <c r="AP5" s="39" t="s">
        <v>329</v>
      </c>
      <c r="AQ5" s="39" t="s">
        <v>280</v>
      </c>
      <c r="AR5" s="34"/>
      <c r="AS5" s="43">
        <v>1</v>
      </c>
      <c r="AT5" s="43">
        <v>0</v>
      </c>
      <c r="AU5" s="43" t="b">
        <v>0</v>
      </c>
      <c r="AV5" s="39" t="s">
        <v>1465</v>
      </c>
      <c r="AW5" s="43" t="b">
        <v>0</v>
      </c>
      <c r="AX5" s="39" t="s">
        <v>328</v>
      </c>
      <c r="AY5" s="39" t="s">
        <v>2911</v>
      </c>
      <c r="AZ5" s="41">
        <v>44934</v>
      </c>
      <c r="BA5" s="39" t="s">
        <v>438</v>
      </c>
      <c r="BB5" s="34">
        <v>44937.549108796295</v>
      </c>
      <c r="BC5" s="39" t="s">
        <v>18</v>
      </c>
      <c r="BD5" s="39" t="s">
        <v>2911</v>
      </c>
      <c r="BE5" s="43" t="b">
        <v>0</v>
      </c>
      <c r="BF5" s="39" t="s">
        <v>438</v>
      </c>
      <c r="BG5" s="39" t="s">
        <v>333</v>
      </c>
      <c r="BH5" s="39" t="s">
        <v>2910</v>
      </c>
      <c r="BI5" s="34">
        <v>44937.446921296294</v>
      </c>
      <c r="BJ5" s="43">
        <v>0</v>
      </c>
      <c r="BK5" s="39" t="s">
        <v>2710</v>
      </c>
      <c r="BL5" s="43" t="b">
        <v>0</v>
      </c>
      <c r="BM5" s="39" t="s">
        <v>955</v>
      </c>
      <c r="BN5" s="39" t="s">
        <v>326</v>
      </c>
      <c r="BO5" s="39" t="s">
        <v>280</v>
      </c>
      <c r="BP5" s="39" t="s">
        <v>2909</v>
      </c>
      <c r="BQ5" s="39" t="s">
        <v>2908</v>
      </c>
      <c r="BR5" s="43" t="str">
        <f t="shared" si="2"/>
        <v>Gate 1</v>
      </c>
      <c r="BS5" s="43" t="s">
        <v>767</v>
      </c>
      <c r="BT5" s="43" t="b">
        <v>0</v>
      </c>
      <c r="BU5" s="39" t="s">
        <v>482</v>
      </c>
      <c r="BV5" s="44">
        <v>44935</v>
      </c>
      <c r="BW5" s="39" t="s">
        <v>320</v>
      </c>
      <c r="BX5" s="39" t="s">
        <v>687</v>
      </c>
      <c r="BY5" s="39" t="s">
        <v>686</v>
      </c>
      <c r="BZ5" s="39" t="s">
        <v>322</v>
      </c>
      <c r="CA5" s="39" t="s">
        <v>330</v>
      </c>
      <c r="CB5" s="39" t="s">
        <v>394</v>
      </c>
      <c r="CC5" s="39" t="s">
        <v>311</v>
      </c>
      <c r="CD5" s="39" t="s">
        <v>321</v>
      </c>
      <c r="CE5" s="39" t="s">
        <v>320</v>
      </c>
      <c r="CF5" s="39" t="s">
        <v>46</v>
      </c>
      <c r="CG5" s="39" t="s">
        <v>358</v>
      </c>
      <c r="CH5" s="39" t="s">
        <v>280</v>
      </c>
      <c r="CI5" s="39" t="s">
        <v>357</v>
      </c>
      <c r="CJ5" s="39" t="s">
        <v>280</v>
      </c>
      <c r="CK5" s="34">
        <v>44935.641898148147</v>
      </c>
      <c r="CL5" s="39" t="s">
        <v>2707</v>
      </c>
      <c r="CM5" s="39" t="s">
        <v>280</v>
      </c>
      <c r="CN5" s="39" t="s">
        <v>280</v>
      </c>
      <c r="CO5" s="43" t="b">
        <v>0</v>
      </c>
      <c r="CP5" s="39" t="s">
        <v>353</v>
      </c>
      <c r="CQ5" s="39" t="s">
        <v>352</v>
      </c>
      <c r="CR5" s="39" t="s">
        <v>458</v>
      </c>
      <c r="CS5" s="39" t="s">
        <v>280</v>
      </c>
      <c r="CT5" s="39" t="s">
        <v>2906</v>
      </c>
      <c r="CU5" s="43">
        <v>6</v>
      </c>
      <c r="CV5" s="39" t="s">
        <v>311</v>
      </c>
    </row>
    <row r="6" spans="1:100" ht="256">
      <c r="A6" s="39" t="s">
        <v>2905</v>
      </c>
      <c r="B6" s="40">
        <f t="shared" si="0"/>
        <v>44935</v>
      </c>
      <c r="C6" s="41">
        <v>44935.715358796297</v>
      </c>
      <c r="D6" s="39" t="s">
        <v>346</v>
      </c>
      <c r="E6" s="39" t="s">
        <v>2904</v>
      </c>
      <c r="F6" s="42">
        <f t="shared" ca="1" si="1"/>
        <v>-0.71535879629664123</v>
      </c>
      <c r="G6" s="39" t="s">
        <v>742</v>
      </c>
      <c r="H6" s="39" t="s">
        <v>277</v>
      </c>
      <c r="I6" s="39" t="s">
        <v>741</v>
      </c>
      <c r="J6" s="39" t="s">
        <v>732</v>
      </c>
      <c r="K6" s="39" t="s">
        <v>340</v>
      </c>
      <c r="L6" s="39" t="s">
        <v>439</v>
      </c>
      <c r="M6" s="39" t="s">
        <v>442</v>
      </c>
      <c r="N6" s="39" t="s">
        <v>338</v>
      </c>
      <c r="O6" s="39" t="s">
        <v>740</v>
      </c>
      <c r="P6" s="39" t="s">
        <v>739</v>
      </c>
      <c r="Q6" s="39" t="s">
        <v>738</v>
      </c>
      <c r="R6" s="39" t="s">
        <v>439</v>
      </c>
      <c r="S6" s="39" t="s">
        <v>733</v>
      </c>
      <c r="T6" s="39" t="s">
        <v>2293</v>
      </c>
      <c r="U6" s="39" t="s">
        <v>333</v>
      </c>
      <c r="V6" s="39" t="s">
        <v>430</v>
      </c>
      <c r="W6" s="39" t="s">
        <v>282</v>
      </c>
      <c r="X6" s="39" t="s">
        <v>283</v>
      </c>
      <c r="Y6" s="39" t="s">
        <v>331</v>
      </c>
      <c r="Z6" s="39" t="s">
        <v>330</v>
      </c>
      <c r="AA6" s="34">
        <v>45148.220520833333</v>
      </c>
      <c r="AB6" s="39" t="s">
        <v>465</v>
      </c>
      <c r="AC6" s="39" t="s">
        <v>280</v>
      </c>
      <c r="AD6" s="39" t="s">
        <v>280</v>
      </c>
      <c r="AE6" s="39" t="s">
        <v>280</v>
      </c>
      <c r="AF6" s="43" t="b">
        <v>0</v>
      </c>
      <c r="AG6" s="43" t="s">
        <v>280</v>
      </c>
      <c r="AH6" s="43" t="b">
        <v>0</v>
      </c>
      <c r="AI6" s="34"/>
      <c r="AJ6" s="39" t="s">
        <v>280</v>
      </c>
      <c r="AK6" s="39" t="s">
        <v>280</v>
      </c>
      <c r="AL6" s="39" t="s">
        <v>280</v>
      </c>
      <c r="AM6" s="39" t="s">
        <v>280</v>
      </c>
      <c r="AN6" s="39" t="s">
        <v>280</v>
      </c>
      <c r="AO6" s="39" t="s">
        <v>280</v>
      </c>
      <c r="AP6" s="39" t="s">
        <v>329</v>
      </c>
      <c r="AQ6" s="39" t="s">
        <v>280</v>
      </c>
      <c r="AR6" s="34"/>
      <c r="AS6" s="43">
        <v>2</v>
      </c>
      <c r="AT6" s="43">
        <v>1</v>
      </c>
      <c r="AU6" s="43" t="b">
        <v>0</v>
      </c>
      <c r="AV6" s="39" t="s">
        <v>1465</v>
      </c>
      <c r="AW6" s="43" t="b">
        <v>0</v>
      </c>
      <c r="AX6" s="39" t="s">
        <v>328</v>
      </c>
      <c r="AY6" s="39" t="s">
        <v>2902</v>
      </c>
      <c r="AZ6" s="41">
        <v>44935</v>
      </c>
      <c r="BA6" s="39" t="s">
        <v>430</v>
      </c>
      <c r="BB6" s="34">
        <v>45016.385451388887</v>
      </c>
      <c r="BC6" s="39" t="s">
        <v>2903</v>
      </c>
      <c r="BD6" s="39" t="s">
        <v>2902</v>
      </c>
      <c r="BE6" s="43" t="b">
        <v>0</v>
      </c>
      <c r="BF6" s="39" t="s">
        <v>430</v>
      </c>
      <c r="BG6" s="39" t="s">
        <v>333</v>
      </c>
      <c r="BH6" s="39" t="s">
        <v>2901</v>
      </c>
      <c r="BI6" s="34">
        <v>45016.38521990741</v>
      </c>
      <c r="BJ6" s="43">
        <v>0</v>
      </c>
      <c r="BK6" s="39" t="s">
        <v>736</v>
      </c>
      <c r="BL6" s="43" t="b">
        <v>0</v>
      </c>
      <c r="BM6" s="39" t="s">
        <v>2900</v>
      </c>
      <c r="BN6" s="39" t="s">
        <v>364</v>
      </c>
      <c r="BO6" s="39" t="s">
        <v>280</v>
      </c>
      <c r="BP6" s="39" t="s">
        <v>2899</v>
      </c>
      <c r="BQ6" s="39" t="s">
        <v>2898</v>
      </c>
      <c r="BR6" s="43" t="str">
        <f t="shared" si="2"/>
        <v>Gate 1</v>
      </c>
      <c r="BS6" s="43" t="s">
        <v>323</v>
      </c>
      <c r="BT6" s="43" t="b">
        <v>0</v>
      </c>
      <c r="BU6" s="39" t="s">
        <v>482</v>
      </c>
      <c r="BV6" s="44">
        <v>44897</v>
      </c>
      <c r="BW6" s="39" t="s">
        <v>320</v>
      </c>
      <c r="BX6" s="39" t="s">
        <v>2897</v>
      </c>
      <c r="BY6" s="39" t="s">
        <v>2896</v>
      </c>
      <c r="BZ6" s="39" t="s">
        <v>280</v>
      </c>
      <c r="CA6" s="39" t="s">
        <v>330</v>
      </c>
      <c r="CB6" s="39" t="s">
        <v>394</v>
      </c>
      <c r="CC6" s="39" t="s">
        <v>385</v>
      </c>
      <c r="CD6" s="39" t="s">
        <v>395</v>
      </c>
      <c r="CE6" s="39" t="s">
        <v>394</v>
      </c>
      <c r="CF6" s="39" t="s">
        <v>570</v>
      </c>
      <c r="CG6" s="39" t="s">
        <v>318</v>
      </c>
      <c r="CH6" s="39" t="s">
        <v>280</v>
      </c>
      <c r="CI6" s="39" t="s">
        <v>391</v>
      </c>
      <c r="CJ6" s="39" t="s">
        <v>533</v>
      </c>
      <c r="CK6" s="34">
        <v>44935.71534722222</v>
      </c>
      <c r="CL6" s="39" t="s">
        <v>733</v>
      </c>
      <c r="CM6" s="39" t="s">
        <v>280</v>
      </c>
      <c r="CN6" s="39" t="s">
        <v>280</v>
      </c>
      <c r="CO6" s="43" t="b">
        <v>0</v>
      </c>
      <c r="CP6" s="39" t="s">
        <v>459</v>
      </c>
      <c r="CQ6" s="39" t="s">
        <v>2895</v>
      </c>
      <c r="CR6" s="39" t="s">
        <v>280</v>
      </c>
      <c r="CS6" s="39" t="s">
        <v>280</v>
      </c>
      <c r="CT6" s="39" t="s">
        <v>2894</v>
      </c>
      <c r="CU6" s="43">
        <v>20</v>
      </c>
      <c r="CV6" s="39" t="s">
        <v>385</v>
      </c>
    </row>
    <row r="7" spans="1:100" ht="176">
      <c r="A7" s="39" t="s">
        <v>239</v>
      </c>
      <c r="B7" s="40">
        <f t="shared" si="0"/>
        <v>44936</v>
      </c>
      <c r="C7" s="41">
        <v>44936.407777777778</v>
      </c>
      <c r="D7" s="39" t="s">
        <v>346</v>
      </c>
      <c r="E7" s="39" t="s">
        <v>257</v>
      </c>
      <c r="F7" s="42">
        <f t="shared" ca="1" si="1"/>
        <v>-0.40777777777839219</v>
      </c>
      <c r="G7" s="39" t="s">
        <v>1069</v>
      </c>
      <c r="H7" s="39" t="s">
        <v>273</v>
      </c>
      <c r="I7" s="39" t="s">
        <v>1068</v>
      </c>
      <c r="J7" s="39" t="s">
        <v>300</v>
      </c>
      <c r="K7" s="39" t="s">
        <v>340</v>
      </c>
      <c r="L7" s="39" t="s">
        <v>334</v>
      </c>
      <c r="M7" s="39" t="s">
        <v>339</v>
      </c>
      <c r="N7" s="39" t="s">
        <v>338</v>
      </c>
      <c r="O7" s="39" t="s">
        <v>280</v>
      </c>
      <c r="P7" s="39" t="s">
        <v>1067</v>
      </c>
      <c r="Q7" s="39" t="s">
        <v>300</v>
      </c>
      <c r="R7" s="39" t="s">
        <v>334</v>
      </c>
      <c r="S7" s="39" t="s">
        <v>316</v>
      </c>
      <c r="T7" s="39" t="s">
        <v>333</v>
      </c>
      <c r="U7" s="39" t="s">
        <v>333</v>
      </c>
      <c r="V7" s="39" t="s">
        <v>553</v>
      </c>
      <c r="W7" s="39" t="s">
        <v>282</v>
      </c>
      <c r="X7" s="39" t="s">
        <v>282</v>
      </c>
      <c r="Y7" s="39" t="s">
        <v>331</v>
      </c>
      <c r="Z7" s="39" t="s">
        <v>330</v>
      </c>
      <c r="AA7" s="34">
        <v>44945.653321759259</v>
      </c>
      <c r="AB7" s="39" t="s">
        <v>563</v>
      </c>
      <c r="AC7" s="39" t="s">
        <v>280</v>
      </c>
      <c r="AD7" s="39" t="s">
        <v>280</v>
      </c>
      <c r="AE7" s="39" t="s">
        <v>280</v>
      </c>
      <c r="AF7" s="43" t="b">
        <v>0</v>
      </c>
      <c r="AG7" s="43" t="s">
        <v>280</v>
      </c>
      <c r="AH7" s="43" t="b">
        <v>0</v>
      </c>
      <c r="AI7" s="34"/>
      <c r="AJ7" s="39" t="s">
        <v>280</v>
      </c>
      <c r="AK7" s="39" t="s">
        <v>280</v>
      </c>
      <c r="AL7" s="39" t="s">
        <v>280</v>
      </c>
      <c r="AM7" s="39" t="s">
        <v>280</v>
      </c>
      <c r="AN7" s="39" t="s">
        <v>280</v>
      </c>
      <c r="AO7" s="39" t="s">
        <v>280</v>
      </c>
      <c r="AP7" s="39" t="s">
        <v>329</v>
      </c>
      <c r="AQ7" s="39" t="s">
        <v>280</v>
      </c>
      <c r="AR7" s="34"/>
      <c r="AS7" s="43">
        <v>1</v>
      </c>
      <c r="AT7" s="43">
        <v>0</v>
      </c>
      <c r="AU7" s="43" t="b">
        <v>0</v>
      </c>
      <c r="AV7" s="39" t="s">
        <v>1465</v>
      </c>
      <c r="AW7" s="43" t="b">
        <v>0</v>
      </c>
      <c r="AX7" s="39" t="s">
        <v>370</v>
      </c>
      <c r="AY7" s="39" t="s">
        <v>2893</v>
      </c>
      <c r="AZ7" s="41">
        <v>44936</v>
      </c>
      <c r="BA7" s="39" t="s">
        <v>553</v>
      </c>
      <c r="BB7" s="34">
        <v>44945.653321759259</v>
      </c>
      <c r="BC7" s="39" t="s">
        <v>2892</v>
      </c>
      <c r="BD7" s="39" t="s">
        <v>2893</v>
      </c>
      <c r="BE7" s="43" t="b">
        <v>0</v>
      </c>
      <c r="BF7" s="39" t="s">
        <v>553</v>
      </c>
      <c r="BG7" s="39" t="s">
        <v>333</v>
      </c>
      <c r="BH7" s="39" t="s">
        <v>2891</v>
      </c>
      <c r="BI7" s="34">
        <v>44945.65320601852</v>
      </c>
      <c r="BJ7" s="43">
        <v>0</v>
      </c>
      <c r="BK7" s="39" t="s">
        <v>327</v>
      </c>
      <c r="BL7" s="43" t="b">
        <v>0</v>
      </c>
      <c r="BM7" s="39" t="s">
        <v>2890</v>
      </c>
      <c r="BN7" s="39" t="s">
        <v>326</v>
      </c>
      <c r="BO7" s="39" t="s">
        <v>280</v>
      </c>
      <c r="BP7" s="39" t="s">
        <v>2889</v>
      </c>
      <c r="BQ7" s="39" t="s">
        <v>2888</v>
      </c>
      <c r="BR7" s="43" t="str">
        <f t="shared" si="2"/>
        <v>Gate 4</v>
      </c>
      <c r="BS7" s="43" t="s">
        <v>652</v>
      </c>
      <c r="BT7" s="43" t="b">
        <v>0</v>
      </c>
      <c r="BU7" s="39" t="s">
        <v>482</v>
      </c>
      <c r="BV7" s="44">
        <v>44936</v>
      </c>
      <c r="BW7" s="39" t="s">
        <v>320</v>
      </c>
      <c r="BX7" s="39" t="s">
        <v>781</v>
      </c>
      <c r="BY7" s="39" t="s">
        <v>2887</v>
      </c>
      <c r="BZ7" s="39" t="s">
        <v>322</v>
      </c>
      <c r="CA7" s="39" t="s">
        <v>330</v>
      </c>
      <c r="CB7" s="39" t="s">
        <v>320</v>
      </c>
      <c r="CC7" s="39" t="s">
        <v>311</v>
      </c>
      <c r="CD7" s="39" t="s">
        <v>651</v>
      </c>
      <c r="CE7" s="39" t="s">
        <v>320</v>
      </c>
      <c r="CF7" s="39" t="s">
        <v>2823</v>
      </c>
      <c r="CG7" s="39" t="s">
        <v>318</v>
      </c>
      <c r="CH7" s="39" t="s">
        <v>280</v>
      </c>
      <c r="CI7" s="39" t="s">
        <v>317</v>
      </c>
      <c r="CJ7" s="39" t="s">
        <v>280</v>
      </c>
      <c r="CK7" s="34">
        <v>44936.407766203702</v>
      </c>
      <c r="CL7" s="39" t="s">
        <v>316</v>
      </c>
      <c r="CM7" s="39" t="s">
        <v>280</v>
      </c>
      <c r="CN7" s="39" t="s">
        <v>2886</v>
      </c>
      <c r="CO7" s="43" t="b">
        <v>0</v>
      </c>
      <c r="CP7" s="39" t="s">
        <v>314</v>
      </c>
      <c r="CQ7" s="39" t="s">
        <v>352</v>
      </c>
      <c r="CR7" s="39" t="s">
        <v>449</v>
      </c>
      <c r="CS7" s="39" t="s">
        <v>280</v>
      </c>
      <c r="CT7" s="39" t="s">
        <v>2885</v>
      </c>
      <c r="CU7" s="43">
        <v>5</v>
      </c>
      <c r="CV7" s="39" t="s">
        <v>311</v>
      </c>
    </row>
    <row r="8" spans="1:100" ht="176">
      <c r="A8" s="39" t="s">
        <v>2884</v>
      </c>
      <c r="B8" s="40">
        <f t="shared" si="0"/>
        <v>44936</v>
      </c>
      <c r="C8" s="41">
        <v>44936.465219907404</v>
      </c>
      <c r="D8" s="39" t="s">
        <v>346</v>
      </c>
      <c r="E8" s="39" t="s">
        <v>2883</v>
      </c>
      <c r="F8" s="42">
        <f t="shared" ca="1" si="1"/>
        <v>0.53478009259561077</v>
      </c>
      <c r="G8" s="39" t="s">
        <v>374</v>
      </c>
      <c r="H8" s="39" t="s">
        <v>278</v>
      </c>
      <c r="I8" s="39" t="s">
        <v>372</v>
      </c>
      <c r="J8" s="39" t="s">
        <v>2877</v>
      </c>
      <c r="K8" s="39" t="s">
        <v>340</v>
      </c>
      <c r="L8" s="39" t="s">
        <v>334</v>
      </c>
      <c r="M8" s="39" t="s">
        <v>373</v>
      </c>
      <c r="N8" s="39" t="s">
        <v>338</v>
      </c>
      <c r="O8" s="39" t="s">
        <v>280</v>
      </c>
      <c r="P8" s="39" t="s">
        <v>372</v>
      </c>
      <c r="Q8" s="39" t="s">
        <v>2877</v>
      </c>
      <c r="R8" s="39" t="s">
        <v>334</v>
      </c>
      <c r="S8" s="39" t="s">
        <v>355</v>
      </c>
      <c r="T8" s="39" t="s">
        <v>333</v>
      </c>
      <c r="U8" s="39" t="s">
        <v>333</v>
      </c>
      <c r="V8" s="39" t="s">
        <v>371</v>
      </c>
      <c r="W8" s="39" t="s">
        <v>282</v>
      </c>
      <c r="X8" s="39" t="s">
        <v>282</v>
      </c>
      <c r="Y8" s="39" t="s">
        <v>331</v>
      </c>
      <c r="Z8" s="39" t="s">
        <v>330</v>
      </c>
      <c r="AA8" s="34">
        <v>44978.464699074073</v>
      </c>
      <c r="AB8" s="39" t="s">
        <v>752</v>
      </c>
      <c r="AC8" s="39" t="s">
        <v>280</v>
      </c>
      <c r="AD8" s="39" t="s">
        <v>280</v>
      </c>
      <c r="AE8" s="39" t="s">
        <v>280</v>
      </c>
      <c r="AF8" s="43" t="b">
        <v>0</v>
      </c>
      <c r="AG8" s="43" t="s">
        <v>280</v>
      </c>
      <c r="AH8" s="43" t="b">
        <v>0</v>
      </c>
      <c r="AI8" s="34"/>
      <c r="AJ8" s="39" t="s">
        <v>280</v>
      </c>
      <c r="AK8" s="39" t="s">
        <v>280</v>
      </c>
      <c r="AL8" s="39" t="s">
        <v>280</v>
      </c>
      <c r="AM8" s="39" t="s">
        <v>280</v>
      </c>
      <c r="AN8" s="39" t="s">
        <v>280</v>
      </c>
      <c r="AO8" s="39" t="s">
        <v>280</v>
      </c>
      <c r="AP8" s="39" t="s">
        <v>329</v>
      </c>
      <c r="AQ8" s="39" t="s">
        <v>280</v>
      </c>
      <c r="AR8" s="34"/>
      <c r="AS8" s="43">
        <v>1</v>
      </c>
      <c r="AT8" s="43">
        <v>0</v>
      </c>
      <c r="AU8" s="43" t="b">
        <v>0</v>
      </c>
      <c r="AV8" s="39" t="s">
        <v>1465</v>
      </c>
      <c r="AW8" s="43" t="b">
        <v>0</v>
      </c>
      <c r="AX8" s="39" t="s">
        <v>2740</v>
      </c>
      <c r="AY8" s="39" t="s">
        <v>2882</v>
      </c>
      <c r="AZ8" s="41">
        <v>44937</v>
      </c>
      <c r="BA8" s="39" t="s">
        <v>371</v>
      </c>
      <c r="BB8" s="34">
        <v>44978.464699074073</v>
      </c>
      <c r="BC8" s="39" t="s">
        <v>2881</v>
      </c>
      <c r="BD8" s="39" t="s">
        <v>2882</v>
      </c>
      <c r="BE8" s="43" t="b">
        <v>0</v>
      </c>
      <c r="BF8" s="39" t="s">
        <v>355</v>
      </c>
      <c r="BG8" s="39" t="s">
        <v>333</v>
      </c>
      <c r="BH8" s="39" t="s">
        <v>2880</v>
      </c>
      <c r="BI8" s="34">
        <v>44936.467488425929</v>
      </c>
      <c r="BJ8" s="43">
        <v>0</v>
      </c>
      <c r="BK8" s="39" t="s">
        <v>366</v>
      </c>
      <c r="BL8" s="43" t="b">
        <v>0</v>
      </c>
      <c r="BM8" s="39" t="s">
        <v>748</v>
      </c>
      <c r="BN8" s="39" t="s">
        <v>326</v>
      </c>
      <c r="BO8" s="39" t="s">
        <v>280</v>
      </c>
      <c r="BP8" s="39" t="s">
        <v>2879</v>
      </c>
      <c r="BQ8" s="39" t="s">
        <v>2878</v>
      </c>
      <c r="BR8" s="43" t="str">
        <f t="shared" si="2"/>
        <v>Gate 4</v>
      </c>
      <c r="BS8" s="43" t="s">
        <v>1009</v>
      </c>
      <c r="BT8" s="43" t="b">
        <v>0</v>
      </c>
      <c r="BU8" s="39" t="s">
        <v>482</v>
      </c>
      <c r="BV8" s="44">
        <v>44936</v>
      </c>
      <c r="BW8" s="39" t="s">
        <v>320</v>
      </c>
      <c r="BX8" s="39" t="s">
        <v>360</v>
      </c>
      <c r="BY8" s="39" t="s">
        <v>1959</v>
      </c>
      <c r="BZ8" s="39" t="s">
        <v>322</v>
      </c>
      <c r="CA8" s="39" t="s">
        <v>330</v>
      </c>
      <c r="CB8" s="39" t="s">
        <v>394</v>
      </c>
      <c r="CC8" s="39" t="s">
        <v>311</v>
      </c>
      <c r="CD8" s="39" t="s">
        <v>321</v>
      </c>
      <c r="CE8" s="39" t="s">
        <v>320</v>
      </c>
      <c r="CF8" s="39" t="s">
        <v>393</v>
      </c>
      <c r="CG8" s="39" t="s">
        <v>318</v>
      </c>
      <c r="CH8" s="39" t="s">
        <v>280</v>
      </c>
      <c r="CI8" s="39" t="s">
        <v>391</v>
      </c>
      <c r="CJ8" s="39" t="s">
        <v>280</v>
      </c>
      <c r="CK8" s="34">
        <v>44936.465219907404</v>
      </c>
      <c r="CL8" s="39" t="s">
        <v>355</v>
      </c>
      <c r="CM8" s="39" t="s">
        <v>280</v>
      </c>
      <c r="CN8" s="39" t="s">
        <v>280</v>
      </c>
      <c r="CO8" s="43" t="b">
        <v>0</v>
      </c>
      <c r="CP8" s="39" t="s">
        <v>314</v>
      </c>
      <c r="CQ8" s="39" t="s">
        <v>352</v>
      </c>
      <c r="CR8" s="39" t="s">
        <v>388</v>
      </c>
      <c r="CS8" s="39" t="s">
        <v>280</v>
      </c>
      <c r="CT8" s="39" t="s">
        <v>2876</v>
      </c>
      <c r="CU8" s="43">
        <v>4</v>
      </c>
      <c r="CV8" s="39" t="s">
        <v>311</v>
      </c>
    </row>
    <row r="9" spans="1:100" ht="176">
      <c r="A9" s="39" t="s">
        <v>2875</v>
      </c>
      <c r="B9" s="40">
        <f t="shared" si="0"/>
        <v>44936</v>
      </c>
      <c r="C9" s="41">
        <v>44936.638182870367</v>
      </c>
      <c r="D9" s="39" t="s">
        <v>346</v>
      </c>
      <c r="E9" s="39" t="s">
        <v>2874</v>
      </c>
      <c r="F9" s="42">
        <f t="shared" ca="1" si="1"/>
        <v>1.361817129632982</v>
      </c>
      <c r="G9" s="39" t="s">
        <v>2408</v>
      </c>
      <c r="H9" s="39" t="s">
        <v>274</v>
      </c>
      <c r="I9" s="39" t="s">
        <v>494</v>
      </c>
      <c r="J9" s="39" t="s">
        <v>2869</v>
      </c>
      <c r="K9" s="39" t="s">
        <v>340</v>
      </c>
      <c r="L9" s="39" t="s">
        <v>334</v>
      </c>
      <c r="M9" s="39" t="s">
        <v>373</v>
      </c>
      <c r="N9" s="39" t="s">
        <v>405</v>
      </c>
      <c r="O9" s="39" t="s">
        <v>288</v>
      </c>
      <c r="P9" s="39" t="s">
        <v>492</v>
      </c>
      <c r="Q9" s="39" t="s">
        <v>288</v>
      </c>
      <c r="R9" s="39" t="s">
        <v>334</v>
      </c>
      <c r="S9" s="39" t="s">
        <v>819</v>
      </c>
      <c r="T9" s="39" t="s">
        <v>333</v>
      </c>
      <c r="U9" s="39" t="s">
        <v>333</v>
      </c>
      <c r="V9" s="39" t="s">
        <v>371</v>
      </c>
      <c r="W9" s="39" t="s">
        <v>282</v>
      </c>
      <c r="X9" s="39" t="s">
        <v>282</v>
      </c>
      <c r="Y9" s="39" t="s">
        <v>490</v>
      </c>
      <c r="Z9" s="39" t="s">
        <v>330</v>
      </c>
      <c r="AA9" s="34">
        <v>45040.632210648146</v>
      </c>
      <c r="AB9" s="39" t="s">
        <v>1703</v>
      </c>
      <c r="AC9" s="39" t="s">
        <v>280</v>
      </c>
      <c r="AD9" s="39" t="s">
        <v>280</v>
      </c>
      <c r="AE9" s="39" t="s">
        <v>280</v>
      </c>
      <c r="AF9" s="43" t="b">
        <v>0</v>
      </c>
      <c r="AG9" s="43" t="s">
        <v>280</v>
      </c>
      <c r="AH9" s="43" t="b">
        <v>0</v>
      </c>
      <c r="AI9" s="34"/>
      <c r="AJ9" s="39" t="s">
        <v>280</v>
      </c>
      <c r="AK9" s="39" t="s">
        <v>280</v>
      </c>
      <c r="AL9" s="39" t="s">
        <v>280</v>
      </c>
      <c r="AM9" s="39" t="s">
        <v>280</v>
      </c>
      <c r="AN9" s="39" t="s">
        <v>280</v>
      </c>
      <c r="AO9" s="39" t="s">
        <v>280</v>
      </c>
      <c r="AP9" s="39" t="s">
        <v>329</v>
      </c>
      <c r="AQ9" s="39" t="s">
        <v>280</v>
      </c>
      <c r="AR9" s="34"/>
      <c r="AS9" s="43">
        <v>1</v>
      </c>
      <c r="AT9" s="43">
        <v>0</v>
      </c>
      <c r="AU9" s="43" t="b">
        <v>0</v>
      </c>
      <c r="AV9" s="39" t="s">
        <v>1465</v>
      </c>
      <c r="AW9" s="43" t="b">
        <v>0</v>
      </c>
      <c r="AX9" s="39" t="s">
        <v>600</v>
      </c>
      <c r="AY9" s="39" t="s">
        <v>2873</v>
      </c>
      <c r="AZ9" s="41">
        <v>44938</v>
      </c>
      <c r="BA9" s="39" t="s">
        <v>1506</v>
      </c>
      <c r="BB9" s="34">
        <v>45040.632210648146</v>
      </c>
      <c r="BC9" s="39" t="s">
        <v>750</v>
      </c>
      <c r="BD9" s="39" t="s">
        <v>2873</v>
      </c>
      <c r="BE9" s="43" t="b">
        <v>0</v>
      </c>
      <c r="BF9" s="39" t="s">
        <v>1506</v>
      </c>
      <c r="BG9" s="39" t="s">
        <v>333</v>
      </c>
      <c r="BH9" s="39" t="s">
        <v>2872</v>
      </c>
      <c r="BI9" s="34">
        <v>45040.63071759259</v>
      </c>
      <c r="BJ9" s="43">
        <v>0</v>
      </c>
      <c r="BK9" s="39" t="s">
        <v>822</v>
      </c>
      <c r="BL9" s="43" t="b">
        <v>0</v>
      </c>
      <c r="BM9" s="39" t="s">
        <v>1353</v>
      </c>
      <c r="BN9" s="39" t="s">
        <v>326</v>
      </c>
      <c r="BO9" s="39" t="s">
        <v>280</v>
      </c>
      <c r="BP9" s="39" t="s">
        <v>2871</v>
      </c>
      <c r="BQ9" s="39" t="s">
        <v>2870</v>
      </c>
      <c r="BR9" s="43" t="str">
        <f t="shared" si="2"/>
        <v>Gate 3</v>
      </c>
      <c r="BS9" s="43" t="s">
        <v>361</v>
      </c>
      <c r="BT9" s="43" t="b">
        <v>0</v>
      </c>
      <c r="BU9" s="39" t="s">
        <v>482</v>
      </c>
      <c r="BV9" s="44">
        <v>44936</v>
      </c>
      <c r="BW9" s="39" t="s">
        <v>320</v>
      </c>
      <c r="BX9" s="39" t="s">
        <v>360</v>
      </c>
      <c r="BY9" s="39" t="s">
        <v>359</v>
      </c>
      <c r="BZ9" s="39" t="s">
        <v>322</v>
      </c>
      <c r="CA9" s="39" t="s">
        <v>330</v>
      </c>
      <c r="CB9" s="39" t="s">
        <v>394</v>
      </c>
      <c r="CC9" s="39" t="s">
        <v>311</v>
      </c>
      <c r="CD9" s="39" t="s">
        <v>321</v>
      </c>
      <c r="CE9" s="39" t="s">
        <v>320</v>
      </c>
      <c r="CF9" s="39" t="s">
        <v>2770</v>
      </c>
      <c r="CG9" s="39" t="s">
        <v>318</v>
      </c>
      <c r="CH9" s="39" t="s">
        <v>280</v>
      </c>
      <c r="CI9" s="39" t="s">
        <v>391</v>
      </c>
      <c r="CJ9" s="39" t="s">
        <v>280</v>
      </c>
      <c r="CK9" s="34">
        <v>44936.638182870367</v>
      </c>
      <c r="CL9" s="39" t="s">
        <v>819</v>
      </c>
      <c r="CM9" s="39" t="s">
        <v>280</v>
      </c>
      <c r="CN9" s="39" t="s">
        <v>280</v>
      </c>
      <c r="CO9" s="43" t="b">
        <v>0</v>
      </c>
      <c r="CP9" s="39" t="s">
        <v>314</v>
      </c>
      <c r="CQ9" s="39" t="s">
        <v>352</v>
      </c>
      <c r="CR9" s="39" t="s">
        <v>642</v>
      </c>
      <c r="CS9" s="39" t="s">
        <v>280</v>
      </c>
      <c r="CT9" s="39" t="s">
        <v>2868</v>
      </c>
      <c r="CU9" s="43">
        <v>6</v>
      </c>
      <c r="CV9" s="39" t="s">
        <v>311</v>
      </c>
    </row>
    <row r="10" spans="1:100" ht="176">
      <c r="A10" s="39" t="s">
        <v>2867</v>
      </c>
      <c r="B10" s="40">
        <f t="shared" si="0"/>
        <v>44937</v>
      </c>
      <c r="C10" s="41">
        <v>44937.675335648149</v>
      </c>
      <c r="D10" s="39" t="s">
        <v>346</v>
      </c>
      <c r="E10" s="39" t="s">
        <v>2866</v>
      </c>
      <c r="F10" s="42">
        <f t="shared" ca="1" si="1"/>
        <v>1.3246643518505152</v>
      </c>
      <c r="G10" s="39" t="s">
        <v>2865</v>
      </c>
      <c r="H10" s="39" t="s">
        <v>279</v>
      </c>
      <c r="I10" s="39" t="s">
        <v>2864</v>
      </c>
      <c r="J10" s="39" t="s">
        <v>2856</v>
      </c>
      <c r="K10" s="39" t="s">
        <v>340</v>
      </c>
      <c r="L10" s="39" t="s">
        <v>334</v>
      </c>
      <c r="M10" s="39" t="s">
        <v>709</v>
      </c>
      <c r="N10" s="39" t="s">
        <v>338</v>
      </c>
      <c r="O10" s="39" t="s">
        <v>2863</v>
      </c>
      <c r="P10" s="39" t="s">
        <v>2862</v>
      </c>
      <c r="Q10" s="39" t="s">
        <v>2861</v>
      </c>
      <c r="R10" s="39" t="s">
        <v>334</v>
      </c>
      <c r="S10" s="39" t="s">
        <v>520</v>
      </c>
      <c r="T10" s="39" t="s">
        <v>354</v>
      </c>
      <c r="U10" s="39" t="s">
        <v>333</v>
      </c>
      <c r="V10" s="39" t="s">
        <v>371</v>
      </c>
      <c r="W10" s="39" t="s">
        <v>282</v>
      </c>
      <c r="X10" s="39" t="s">
        <v>282</v>
      </c>
      <c r="Y10" s="39" t="s">
        <v>490</v>
      </c>
      <c r="Z10" s="39" t="s">
        <v>330</v>
      </c>
      <c r="AA10" s="34">
        <v>45012.390648148146</v>
      </c>
      <c r="AB10" s="39" t="s">
        <v>752</v>
      </c>
      <c r="AC10" s="39" t="s">
        <v>280</v>
      </c>
      <c r="AD10" s="39" t="s">
        <v>280</v>
      </c>
      <c r="AE10" s="39" t="s">
        <v>280</v>
      </c>
      <c r="AF10" s="43" t="b">
        <v>0</v>
      </c>
      <c r="AG10" s="43" t="s">
        <v>280</v>
      </c>
      <c r="AH10" s="43" t="b">
        <v>0</v>
      </c>
      <c r="AI10" s="34"/>
      <c r="AJ10" s="39" t="s">
        <v>280</v>
      </c>
      <c r="AK10" s="39" t="s">
        <v>280</v>
      </c>
      <c r="AL10" s="39" t="s">
        <v>280</v>
      </c>
      <c r="AM10" s="39" t="s">
        <v>280</v>
      </c>
      <c r="AN10" s="39" t="s">
        <v>280</v>
      </c>
      <c r="AO10" s="39" t="s">
        <v>280</v>
      </c>
      <c r="AP10" s="39" t="s">
        <v>329</v>
      </c>
      <c r="AQ10" s="39" t="s">
        <v>280</v>
      </c>
      <c r="AR10" s="34"/>
      <c r="AS10" s="43">
        <v>1</v>
      </c>
      <c r="AT10" s="43">
        <v>1</v>
      </c>
      <c r="AU10" s="43" t="b">
        <v>0</v>
      </c>
      <c r="AV10" s="39" t="s">
        <v>1465</v>
      </c>
      <c r="AW10" s="43" t="b">
        <v>0</v>
      </c>
      <c r="AX10" s="39" t="s">
        <v>328</v>
      </c>
      <c r="AY10" s="39" t="s">
        <v>2860</v>
      </c>
      <c r="AZ10" s="41">
        <v>44939</v>
      </c>
      <c r="BA10" s="39" t="s">
        <v>371</v>
      </c>
      <c r="BB10" s="34">
        <v>45012.390648148146</v>
      </c>
      <c r="BC10" s="39" t="s">
        <v>2534</v>
      </c>
      <c r="BD10" s="39" t="s">
        <v>2860</v>
      </c>
      <c r="BE10" s="43" t="b">
        <v>0</v>
      </c>
      <c r="BF10" s="39" t="s">
        <v>520</v>
      </c>
      <c r="BG10" s="39" t="s">
        <v>333</v>
      </c>
      <c r="BH10" s="39" t="s">
        <v>2859</v>
      </c>
      <c r="BI10" s="34">
        <v>44937.69771990741</v>
      </c>
      <c r="BJ10" s="43">
        <v>0</v>
      </c>
      <c r="BK10" s="39" t="s">
        <v>522</v>
      </c>
      <c r="BL10" s="43" t="b">
        <v>0</v>
      </c>
      <c r="BM10" s="39" t="s">
        <v>748</v>
      </c>
      <c r="BN10" s="39" t="s">
        <v>364</v>
      </c>
      <c r="BO10" s="39" t="s">
        <v>280</v>
      </c>
      <c r="BP10" s="39" t="s">
        <v>2858</v>
      </c>
      <c r="BQ10" s="39" t="s">
        <v>2857</v>
      </c>
      <c r="BR10" s="43" t="str">
        <f t="shared" si="2"/>
        <v>Gate 3</v>
      </c>
      <c r="BS10" s="43" t="s">
        <v>361</v>
      </c>
      <c r="BT10" s="43" t="b">
        <v>0</v>
      </c>
      <c r="BU10" s="39" t="s">
        <v>482</v>
      </c>
      <c r="BV10" s="44">
        <v>44937</v>
      </c>
      <c r="BW10" s="39" t="s">
        <v>320</v>
      </c>
      <c r="BX10" s="39" t="s">
        <v>360</v>
      </c>
      <c r="BY10" s="39" t="s">
        <v>359</v>
      </c>
      <c r="BZ10" s="39" t="s">
        <v>322</v>
      </c>
      <c r="CA10" s="39" t="s">
        <v>330</v>
      </c>
      <c r="CB10" s="39" t="s">
        <v>394</v>
      </c>
      <c r="CC10" s="39" t="s">
        <v>311</v>
      </c>
      <c r="CD10" s="39" t="s">
        <v>321</v>
      </c>
      <c r="CE10" s="39" t="s">
        <v>320</v>
      </c>
      <c r="CF10" s="39" t="s">
        <v>2784</v>
      </c>
      <c r="CG10" s="39" t="s">
        <v>318</v>
      </c>
      <c r="CH10" s="39" t="s">
        <v>280</v>
      </c>
      <c r="CI10" s="39" t="s">
        <v>391</v>
      </c>
      <c r="CJ10" s="39" t="s">
        <v>280</v>
      </c>
      <c r="CK10" s="34">
        <v>44937.675335648149</v>
      </c>
      <c r="CL10" s="39" t="s">
        <v>520</v>
      </c>
      <c r="CM10" s="39" t="s">
        <v>280</v>
      </c>
      <c r="CN10" s="39" t="s">
        <v>280</v>
      </c>
      <c r="CO10" s="43" t="b">
        <v>0</v>
      </c>
      <c r="CP10" s="39" t="s">
        <v>314</v>
      </c>
      <c r="CQ10" s="39" t="s">
        <v>352</v>
      </c>
      <c r="CR10" s="39" t="s">
        <v>869</v>
      </c>
      <c r="CS10" s="39" t="s">
        <v>280</v>
      </c>
      <c r="CT10" s="39" t="s">
        <v>2855</v>
      </c>
      <c r="CU10" s="43">
        <v>8</v>
      </c>
      <c r="CV10" s="39" t="s">
        <v>311</v>
      </c>
    </row>
    <row r="11" spans="1:100" ht="176">
      <c r="A11" s="39" t="s">
        <v>2854</v>
      </c>
      <c r="B11" s="40">
        <f t="shared" si="0"/>
        <v>44938</v>
      </c>
      <c r="C11" s="41">
        <v>44938.055462962962</v>
      </c>
      <c r="D11" s="39" t="s">
        <v>346</v>
      </c>
      <c r="E11" s="39" t="s">
        <v>2853</v>
      </c>
      <c r="F11" s="42">
        <f t="shared" ca="1" si="1"/>
        <v>760.94453703703766</v>
      </c>
      <c r="G11" s="39" t="s">
        <v>280</v>
      </c>
      <c r="H11" s="39" t="s">
        <v>280</v>
      </c>
      <c r="I11" s="39" t="s">
        <v>280</v>
      </c>
      <c r="J11" s="39" t="s">
        <v>280</v>
      </c>
      <c r="K11" s="39" t="s">
        <v>280</v>
      </c>
      <c r="L11" s="39" t="s">
        <v>280</v>
      </c>
      <c r="M11" s="39" t="s">
        <v>280</v>
      </c>
      <c r="N11" s="39" t="s">
        <v>280</v>
      </c>
      <c r="O11" s="39" t="s">
        <v>280</v>
      </c>
      <c r="P11" s="39" t="s">
        <v>280</v>
      </c>
      <c r="Q11" s="39" t="s">
        <v>280</v>
      </c>
      <c r="R11" s="39" t="s">
        <v>280</v>
      </c>
      <c r="S11" s="39" t="s">
        <v>2848</v>
      </c>
      <c r="T11" s="39" t="s">
        <v>333</v>
      </c>
      <c r="U11" s="39" t="s">
        <v>333</v>
      </c>
      <c r="V11" s="39" t="s">
        <v>669</v>
      </c>
      <c r="W11" s="39" t="s">
        <v>885</v>
      </c>
      <c r="X11" s="39" t="s">
        <v>885</v>
      </c>
      <c r="Y11" s="39" t="s">
        <v>331</v>
      </c>
      <c r="Z11" s="39" t="s">
        <v>330</v>
      </c>
      <c r="AA11" s="34">
        <v>45139.468877314815</v>
      </c>
      <c r="AB11" s="39" t="s">
        <v>668</v>
      </c>
      <c r="AC11" s="39" t="s">
        <v>280</v>
      </c>
      <c r="AD11" s="39" t="s">
        <v>280</v>
      </c>
      <c r="AE11" s="39" t="s">
        <v>280</v>
      </c>
      <c r="AF11" s="43" t="b">
        <v>0</v>
      </c>
      <c r="AG11" s="43" t="s">
        <v>280</v>
      </c>
      <c r="AH11" s="43" t="b">
        <v>1</v>
      </c>
      <c r="AI11" s="34"/>
      <c r="AJ11" s="39" t="s">
        <v>280</v>
      </c>
      <c r="AK11" s="39" t="s">
        <v>280</v>
      </c>
      <c r="AL11" s="39" t="s">
        <v>280</v>
      </c>
      <c r="AM11" s="39" t="s">
        <v>280</v>
      </c>
      <c r="AN11" s="39" t="s">
        <v>280</v>
      </c>
      <c r="AO11" s="39" t="s">
        <v>280</v>
      </c>
      <c r="AP11" s="39" t="s">
        <v>329</v>
      </c>
      <c r="AQ11" s="39" t="s">
        <v>280</v>
      </c>
      <c r="AR11" s="34"/>
      <c r="AS11" s="43">
        <v>1</v>
      </c>
      <c r="AT11" s="43">
        <v>0</v>
      </c>
      <c r="AU11" s="43" t="b">
        <v>0</v>
      </c>
      <c r="AV11" s="39" t="s">
        <v>280</v>
      </c>
      <c r="AW11" s="43" t="b">
        <v>0</v>
      </c>
      <c r="AX11" s="39" t="s">
        <v>280</v>
      </c>
      <c r="AY11" s="39" t="s">
        <v>2852</v>
      </c>
      <c r="AZ11" s="34"/>
      <c r="BA11" s="39" t="s">
        <v>280</v>
      </c>
      <c r="BB11" s="34"/>
      <c r="BC11" s="39" t="s">
        <v>280</v>
      </c>
      <c r="BD11" s="39" t="s">
        <v>2852</v>
      </c>
      <c r="BE11" s="43" t="b">
        <v>0</v>
      </c>
      <c r="BF11" s="39" t="s">
        <v>280</v>
      </c>
      <c r="BG11" s="39" t="s">
        <v>280</v>
      </c>
      <c r="BH11" s="39" t="s">
        <v>280</v>
      </c>
      <c r="BI11" s="34"/>
      <c r="BJ11" s="43" t="s">
        <v>280</v>
      </c>
      <c r="BK11" s="39" t="s">
        <v>2851</v>
      </c>
      <c r="BL11" s="43" t="b">
        <v>0</v>
      </c>
      <c r="BM11" s="39" t="s">
        <v>280</v>
      </c>
      <c r="BN11" s="39" t="s">
        <v>326</v>
      </c>
      <c r="BO11" s="39" t="s">
        <v>280</v>
      </c>
      <c r="BP11" s="39" t="s">
        <v>2850</v>
      </c>
      <c r="BQ11" s="39" t="s">
        <v>2849</v>
      </c>
      <c r="BS11" s="39" t="s">
        <v>1241</v>
      </c>
      <c r="BT11" s="43" t="b">
        <v>0</v>
      </c>
      <c r="BU11" s="39" t="s">
        <v>357</v>
      </c>
      <c r="BV11" s="44">
        <v>44938</v>
      </c>
      <c r="BW11" s="39" t="s">
        <v>320</v>
      </c>
      <c r="BX11" s="39" t="s">
        <v>280</v>
      </c>
      <c r="BY11" s="39" t="s">
        <v>280</v>
      </c>
      <c r="BZ11" s="39" t="s">
        <v>280</v>
      </c>
      <c r="CA11" s="39" t="s">
        <v>330</v>
      </c>
      <c r="CB11" s="39" t="s">
        <v>394</v>
      </c>
      <c r="CC11" s="39" t="s">
        <v>396</v>
      </c>
      <c r="CD11" s="39" t="s">
        <v>364</v>
      </c>
      <c r="CE11" s="39" t="s">
        <v>320</v>
      </c>
      <c r="CF11" s="39" t="s">
        <v>2784</v>
      </c>
      <c r="CG11" s="39" t="s">
        <v>318</v>
      </c>
      <c r="CH11" s="39" t="s">
        <v>280</v>
      </c>
      <c r="CI11" s="39" t="s">
        <v>391</v>
      </c>
      <c r="CJ11" s="39" t="s">
        <v>280</v>
      </c>
      <c r="CK11" s="34">
        <v>44938.055462962962</v>
      </c>
      <c r="CL11" s="39" t="s">
        <v>2848</v>
      </c>
      <c r="CM11" s="39" t="s">
        <v>2847</v>
      </c>
      <c r="CN11" s="39" t="s">
        <v>2846</v>
      </c>
      <c r="CO11" s="43" t="b">
        <v>0</v>
      </c>
      <c r="CP11" s="39" t="s">
        <v>428</v>
      </c>
      <c r="CQ11" s="39" t="s">
        <v>280</v>
      </c>
      <c r="CR11" s="39" t="s">
        <v>280</v>
      </c>
      <c r="CS11" s="39" t="s">
        <v>662</v>
      </c>
      <c r="CT11" s="39" t="s">
        <v>2845</v>
      </c>
      <c r="CU11" s="43">
        <v>7</v>
      </c>
      <c r="CV11" s="39" t="s">
        <v>396</v>
      </c>
    </row>
    <row r="12" spans="1:100" ht="350">
      <c r="A12" s="39" t="s">
        <v>2844</v>
      </c>
      <c r="B12" s="40">
        <f t="shared" si="0"/>
        <v>44938</v>
      </c>
      <c r="C12" s="41">
        <v>44938.153240740743</v>
      </c>
      <c r="D12" s="39" t="s">
        <v>346</v>
      </c>
      <c r="E12" s="39" t="s">
        <v>2843</v>
      </c>
      <c r="F12" s="42">
        <f t="shared" ca="1" si="1"/>
        <v>119.41690972221841</v>
      </c>
      <c r="G12" s="39" t="s">
        <v>1174</v>
      </c>
      <c r="H12" s="39" t="s">
        <v>273</v>
      </c>
      <c r="I12" s="39" t="s">
        <v>636</v>
      </c>
      <c r="J12" s="39" t="s">
        <v>1167</v>
      </c>
      <c r="K12" s="39" t="s">
        <v>635</v>
      </c>
      <c r="L12" s="39" t="s">
        <v>631</v>
      </c>
      <c r="M12" s="39" t="s">
        <v>634</v>
      </c>
      <c r="N12" s="39" t="s">
        <v>338</v>
      </c>
      <c r="O12" s="39" t="s">
        <v>1173</v>
      </c>
      <c r="P12" s="39" t="s">
        <v>632</v>
      </c>
      <c r="Q12" s="39" t="s">
        <v>1172</v>
      </c>
      <c r="R12" s="39" t="s">
        <v>631</v>
      </c>
      <c r="S12" s="39" t="s">
        <v>2835</v>
      </c>
      <c r="T12" s="39" t="s">
        <v>333</v>
      </c>
      <c r="U12" s="39" t="s">
        <v>333</v>
      </c>
      <c r="V12" s="39" t="s">
        <v>371</v>
      </c>
      <c r="W12" s="39" t="s">
        <v>283</v>
      </c>
      <c r="X12" s="39" t="s">
        <v>282</v>
      </c>
      <c r="Y12" s="39" t="s">
        <v>331</v>
      </c>
      <c r="Z12" s="39" t="s">
        <v>330</v>
      </c>
      <c r="AA12" s="34">
        <v>45057.570150462961</v>
      </c>
      <c r="AB12" s="39" t="s">
        <v>752</v>
      </c>
      <c r="AC12" s="39" t="s">
        <v>280</v>
      </c>
      <c r="AD12" s="39" t="s">
        <v>280</v>
      </c>
      <c r="AE12" s="39" t="s">
        <v>280</v>
      </c>
      <c r="AF12" s="43" t="b">
        <v>0</v>
      </c>
      <c r="AG12" s="43" t="s">
        <v>280</v>
      </c>
      <c r="AH12" s="43" t="b">
        <v>0</v>
      </c>
      <c r="AI12" s="34"/>
      <c r="AJ12" s="39" t="s">
        <v>280</v>
      </c>
      <c r="AK12" s="39" t="s">
        <v>280</v>
      </c>
      <c r="AL12" s="39" t="s">
        <v>280</v>
      </c>
      <c r="AM12" s="39" t="s">
        <v>2842</v>
      </c>
      <c r="AN12" s="39" t="s">
        <v>280</v>
      </c>
      <c r="AO12" s="39" t="s">
        <v>280</v>
      </c>
      <c r="AP12" s="39" t="s">
        <v>329</v>
      </c>
      <c r="AQ12" s="39" t="s">
        <v>280</v>
      </c>
      <c r="AR12" s="34"/>
      <c r="AS12" s="43">
        <v>1</v>
      </c>
      <c r="AT12" s="43">
        <v>0</v>
      </c>
      <c r="AU12" s="43" t="b">
        <v>0</v>
      </c>
      <c r="AV12" s="39" t="s">
        <v>1914</v>
      </c>
      <c r="AW12" s="43" t="b">
        <v>0</v>
      </c>
      <c r="AX12" s="39" t="s">
        <v>328</v>
      </c>
      <c r="AY12" s="39" t="s">
        <v>2841</v>
      </c>
      <c r="AZ12" s="34">
        <v>45057.570150462961</v>
      </c>
      <c r="BA12" s="39" t="s">
        <v>371</v>
      </c>
      <c r="BB12" s="34">
        <v>45057.570150462961</v>
      </c>
      <c r="BC12" s="39" t="s">
        <v>2840</v>
      </c>
      <c r="BD12" s="39" t="s">
        <v>2841</v>
      </c>
      <c r="BE12" s="43" t="b">
        <v>0</v>
      </c>
      <c r="BF12" s="39" t="s">
        <v>371</v>
      </c>
      <c r="BG12" s="39" t="s">
        <v>333</v>
      </c>
      <c r="BH12" s="39" t="s">
        <v>2839</v>
      </c>
      <c r="BI12" s="34">
        <v>45057.569305555553</v>
      </c>
      <c r="BJ12" s="43">
        <v>1000000</v>
      </c>
      <c r="BK12" s="39" t="s">
        <v>2838</v>
      </c>
      <c r="BL12" s="43" t="b">
        <v>0</v>
      </c>
      <c r="BM12" s="39" t="s">
        <v>1353</v>
      </c>
      <c r="BN12" s="39" t="s">
        <v>326</v>
      </c>
      <c r="BO12" s="39" t="s">
        <v>280</v>
      </c>
      <c r="BP12" s="39" t="s">
        <v>2837</v>
      </c>
      <c r="BQ12" s="39" t="s">
        <v>2836</v>
      </c>
      <c r="BR12" s="43" t="str">
        <f t="shared" ref="BR12:BR15" si="3">IF(OR(BS12="G1 - Clean and Inspect",BS12="G1 - Disassembly/OCI",BS12="G1 - Incoming Inspection",BS12="G1 - Module Inspection",BS12="Inspection",BS12="Repair"),"Gate 1",IF(OR(BS12="Logistics",BS12="G2 - OSS and Accumulation"),"Gate 2",IF(OR(BS12="Maintenance",BS12="G3 - Assembly",BS12="G3 - Inspection"),"Gate 3",IF(OR(BS12="NU Commissioning",BS12="Installation",BS12="G4 - Inspection",BS12="G4 - Test"),"Gate 4",IF(OR(BS12="Outage",BS12="Planning"),"Gate 0","Operation")))))</f>
        <v>Operation</v>
      </c>
      <c r="BS12" s="43" t="s">
        <v>397</v>
      </c>
      <c r="BT12" s="43" t="b">
        <v>0</v>
      </c>
      <c r="BU12" s="39" t="s">
        <v>461</v>
      </c>
      <c r="BV12" s="44">
        <v>44662</v>
      </c>
      <c r="BW12" s="39" t="s">
        <v>320</v>
      </c>
      <c r="BX12" s="39" t="s">
        <v>360</v>
      </c>
      <c r="BY12" s="39" t="s">
        <v>359</v>
      </c>
      <c r="BZ12" s="39" t="s">
        <v>322</v>
      </c>
      <c r="CA12" s="39" t="s">
        <v>330</v>
      </c>
      <c r="CB12" s="39" t="s">
        <v>394</v>
      </c>
      <c r="CC12" s="39" t="s">
        <v>396</v>
      </c>
      <c r="CD12" s="39" t="s">
        <v>395</v>
      </c>
      <c r="CE12" s="39" t="s">
        <v>394</v>
      </c>
      <c r="CF12" s="39" t="s">
        <v>555</v>
      </c>
      <c r="CG12" s="39" t="s">
        <v>318</v>
      </c>
      <c r="CH12" s="39" t="s">
        <v>280</v>
      </c>
      <c r="CI12" s="39" t="s">
        <v>391</v>
      </c>
      <c r="CJ12" s="39" t="s">
        <v>280</v>
      </c>
      <c r="CK12" s="34">
        <v>44938.153240740743</v>
      </c>
      <c r="CL12" s="39" t="s">
        <v>2835</v>
      </c>
      <c r="CM12" s="39" t="s">
        <v>280</v>
      </c>
      <c r="CN12" s="39" t="s">
        <v>280</v>
      </c>
      <c r="CO12" s="43" t="b">
        <v>0</v>
      </c>
      <c r="CP12" s="39" t="s">
        <v>428</v>
      </c>
      <c r="CQ12" s="39" t="s">
        <v>352</v>
      </c>
      <c r="CR12" s="39" t="s">
        <v>1324</v>
      </c>
      <c r="CS12" s="39" t="s">
        <v>280</v>
      </c>
      <c r="CT12" s="39" t="s">
        <v>2834</v>
      </c>
      <c r="CU12" s="43">
        <v>13</v>
      </c>
      <c r="CV12" s="39" t="s">
        <v>396</v>
      </c>
    </row>
    <row r="13" spans="1:100" ht="192">
      <c r="A13" s="39" t="s">
        <v>2833</v>
      </c>
      <c r="B13" s="40">
        <f t="shared" si="0"/>
        <v>44938</v>
      </c>
      <c r="C13" s="41">
        <v>44938.457986111112</v>
      </c>
      <c r="D13" s="39" t="s">
        <v>346</v>
      </c>
      <c r="E13" s="39" t="s">
        <v>2832</v>
      </c>
      <c r="F13" s="42">
        <f t="shared" ca="1" si="1"/>
        <v>11.211932870370219</v>
      </c>
      <c r="G13" s="39" t="s">
        <v>1069</v>
      </c>
      <c r="H13" s="39" t="s">
        <v>278</v>
      </c>
      <c r="I13" s="39" t="s">
        <v>1068</v>
      </c>
      <c r="J13" s="39" t="s">
        <v>1058</v>
      </c>
      <c r="K13" s="39" t="s">
        <v>340</v>
      </c>
      <c r="L13" s="39" t="s">
        <v>334</v>
      </c>
      <c r="M13" s="39" t="s">
        <v>339</v>
      </c>
      <c r="N13" s="39" t="s">
        <v>405</v>
      </c>
      <c r="O13" s="39" t="s">
        <v>280</v>
      </c>
      <c r="P13" s="39" t="s">
        <v>1067</v>
      </c>
      <c r="Q13" s="39" t="s">
        <v>1058</v>
      </c>
      <c r="R13" s="39" t="s">
        <v>334</v>
      </c>
      <c r="S13" s="39" t="s">
        <v>316</v>
      </c>
      <c r="T13" s="39" t="s">
        <v>1470</v>
      </c>
      <c r="U13" s="39" t="s">
        <v>333</v>
      </c>
      <c r="V13" s="39" t="s">
        <v>1506</v>
      </c>
      <c r="W13" s="39" t="s">
        <v>282</v>
      </c>
      <c r="X13" s="39" t="s">
        <v>282</v>
      </c>
      <c r="Y13" s="39" t="s">
        <v>331</v>
      </c>
      <c r="Z13" s="39" t="s">
        <v>330</v>
      </c>
      <c r="AA13" s="34">
        <v>44949.669918981483</v>
      </c>
      <c r="AB13" s="39" t="s">
        <v>1703</v>
      </c>
      <c r="AC13" s="39" t="s">
        <v>280</v>
      </c>
      <c r="AD13" s="39" t="s">
        <v>280</v>
      </c>
      <c r="AE13" s="39" t="s">
        <v>280</v>
      </c>
      <c r="AF13" s="43" t="b">
        <v>0</v>
      </c>
      <c r="AG13" s="43" t="s">
        <v>280</v>
      </c>
      <c r="AH13" s="43" t="b">
        <v>0</v>
      </c>
      <c r="AI13" s="34"/>
      <c r="AJ13" s="39" t="s">
        <v>280</v>
      </c>
      <c r="AK13" s="39" t="s">
        <v>280</v>
      </c>
      <c r="AL13" s="39" t="s">
        <v>280</v>
      </c>
      <c r="AM13" s="39" t="s">
        <v>280</v>
      </c>
      <c r="AN13" s="39" t="s">
        <v>280</v>
      </c>
      <c r="AO13" s="39" t="s">
        <v>280</v>
      </c>
      <c r="AP13" s="39" t="s">
        <v>329</v>
      </c>
      <c r="AQ13" s="39" t="s">
        <v>280</v>
      </c>
      <c r="AR13" s="34"/>
      <c r="AS13" s="43">
        <v>1</v>
      </c>
      <c r="AT13" s="43">
        <v>1</v>
      </c>
      <c r="AU13" s="43" t="b">
        <v>0</v>
      </c>
      <c r="AV13" s="39" t="s">
        <v>1465</v>
      </c>
      <c r="AW13" s="43" t="b">
        <v>0</v>
      </c>
      <c r="AX13" s="39" t="s">
        <v>370</v>
      </c>
      <c r="AY13" s="39" t="s">
        <v>2830</v>
      </c>
      <c r="AZ13" s="34">
        <v>44949.669918981483</v>
      </c>
      <c r="BA13" s="39" t="s">
        <v>1506</v>
      </c>
      <c r="BB13" s="34">
        <v>44949.669918981483</v>
      </c>
      <c r="BC13" s="39" t="s">
        <v>2831</v>
      </c>
      <c r="BD13" s="39" t="s">
        <v>2830</v>
      </c>
      <c r="BE13" s="43" t="b">
        <v>0</v>
      </c>
      <c r="BF13" s="39" t="s">
        <v>1506</v>
      </c>
      <c r="BG13" s="39" t="s">
        <v>333</v>
      </c>
      <c r="BH13" s="39" t="s">
        <v>2829</v>
      </c>
      <c r="BI13" s="34">
        <v>44949.661192129628</v>
      </c>
      <c r="BJ13" s="43">
        <v>0</v>
      </c>
      <c r="BK13" s="39" t="s">
        <v>327</v>
      </c>
      <c r="BL13" s="43" t="b">
        <v>0</v>
      </c>
      <c r="BM13" s="39" t="s">
        <v>2828</v>
      </c>
      <c r="BN13" s="39" t="s">
        <v>2069</v>
      </c>
      <c r="BO13" s="39" t="s">
        <v>280</v>
      </c>
      <c r="BP13" s="39" t="s">
        <v>2827</v>
      </c>
      <c r="BQ13" s="39" t="s">
        <v>2826</v>
      </c>
      <c r="BR13" s="43" t="str">
        <f t="shared" si="3"/>
        <v>Gate 1</v>
      </c>
      <c r="BS13" s="43" t="s">
        <v>501</v>
      </c>
      <c r="BT13" s="43" t="b">
        <v>0</v>
      </c>
      <c r="BU13" s="39" t="s">
        <v>357</v>
      </c>
      <c r="BV13" s="44">
        <v>44938</v>
      </c>
      <c r="BW13" s="39" t="s">
        <v>320</v>
      </c>
      <c r="BX13" s="39" t="s">
        <v>2825</v>
      </c>
      <c r="BY13" s="39" t="s">
        <v>2824</v>
      </c>
      <c r="BZ13" s="39" t="s">
        <v>701</v>
      </c>
      <c r="CA13" s="39" t="s">
        <v>330</v>
      </c>
      <c r="CB13" s="39" t="s">
        <v>320</v>
      </c>
      <c r="CC13" s="39" t="s">
        <v>311</v>
      </c>
      <c r="CD13" s="39" t="s">
        <v>432</v>
      </c>
      <c r="CE13" s="39" t="s">
        <v>320</v>
      </c>
      <c r="CF13" s="39" t="s">
        <v>2823</v>
      </c>
      <c r="CG13" s="39" t="s">
        <v>318</v>
      </c>
      <c r="CH13" s="39" t="s">
        <v>280</v>
      </c>
      <c r="CI13" s="39" t="s">
        <v>317</v>
      </c>
      <c r="CJ13" s="39" t="s">
        <v>1382</v>
      </c>
      <c r="CK13" s="34">
        <v>44938.457986111112</v>
      </c>
      <c r="CL13" s="39" t="s">
        <v>316</v>
      </c>
      <c r="CM13" s="39" t="s">
        <v>280</v>
      </c>
      <c r="CN13" s="39" t="s">
        <v>280</v>
      </c>
      <c r="CO13" s="43" t="b">
        <v>0</v>
      </c>
      <c r="CP13" s="39" t="s">
        <v>314</v>
      </c>
      <c r="CQ13" s="39" t="s">
        <v>2069</v>
      </c>
      <c r="CR13" s="39" t="s">
        <v>1292</v>
      </c>
      <c r="CS13" s="39" t="s">
        <v>280</v>
      </c>
      <c r="CT13" s="39" t="s">
        <v>2822</v>
      </c>
      <c r="CU13" s="43">
        <v>5</v>
      </c>
      <c r="CV13" s="39" t="s">
        <v>311</v>
      </c>
    </row>
    <row r="14" spans="1:100" ht="176">
      <c r="A14" s="39" t="s">
        <v>2821</v>
      </c>
      <c r="B14" s="40">
        <f t="shared" si="0"/>
        <v>44938</v>
      </c>
      <c r="C14" s="41">
        <v>44938.626446759263</v>
      </c>
      <c r="D14" s="39" t="s">
        <v>346</v>
      </c>
      <c r="E14" s="39" t="s">
        <v>2820</v>
      </c>
      <c r="F14" s="42">
        <f t="shared" ca="1" si="1"/>
        <v>6.9627199074020609</v>
      </c>
      <c r="G14" s="39" t="s">
        <v>374</v>
      </c>
      <c r="H14" s="39" t="s">
        <v>273</v>
      </c>
      <c r="I14" s="39" t="s">
        <v>372</v>
      </c>
      <c r="J14" s="39" t="s">
        <v>2815</v>
      </c>
      <c r="K14" s="39" t="s">
        <v>340</v>
      </c>
      <c r="L14" s="39" t="s">
        <v>334</v>
      </c>
      <c r="M14" s="39" t="s">
        <v>373</v>
      </c>
      <c r="N14" s="39" t="s">
        <v>338</v>
      </c>
      <c r="O14" s="39" t="s">
        <v>280</v>
      </c>
      <c r="P14" s="39" t="s">
        <v>372</v>
      </c>
      <c r="Q14" s="39" t="s">
        <v>2815</v>
      </c>
      <c r="R14" s="39" t="s">
        <v>334</v>
      </c>
      <c r="S14" s="39" t="s">
        <v>819</v>
      </c>
      <c r="T14" s="39" t="s">
        <v>333</v>
      </c>
      <c r="U14" s="39" t="s">
        <v>333</v>
      </c>
      <c r="V14" s="39" t="s">
        <v>438</v>
      </c>
      <c r="W14" s="39" t="s">
        <v>282</v>
      </c>
      <c r="X14" s="39" t="s">
        <v>282</v>
      </c>
      <c r="Y14" s="39" t="s">
        <v>331</v>
      </c>
      <c r="Z14" s="39" t="s">
        <v>330</v>
      </c>
      <c r="AA14" s="34">
        <v>44945.589166666665</v>
      </c>
      <c r="AB14" s="39" t="s">
        <v>476</v>
      </c>
      <c r="AC14" s="39" t="s">
        <v>280</v>
      </c>
      <c r="AD14" s="39" t="s">
        <v>280</v>
      </c>
      <c r="AE14" s="39" t="s">
        <v>280</v>
      </c>
      <c r="AF14" s="43" t="b">
        <v>0</v>
      </c>
      <c r="AG14" s="43" t="s">
        <v>280</v>
      </c>
      <c r="AH14" s="43" t="b">
        <v>0</v>
      </c>
      <c r="AI14" s="34"/>
      <c r="AJ14" s="39" t="s">
        <v>280</v>
      </c>
      <c r="AK14" s="39" t="s">
        <v>280</v>
      </c>
      <c r="AL14" s="39" t="s">
        <v>280</v>
      </c>
      <c r="AM14" s="39" t="s">
        <v>280</v>
      </c>
      <c r="AN14" s="39" t="s">
        <v>280</v>
      </c>
      <c r="AO14" s="39" t="s">
        <v>280</v>
      </c>
      <c r="AP14" s="39" t="s">
        <v>329</v>
      </c>
      <c r="AQ14" s="39" t="s">
        <v>280</v>
      </c>
      <c r="AR14" s="34"/>
      <c r="AS14" s="43">
        <v>1</v>
      </c>
      <c r="AT14" s="43">
        <v>0</v>
      </c>
      <c r="AU14" s="43" t="b">
        <v>0</v>
      </c>
      <c r="AV14" s="39" t="s">
        <v>1465</v>
      </c>
      <c r="AW14" s="43" t="b">
        <v>0</v>
      </c>
      <c r="AX14" s="39" t="s">
        <v>2740</v>
      </c>
      <c r="AY14" s="39" t="s">
        <v>2819</v>
      </c>
      <c r="AZ14" s="34">
        <v>44945.589166666665</v>
      </c>
      <c r="BA14" s="39" t="s">
        <v>438</v>
      </c>
      <c r="BB14" s="34">
        <v>44945.589166666665</v>
      </c>
      <c r="BC14" s="39" t="s">
        <v>18</v>
      </c>
      <c r="BD14" s="39" t="s">
        <v>2819</v>
      </c>
      <c r="BE14" s="43" t="b">
        <v>0</v>
      </c>
      <c r="BF14" s="39" t="s">
        <v>819</v>
      </c>
      <c r="BG14" s="39" t="s">
        <v>333</v>
      </c>
      <c r="BH14" s="39" t="s">
        <v>2818</v>
      </c>
      <c r="BI14" s="34">
        <v>44938.633113425924</v>
      </c>
      <c r="BJ14" s="43">
        <v>0</v>
      </c>
      <c r="BK14" s="39" t="s">
        <v>822</v>
      </c>
      <c r="BL14" s="43" t="b">
        <v>0</v>
      </c>
      <c r="BM14" s="39" t="s">
        <v>1211</v>
      </c>
      <c r="BN14" s="39" t="s">
        <v>326</v>
      </c>
      <c r="BO14" s="39" t="s">
        <v>280</v>
      </c>
      <c r="BP14" s="39" t="s">
        <v>2817</v>
      </c>
      <c r="BQ14" s="39" t="s">
        <v>2816</v>
      </c>
      <c r="BR14" s="43" t="str">
        <f t="shared" si="3"/>
        <v>Gate 3</v>
      </c>
      <c r="BS14" s="43" t="s">
        <v>361</v>
      </c>
      <c r="BT14" s="43" t="b">
        <v>0</v>
      </c>
      <c r="BU14" s="39" t="s">
        <v>482</v>
      </c>
      <c r="BV14" s="44">
        <v>44938</v>
      </c>
      <c r="BW14" s="39" t="s">
        <v>320</v>
      </c>
      <c r="BX14" s="39" t="s">
        <v>1106</v>
      </c>
      <c r="BY14" s="39" t="s">
        <v>1224</v>
      </c>
      <c r="BZ14" s="39" t="s">
        <v>322</v>
      </c>
      <c r="CA14" s="39" t="s">
        <v>330</v>
      </c>
      <c r="CB14" s="39" t="s">
        <v>394</v>
      </c>
      <c r="CC14" s="39" t="s">
        <v>311</v>
      </c>
      <c r="CD14" s="39" t="s">
        <v>321</v>
      </c>
      <c r="CE14" s="39" t="s">
        <v>320</v>
      </c>
      <c r="CF14" s="39" t="s">
        <v>1746</v>
      </c>
      <c r="CG14" s="39" t="s">
        <v>318</v>
      </c>
      <c r="CH14" s="39" t="s">
        <v>280</v>
      </c>
      <c r="CI14" s="39" t="s">
        <v>317</v>
      </c>
      <c r="CJ14" s="39" t="s">
        <v>280</v>
      </c>
      <c r="CK14" s="34">
        <v>44938.626446759263</v>
      </c>
      <c r="CL14" s="39" t="s">
        <v>819</v>
      </c>
      <c r="CM14" s="39" t="s">
        <v>280</v>
      </c>
      <c r="CN14" s="39" t="s">
        <v>280</v>
      </c>
      <c r="CO14" s="43" t="b">
        <v>0</v>
      </c>
      <c r="CP14" s="39" t="s">
        <v>314</v>
      </c>
      <c r="CQ14" s="39" t="s">
        <v>352</v>
      </c>
      <c r="CR14" s="39" t="s">
        <v>138</v>
      </c>
      <c r="CS14" s="39" t="s">
        <v>280</v>
      </c>
      <c r="CT14" s="39" t="s">
        <v>2814</v>
      </c>
      <c r="CU14" s="43">
        <v>4</v>
      </c>
      <c r="CV14" s="39" t="s">
        <v>311</v>
      </c>
    </row>
    <row r="15" spans="1:100" ht="176">
      <c r="A15" s="39" t="s">
        <v>2813</v>
      </c>
      <c r="B15" s="40">
        <f t="shared" si="0"/>
        <v>44943</v>
      </c>
      <c r="C15" s="41">
        <v>44943.357928240737</v>
      </c>
      <c r="D15" s="39" t="s">
        <v>346</v>
      </c>
      <c r="E15" s="39" t="s">
        <v>2812</v>
      </c>
      <c r="F15" s="42">
        <f t="shared" ca="1" si="1"/>
        <v>20.086122685192095</v>
      </c>
      <c r="G15" s="39" t="s">
        <v>495</v>
      </c>
      <c r="H15" s="39" t="s">
        <v>276</v>
      </c>
      <c r="I15" s="39" t="s">
        <v>494</v>
      </c>
      <c r="J15" s="39" t="s">
        <v>480</v>
      </c>
      <c r="K15" s="39" t="s">
        <v>340</v>
      </c>
      <c r="L15" s="39" t="s">
        <v>334</v>
      </c>
      <c r="M15" s="39" t="s">
        <v>373</v>
      </c>
      <c r="N15" s="39" t="s">
        <v>338</v>
      </c>
      <c r="O15" s="39" t="s">
        <v>493</v>
      </c>
      <c r="P15" s="39" t="s">
        <v>492</v>
      </c>
      <c r="Q15" s="39" t="s">
        <v>491</v>
      </c>
      <c r="R15" s="39" t="s">
        <v>334</v>
      </c>
      <c r="S15" s="39" t="s">
        <v>2707</v>
      </c>
      <c r="T15" s="39" t="s">
        <v>333</v>
      </c>
      <c r="U15" s="39" t="s">
        <v>333</v>
      </c>
      <c r="V15" s="39" t="s">
        <v>438</v>
      </c>
      <c r="W15" s="39" t="s">
        <v>282</v>
      </c>
      <c r="X15" s="39" t="s">
        <v>282</v>
      </c>
      <c r="Y15" s="39" t="s">
        <v>490</v>
      </c>
      <c r="Z15" s="39" t="s">
        <v>330</v>
      </c>
      <c r="AA15" s="34">
        <v>44963.444050925929</v>
      </c>
      <c r="AB15" s="39" t="s">
        <v>476</v>
      </c>
      <c r="AC15" s="39" t="s">
        <v>280</v>
      </c>
      <c r="AD15" s="39" t="s">
        <v>280</v>
      </c>
      <c r="AE15" s="39" t="s">
        <v>280</v>
      </c>
      <c r="AF15" s="43" t="b">
        <v>0</v>
      </c>
      <c r="AG15" s="43" t="s">
        <v>280</v>
      </c>
      <c r="AH15" s="43" t="b">
        <v>0</v>
      </c>
      <c r="AI15" s="34"/>
      <c r="AJ15" s="39" t="s">
        <v>280</v>
      </c>
      <c r="AK15" s="39" t="s">
        <v>280</v>
      </c>
      <c r="AL15" s="39" t="s">
        <v>280</v>
      </c>
      <c r="AM15" s="39" t="s">
        <v>280</v>
      </c>
      <c r="AN15" s="39" t="s">
        <v>280</v>
      </c>
      <c r="AO15" s="39" t="s">
        <v>280</v>
      </c>
      <c r="AP15" s="39" t="s">
        <v>329</v>
      </c>
      <c r="AQ15" s="39" t="s">
        <v>280</v>
      </c>
      <c r="AR15" s="34"/>
      <c r="AS15" s="43">
        <v>1</v>
      </c>
      <c r="AT15" s="43">
        <v>0</v>
      </c>
      <c r="AU15" s="43" t="b">
        <v>0</v>
      </c>
      <c r="AV15" s="39" t="s">
        <v>1465</v>
      </c>
      <c r="AW15" s="43" t="b">
        <v>0</v>
      </c>
      <c r="AX15" s="39" t="s">
        <v>328</v>
      </c>
      <c r="AY15" s="39" t="s">
        <v>2811</v>
      </c>
      <c r="AZ15" s="34">
        <v>44963.444050925929</v>
      </c>
      <c r="BA15" s="39" t="s">
        <v>438</v>
      </c>
      <c r="BB15" s="34">
        <v>44963.444050925929</v>
      </c>
      <c r="BC15" s="39" t="s">
        <v>18</v>
      </c>
      <c r="BD15" s="39" t="s">
        <v>2811</v>
      </c>
      <c r="BE15" s="43" t="b">
        <v>0</v>
      </c>
      <c r="BF15" s="39" t="s">
        <v>438</v>
      </c>
      <c r="BG15" s="39" t="s">
        <v>333</v>
      </c>
      <c r="BH15" s="39" t="s">
        <v>2810</v>
      </c>
      <c r="BI15" s="34">
        <v>44963.443923611114</v>
      </c>
      <c r="BJ15" s="43">
        <v>0</v>
      </c>
      <c r="BK15" s="39" t="s">
        <v>2710</v>
      </c>
      <c r="BL15" s="43" t="b">
        <v>0</v>
      </c>
      <c r="BM15" s="39" t="s">
        <v>1211</v>
      </c>
      <c r="BN15" s="39" t="s">
        <v>326</v>
      </c>
      <c r="BO15" s="39" t="s">
        <v>280</v>
      </c>
      <c r="BP15" s="39" t="s">
        <v>2809</v>
      </c>
      <c r="BQ15" s="39" t="s">
        <v>2808</v>
      </c>
      <c r="BR15" s="43" t="str">
        <f t="shared" si="3"/>
        <v>Gate 1</v>
      </c>
      <c r="BS15" s="43" t="s">
        <v>323</v>
      </c>
      <c r="BT15" s="43" t="b">
        <v>0</v>
      </c>
      <c r="BU15" s="39" t="s">
        <v>482</v>
      </c>
      <c r="BV15" s="44">
        <v>44943</v>
      </c>
      <c r="BW15" s="39" t="s">
        <v>320</v>
      </c>
      <c r="BX15" s="39" t="s">
        <v>1106</v>
      </c>
      <c r="BY15" s="39" t="s">
        <v>1224</v>
      </c>
      <c r="BZ15" s="39" t="s">
        <v>322</v>
      </c>
      <c r="CA15" s="39" t="s">
        <v>330</v>
      </c>
      <c r="CB15" s="39" t="s">
        <v>394</v>
      </c>
      <c r="CC15" s="39" t="s">
        <v>311</v>
      </c>
      <c r="CD15" s="39" t="s">
        <v>321</v>
      </c>
      <c r="CE15" s="39" t="s">
        <v>320</v>
      </c>
      <c r="CF15" s="39" t="s">
        <v>46</v>
      </c>
      <c r="CG15" s="39" t="s">
        <v>358</v>
      </c>
      <c r="CH15" s="39" t="s">
        <v>280</v>
      </c>
      <c r="CI15" s="39" t="s">
        <v>357</v>
      </c>
      <c r="CJ15" s="39" t="s">
        <v>280</v>
      </c>
      <c r="CK15" s="34">
        <v>44943.357928240737</v>
      </c>
      <c r="CL15" s="39" t="s">
        <v>2707</v>
      </c>
      <c r="CM15" s="39" t="s">
        <v>280</v>
      </c>
      <c r="CN15" s="39" t="s">
        <v>280</v>
      </c>
      <c r="CO15" s="43" t="b">
        <v>0</v>
      </c>
      <c r="CP15" s="39" t="s">
        <v>353</v>
      </c>
      <c r="CQ15" s="39" t="s">
        <v>352</v>
      </c>
      <c r="CR15" s="39" t="s">
        <v>458</v>
      </c>
      <c r="CS15" s="39" t="s">
        <v>280</v>
      </c>
      <c r="CT15" s="39" t="s">
        <v>2807</v>
      </c>
      <c r="CU15" s="43">
        <v>6</v>
      </c>
      <c r="CV15" s="39" t="s">
        <v>311</v>
      </c>
    </row>
    <row r="16" spans="1:100" ht="176">
      <c r="A16" s="39" t="s">
        <v>2806</v>
      </c>
      <c r="B16" s="40">
        <f t="shared" si="0"/>
        <v>44943</v>
      </c>
      <c r="C16" s="41">
        <v>44943.41479166667</v>
      </c>
      <c r="D16" s="39" t="s">
        <v>346</v>
      </c>
      <c r="E16" s="39" t="s">
        <v>2805</v>
      </c>
      <c r="F16" s="42">
        <f t="shared" ca="1" si="1"/>
        <v>755.58520833333023</v>
      </c>
      <c r="G16" s="39" t="s">
        <v>280</v>
      </c>
      <c r="H16" s="39" t="s">
        <v>280</v>
      </c>
      <c r="I16" s="39" t="s">
        <v>280</v>
      </c>
      <c r="J16" s="39" t="s">
        <v>469</v>
      </c>
      <c r="K16" s="39" t="s">
        <v>280</v>
      </c>
      <c r="L16" s="39" t="s">
        <v>280</v>
      </c>
      <c r="M16" s="39" t="s">
        <v>280</v>
      </c>
      <c r="N16" s="39" t="s">
        <v>280</v>
      </c>
      <c r="O16" s="39" t="s">
        <v>280</v>
      </c>
      <c r="P16" s="39" t="s">
        <v>280</v>
      </c>
      <c r="Q16" s="39" t="s">
        <v>280</v>
      </c>
      <c r="R16" s="39" t="s">
        <v>280</v>
      </c>
      <c r="S16" s="39" t="s">
        <v>471</v>
      </c>
      <c r="T16" s="39" t="s">
        <v>333</v>
      </c>
      <c r="U16" s="39" t="s">
        <v>333</v>
      </c>
      <c r="V16" s="39" t="s">
        <v>669</v>
      </c>
      <c r="W16" s="39" t="s">
        <v>282</v>
      </c>
      <c r="X16" s="39" t="s">
        <v>282</v>
      </c>
      <c r="Y16" s="39" t="s">
        <v>280</v>
      </c>
      <c r="Z16" s="39" t="s">
        <v>330</v>
      </c>
      <c r="AA16" s="34">
        <v>45134.41578703704</v>
      </c>
      <c r="AB16" s="39" t="s">
        <v>668</v>
      </c>
      <c r="AC16" s="39" t="s">
        <v>280</v>
      </c>
      <c r="AD16" s="39" t="s">
        <v>280</v>
      </c>
      <c r="AE16" s="39" t="s">
        <v>280</v>
      </c>
      <c r="AF16" s="43" t="b">
        <v>0</v>
      </c>
      <c r="AG16" s="43" t="s">
        <v>280</v>
      </c>
      <c r="AH16" s="43" t="b">
        <v>1</v>
      </c>
      <c r="AI16" s="34"/>
      <c r="AJ16" s="39" t="s">
        <v>280</v>
      </c>
      <c r="AK16" s="39" t="s">
        <v>280</v>
      </c>
      <c r="AL16" s="39" t="s">
        <v>280</v>
      </c>
      <c r="AM16" s="39" t="s">
        <v>280</v>
      </c>
      <c r="AN16" s="39" t="s">
        <v>280</v>
      </c>
      <c r="AO16" s="39" t="s">
        <v>280</v>
      </c>
      <c r="AP16" s="39" t="s">
        <v>329</v>
      </c>
      <c r="AQ16" s="39" t="s">
        <v>280</v>
      </c>
      <c r="AR16" s="34"/>
      <c r="AS16" s="43">
        <v>1</v>
      </c>
      <c r="AT16" s="43">
        <v>0</v>
      </c>
      <c r="AU16" s="43" t="b">
        <v>0</v>
      </c>
      <c r="AV16" s="39" t="s">
        <v>280</v>
      </c>
      <c r="AW16" s="43" t="b">
        <v>0</v>
      </c>
      <c r="AX16" s="39" t="s">
        <v>280</v>
      </c>
      <c r="AY16" s="39" t="s">
        <v>2804</v>
      </c>
      <c r="AZ16" s="34"/>
      <c r="BA16" s="39" t="s">
        <v>280</v>
      </c>
      <c r="BB16" s="34"/>
      <c r="BC16" s="39" t="s">
        <v>280</v>
      </c>
      <c r="BD16" s="39" t="s">
        <v>2804</v>
      </c>
      <c r="BE16" s="43" t="b">
        <v>0</v>
      </c>
      <c r="BF16" s="39" t="s">
        <v>280</v>
      </c>
      <c r="BG16" s="39" t="s">
        <v>280</v>
      </c>
      <c r="BH16" s="39" t="s">
        <v>280</v>
      </c>
      <c r="BI16" s="34"/>
      <c r="BJ16" s="43" t="s">
        <v>280</v>
      </c>
      <c r="BK16" s="39" t="s">
        <v>474</v>
      </c>
      <c r="BL16" s="43" t="b">
        <v>0</v>
      </c>
      <c r="BM16" s="39" t="s">
        <v>280</v>
      </c>
      <c r="BN16" s="39" t="s">
        <v>326</v>
      </c>
      <c r="BO16" s="39" t="s">
        <v>280</v>
      </c>
      <c r="BP16" s="39" t="s">
        <v>2803</v>
      </c>
      <c r="BQ16" s="39" t="s">
        <v>2802</v>
      </c>
      <c r="BS16" s="39" t="s">
        <v>433</v>
      </c>
      <c r="BT16" s="43" t="b">
        <v>0</v>
      </c>
      <c r="BU16" s="39" t="s">
        <v>482</v>
      </c>
      <c r="BV16" s="44">
        <v>44943</v>
      </c>
      <c r="BW16" s="39" t="s">
        <v>320</v>
      </c>
      <c r="BX16" s="39" t="s">
        <v>280</v>
      </c>
      <c r="BY16" s="39" t="s">
        <v>280</v>
      </c>
      <c r="BZ16" s="39" t="s">
        <v>322</v>
      </c>
      <c r="CA16" s="39" t="s">
        <v>330</v>
      </c>
      <c r="CB16" s="39" t="s">
        <v>394</v>
      </c>
      <c r="CC16" s="39" t="s">
        <v>311</v>
      </c>
      <c r="CD16" s="39" t="s">
        <v>651</v>
      </c>
      <c r="CE16" s="39" t="s">
        <v>320</v>
      </c>
      <c r="CF16" s="39" t="s">
        <v>46</v>
      </c>
      <c r="CG16" s="39" t="s">
        <v>358</v>
      </c>
      <c r="CH16" s="39" t="s">
        <v>280</v>
      </c>
      <c r="CI16" s="39" t="s">
        <v>357</v>
      </c>
      <c r="CJ16" s="39" t="s">
        <v>280</v>
      </c>
      <c r="CK16" s="34">
        <v>44943.41479166667</v>
      </c>
      <c r="CL16" s="39" t="s">
        <v>471</v>
      </c>
      <c r="CM16" s="39" t="s">
        <v>280</v>
      </c>
      <c r="CN16" s="39" t="s">
        <v>280</v>
      </c>
      <c r="CO16" s="43" t="b">
        <v>0</v>
      </c>
      <c r="CP16" s="39" t="s">
        <v>353</v>
      </c>
      <c r="CQ16" s="39" t="s">
        <v>280</v>
      </c>
      <c r="CR16" s="39" t="s">
        <v>756</v>
      </c>
      <c r="CS16" s="39" t="s">
        <v>280</v>
      </c>
      <c r="CT16" s="39" t="s">
        <v>2801</v>
      </c>
      <c r="CU16" s="43">
        <v>41</v>
      </c>
      <c r="CV16" s="39" t="s">
        <v>311</v>
      </c>
    </row>
    <row r="17" spans="1:100" ht="256">
      <c r="A17" s="39" t="s">
        <v>2800</v>
      </c>
      <c r="B17" s="40">
        <f t="shared" si="0"/>
        <v>44945</v>
      </c>
      <c r="C17" s="41">
        <v>44945.202523148146</v>
      </c>
      <c r="D17" s="39" t="s">
        <v>346</v>
      </c>
      <c r="E17" s="39" t="s">
        <v>2799</v>
      </c>
      <c r="F17" s="42">
        <f t="shared" ca="1" si="1"/>
        <v>7.401261574079399</v>
      </c>
      <c r="G17" s="39" t="s">
        <v>660</v>
      </c>
      <c r="H17" s="39" t="s">
        <v>273</v>
      </c>
      <c r="I17" s="39" t="s">
        <v>659</v>
      </c>
      <c r="J17" s="39" t="s">
        <v>303</v>
      </c>
      <c r="K17" s="39" t="s">
        <v>635</v>
      </c>
      <c r="L17" s="39" t="s">
        <v>118</v>
      </c>
      <c r="M17" s="39" t="s">
        <v>280</v>
      </c>
      <c r="N17" s="39" t="s">
        <v>338</v>
      </c>
      <c r="O17" s="39" t="s">
        <v>280</v>
      </c>
      <c r="P17" s="39" t="s">
        <v>658</v>
      </c>
      <c r="Q17" s="39" t="s">
        <v>303</v>
      </c>
      <c r="R17" s="39" t="s">
        <v>118</v>
      </c>
      <c r="S17" s="39" t="s">
        <v>650</v>
      </c>
      <c r="T17" s="39" t="s">
        <v>333</v>
      </c>
      <c r="U17" s="39" t="s">
        <v>333</v>
      </c>
      <c r="V17" s="39" t="s">
        <v>438</v>
      </c>
      <c r="W17" s="39" t="s">
        <v>282</v>
      </c>
      <c r="X17" s="39" t="s">
        <v>282</v>
      </c>
      <c r="Y17" s="39" t="s">
        <v>331</v>
      </c>
      <c r="Z17" s="39" t="s">
        <v>330</v>
      </c>
      <c r="AA17" s="34">
        <v>44952.603784722225</v>
      </c>
      <c r="AB17" s="39" t="s">
        <v>476</v>
      </c>
      <c r="AC17" s="39" t="s">
        <v>280</v>
      </c>
      <c r="AD17" s="39" t="s">
        <v>280</v>
      </c>
      <c r="AE17" s="39" t="s">
        <v>280</v>
      </c>
      <c r="AF17" s="43" t="b">
        <v>0</v>
      </c>
      <c r="AG17" s="43" t="s">
        <v>280</v>
      </c>
      <c r="AH17" s="43" t="b">
        <v>0</v>
      </c>
      <c r="AI17" s="34"/>
      <c r="AJ17" s="39" t="s">
        <v>280</v>
      </c>
      <c r="AK17" s="39" t="s">
        <v>280</v>
      </c>
      <c r="AL17" s="39" t="s">
        <v>280</v>
      </c>
      <c r="AM17" s="39" t="s">
        <v>280</v>
      </c>
      <c r="AN17" s="39" t="s">
        <v>280</v>
      </c>
      <c r="AO17" s="39" t="s">
        <v>280</v>
      </c>
      <c r="AP17" s="39" t="s">
        <v>329</v>
      </c>
      <c r="AQ17" s="39" t="s">
        <v>280</v>
      </c>
      <c r="AR17" s="34"/>
      <c r="AS17" s="43">
        <v>1</v>
      </c>
      <c r="AT17" s="43">
        <v>0</v>
      </c>
      <c r="AU17" s="43" t="b">
        <v>0</v>
      </c>
      <c r="AV17" s="39" t="s">
        <v>1465</v>
      </c>
      <c r="AW17" s="43" t="b">
        <v>0</v>
      </c>
      <c r="AX17" s="39" t="s">
        <v>370</v>
      </c>
      <c r="AY17" s="39" t="s">
        <v>2797</v>
      </c>
      <c r="AZ17" s="34">
        <v>44952.603784722225</v>
      </c>
      <c r="BA17" s="39" t="s">
        <v>438</v>
      </c>
      <c r="BB17" s="34">
        <v>44952.603784722225</v>
      </c>
      <c r="BC17" s="39" t="s">
        <v>2798</v>
      </c>
      <c r="BD17" s="39" t="s">
        <v>2797</v>
      </c>
      <c r="BE17" s="43" t="b">
        <v>0</v>
      </c>
      <c r="BF17" s="39" t="s">
        <v>438</v>
      </c>
      <c r="BG17" s="39" t="s">
        <v>333</v>
      </c>
      <c r="BH17" s="39" t="s">
        <v>2796</v>
      </c>
      <c r="BI17" s="34">
        <v>44952.603472222225</v>
      </c>
      <c r="BJ17" s="43">
        <v>65000</v>
      </c>
      <c r="BK17" s="39" t="s">
        <v>655</v>
      </c>
      <c r="BL17" s="43" t="b">
        <v>0</v>
      </c>
      <c r="BM17" s="39" t="s">
        <v>540</v>
      </c>
      <c r="BN17" s="39" t="s">
        <v>326</v>
      </c>
      <c r="BO17" s="39" t="s">
        <v>280</v>
      </c>
      <c r="BP17" s="39" t="s">
        <v>2795</v>
      </c>
      <c r="BQ17" s="39" t="s">
        <v>2794</v>
      </c>
      <c r="BR17" s="43" t="str">
        <f t="shared" ref="BR17:BR26" si="4">IF(OR(BS17="G1 - Clean and Inspect",BS17="G1 - Disassembly/OCI",BS17="G1 - Incoming Inspection",BS17="G1 - Module Inspection",BS17="Inspection",BS17="Repair"),"Gate 1",IF(OR(BS17="Logistics",BS17="G2 - OSS and Accumulation"),"Gate 2",IF(OR(BS17="Maintenance",BS17="G3 - Assembly",BS17="G3 - Inspection"),"Gate 3",IF(OR(BS17="NU Commissioning",BS17="Installation",BS17="G4 - Inspection",BS17="G4 - Test"),"Gate 4",IF(OR(BS17="Outage",BS17="Planning"),"Gate 0","Operation")))))</f>
        <v>Gate 1</v>
      </c>
      <c r="BS17" s="43" t="s">
        <v>1560</v>
      </c>
      <c r="BT17" s="43" t="b">
        <v>0</v>
      </c>
      <c r="BU17" s="39" t="s">
        <v>357</v>
      </c>
      <c r="BV17" s="44">
        <v>44945</v>
      </c>
      <c r="BW17" s="39" t="s">
        <v>320</v>
      </c>
      <c r="BX17" s="39" t="s">
        <v>536</v>
      </c>
      <c r="BY17" s="39" t="s">
        <v>364</v>
      </c>
      <c r="BZ17" s="39" t="s">
        <v>322</v>
      </c>
      <c r="CA17" s="39" t="s">
        <v>330</v>
      </c>
      <c r="CB17" s="39" t="s">
        <v>394</v>
      </c>
      <c r="CC17" s="39" t="s">
        <v>385</v>
      </c>
      <c r="CD17" s="39" t="s">
        <v>432</v>
      </c>
      <c r="CE17" s="39" t="s">
        <v>320</v>
      </c>
      <c r="CF17" s="39" t="s">
        <v>46</v>
      </c>
      <c r="CG17" s="39" t="s">
        <v>358</v>
      </c>
      <c r="CH17" s="39" t="s">
        <v>280</v>
      </c>
      <c r="CI17" s="39" t="s">
        <v>357</v>
      </c>
      <c r="CJ17" s="39" t="s">
        <v>280</v>
      </c>
      <c r="CK17" s="34">
        <v>44945.202523148146</v>
      </c>
      <c r="CL17" s="39" t="s">
        <v>650</v>
      </c>
      <c r="CM17" s="39" t="s">
        <v>280</v>
      </c>
      <c r="CN17" s="39" t="s">
        <v>280</v>
      </c>
      <c r="CO17" s="43" t="b">
        <v>0</v>
      </c>
      <c r="CP17" s="39" t="s">
        <v>353</v>
      </c>
      <c r="CQ17" s="39" t="s">
        <v>364</v>
      </c>
      <c r="CR17" s="39" t="s">
        <v>351</v>
      </c>
      <c r="CS17" s="39" t="s">
        <v>280</v>
      </c>
      <c r="CT17" s="39" t="s">
        <v>2793</v>
      </c>
      <c r="CU17" s="43">
        <v>10</v>
      </c>
      <c r="CV17" s="39" t="s">
        <v>396</v>
      </c>
    </row>
    <row r="18" spans="1:100" ht="192">
      <c r="A18" s="39" t="s">
        <v>2792</v>
      </c>
      <c r="B18" s="40">
        <f t="shared" si="0"/>
        <v>44946</v>
      </c>
      <c r="C18" s="41">
        <v>44946.580960648149</v>
      </c>
      <c r="D18" s="39" t="s">
        <v>346</v>
      </c>
      <c r="E18" s="39" t="s">
        <v>2791</v>
      </c>
      <c r="F18" s="42">
        <f t="shared" ca="1" si="1"/>
        <v>28.067847222220735</v>
      </c>
      <c r="G18" s="39" t="s">
        <v>1794</v>
      </c>
      <c r="H18" s="39" t="s">
        <v>273</v>
      </c>
      <c r="I18" s="39" t="s">
        <v>1793</v>
      </c>
      <c r="J18" s="39" t="s">
        <v>1792</v>
      </c>
      <c r="K18" s="39" t="s">
        <v>340</v>
      </c>
      <c r="L18" s="39" t="s">
        <v>334</v>
      </c>
      <c r="M18" s="39" t="s">
        <v>373</v>
      </c>
      <c r="N18" s="39" t="s">
        <v>1485</v>
      </c>
      <c r="O18" s="39" t="s">
        <v>1791</v>
      </c>
      <c r="P18" s="39" t="s">
        <v>1790</v>
      </c>
      <c r="Q18" s="39" t="s">
        <v>1789</v>
      </c>
      <c r="R18" s="39" t="s">
        <v>334</v>
      </c>
      <c r="S18" s="39" t="s">
        <v>1037</v>
      </c>
      <c r="T18" s="39" t="s">
        <v>333</v>
      </c>
      <c r="U18" s="39" t="s">
        <v>333</v>
      </c>
      <c r="V18" s="39" t="s">
        <v>430</v>
      </c>
      <c r="W18" s="39" t="s">
        <v>282</v>
      </c>
      <c r="X18" s="39" t="s">
        <v>282</v>
      </c>
      <c r="Y18" s="39" t="s">
        <v>331</v>
      </c>
      <c r="Z18" s="39" t="s">
        <v>330</v>
      </c>
      <c r="AA18" s="34">
        <v>44974.64880787037</v>
      </c>
      <c r="AB18" s="39" t="s">
        <v>436</v>
      </c>
      <c r="AC18" s="39" t="s">
        <v>280</v>
      </c>
      <c r="AD18" s="39" t="s">
        <v>280</v>
      </c>
      <c r="AE18" s="39" t="s">
        <v>280</v>
      </c>
      <c r="AF18" s="43" t="b">
        <v>0</v>
      </c>
      <c r="AG18" s="43" t="s">
        <v>280</v>
      </c>
      <c r="AH18" s="43" t="b">
        <v>0</v>
      </c>
      <c r="AI18" s="34"/>
      <c r="AJ18" s="39" t="s">
        <v>280</v>
      </c>
      <c r="AK18" s="39" t="s">
        <v>280</v>
      </c>
      <c r="AL18" s="39" t="s">
        <v>280</v>
      </c>
      <c r="AM18" s="39" t="s">
        <v>280</v>
      </c>
      <c r="AN18" s="39" t="s">
        <v>280</v>
      </c>
      <c r="AO18" s="39" t="s">
        <v>280</v>
      </c>
      <c r="AP18" s="39" t="s">
        <v>329</v>
      </c>
      <c r="AQ18" s="39" t="s">
        <v>280</v>
      </c>
      <c r="AR18" s="34"/>
      <c r="AS18" s="43">
        <v>1</v>
      </c>
      <c r="AT18" s="43">
        <v>0</v>
      </c>
      <c r="AU18" s="43" t="b">
        <v>0</v>
      </c>
      <c r="AV18" s="39" t="s">
        <v>1465</v>
      </c>
      <c r="AW18" s="43" t="b">
        <v>0</v>
      </c>
      <c r="AX18" s="39" t="s">
        <v>328</v>
      </c>
      <c r="AY18" s="39" t="s">
        <v>2789</v>
      </c>
      <c r="AZ18" s="34">
        <v>44974.64880787037</v>
      </c>
      <c r="BA18" s="39" t="s">
        <v>430</v>
      </c>
      <c r="BB18" s="34">
        <v>44974.64880787037</v>
      </c>
      <c r="BC18" s="39" t="s">
        <v>2790</v>
      </c>
      <c r="BD18" s="39" t="s">
        <v>2789</v>
      </c>
      <c r="BE18" s="43" t="b">
        <v>0</v>
      </c>
      <c r="BF18" s="39" t="s">
        <v>430</v>
      </c>
      <c r="BG18" s="39" t="s">
        <v>333</v>
      </c>
      <c r="BH18" s="39" t="s">
        <v>2788</v>
      </c>
      <c r="BI18" s="34">
        <v>44974.638020833336</v>
      </c>
      <c r="BJ18" s="43">
        <v>2700</v>
      </c>
      <c r="BK18" s="39" t="s">
        <v>1041</v>
      </c>
      <c r="BL18" s="43" t="b">
        <v>0</v>
      </c>
      <c r="BM18" s="39" t="s">
        <v>256</v>
      </c>
      <c r="BN18" s="39" t="s">
        <v>326</v>
      </c>
      <c r="BO18" s="39" t="s">
        <v>280</v>
      </c>
      <c r="BP18" s="39" t="s">
        <v>2787</v>
      </c>
      <c r="BQ18" s="39" t="s">
        <v>2786</v>
      </c>
      <c r="BR18" s="43" t="str">
        <f t="shared" si="4"/>
        <v>Gate 1</v>
      </c>
      <c r="BS18" s="43" t="s">
        <v>767</v>
      </c>
      <c r="BT18" s="43" t="b">
        <v>0</v>
      </c>
      <c r="BU18" s="39" t="s">
        <v>482</v>
      </c>
      <c r="BV18" s="44">
        <v>44946</v>
      </c>
      <c r="BW18" s="39" t="s">
        <v>320</v>
      </c>
      <c r="BX18" s="39" t="s">
        <v>781</v>
      </c>
      <c r="BY18" s="39" t="s">
        <v>2785</v>
      </c>
      <c r="BZ18" s="39" t="s">
        <v>322</v>
      </c>
      <c r="CA18" s="39" t="s">
        <v>330</v>
      </c>
      <c r="CB18" s="39" t="s">
        <v>394</v>
      </c>
      <c r="CC18" s="39" t="s">
        <v>311</v>
      </c>
      <c r="CD18" s="39" t="s">
        <v>321</v>
      </c>
      <c r="CE18" s="39" t="s">
        <v>320</v>
      </c>
      <c r="CF18" s="39" t="s">
        <v>2784</v>
      </c>
      <c r="CG18" s="39" t="s">
        <v>318</v>
      </c>
      <c r="CH18" s="39" t="s">
        <v>280</v>
      </c>
      <c r="CI18" s="39" t="s">
        <v>391</v>
      </c>
      <c r="CJ18" s="39" t="s">
        <v>533</v>
      </c>
      <c r="CK18" s="34">
        <v>44946.580960648149</v>
      </c>
      <c r="CL18" s="39" t="s">
        <v>1037</v>
      </c>
      <c r="CM18" s="39" t="s">
        <v>280</v>
      </c>
      <c r="CN18" s="39" t="s">
        <v>750</v>
      </c>
      <c r="CO18" s="43" t="b">
        <v>0</v>
      </c>
      <c r="CP18" s="39" t="s">
        <v>314</v>
      </c>
      <c r="CQ18" s="39" t="s">
        <v>352</v>
      </c>
      <c r="CR18" s="39" t="s">
        <v>869</v>
      </c>
      <c r="CS18" s="39" t="s">
        <v>280</v>
      </c>
      <c r="CT18" s="39" t="s">
        <v>2783</v>
      </c>
      <c r="CU18" s="43">
        <v>8</v>
      </c>
      <c r="CV18" s="39" t="s">
        <v>311</v>
      </c>
    </row>
    <row r="19" spans="1:100" ht="208">
      <c r="A19" s="39" t="s">
        <v>2782</v>
      </c>
      <c r="B19" s="40">
        <f t="shared" si="0"/>
        <v>44950</v>
      </c>
      <c r="C19" s="41">
        <v>44950.620092592595</v>
      </c>
      <c r="D19" s="39" t="s">
        <v>346</v>
      </c>
      <c r="E19" s="39" t="s">
        <v>2781</v>
      </c>
      <c r="F19" s="42">
        <f t="shared" ca="1" si="1"/>
        <v>183.79777777777781</v>
      </c>
      <c r="G19" s="39" t="s">
        <v>2780</v>
      </c>
      <c r="H19" s="39" t="s">
        <v>275</v>
      </c>
      <c r="I19" s="39" t="s">
        <v>2779</v>
      </c>
      <c r="J19" s="39" t="s">
        <v>2769</v>
      </c>
      <c r="K19" s="39" t="s">
        <v>340</v>
      </c>
      <c r="L19" s="39" t="s">
        <v>439</v>
      </c>
      <c r="M19" s="39" t="s">
        <v>2043</v>
      </c>
      <c r="N19" s="39" t="s">
        <v>405</v>
      </c>
      <c r="O19" s="39" t="s">
        <v>2777</v>
      </c>
      <c r="P19" s="39" t="s">
        <v>2778</v>
      </c>
      <c r="Q19" s="39" t="s">
        <v>2777</v>
      </c>
      <c r="R19" s="39" t="s">
        <v>439</v>
      </c>
      <c r="S19" s="39" t="s">
        <v>819</v>
      </c>
      <c r="T19" s="39" t="s">
        <v>333</v>
      </c>
      <c r="U19" s="39" t="s">
        <v>333</v>
      </c>
      <c r="V19" s="39" t="s">
        <v>669</v>
      </c>
      <c r="W19" s="39" t="s">
        <v>282</v>
      </c>
      <c r="X19" s="39" t="s">
        <v>885</v>
      </c>
      <c r="Y19" s="39" t="s">
        <v>490</v>
      </c>
      <c r="Z19" s="39" t="s">
        <v>330</v>
      </c>
      <c r="AA19" s="34">
        <v>45134.417870370373</v>
      </c>
      <c r="AB19" s="39" t="s">
        <v>668</v>
      </c>
      <c r="AC19" s="39" t="s">
        <v>280</v>
      </c>
      <c r="AD19" s="39" t="s">
        <v>280</v>
      </c>
      <c r="AE19" s="39" t="s">
        <v>333</v>
      </c>
      <c r="AF19" s="43" t="b">
        <v>0</v>
      </c>
      <c r="AG19" s="43" t="s">
        <v>280</v>
      </c>
      <c r="AH19" s="43" t="b">
        <v>0</v>
      </c>
      <c r="AI19" s="34"/>
      <c r="AJ19" s="39" t="s">
        <v>280</v>
      </c>
      <c r="AK19" s="39" t="s">
        <v>280</v>
      </c>
      <c r="AL19" s="39" t="s">
        <v>280</v>
      </c>
      <c r="AM19" s="39" t="s">
        <v>280</v>
      </c>
      <c r="AN19" s="39" t="s">
        <v>280</v>
      </c>
      <c r="AO19" s="39" t="s">
        <v>280</v>
      </c>
      <c r="AP19" s="39" t="s">
        <v>329</v>
      </c>
      <c r="AQ19" s="39" t="s">
        <v>280</v>
      </c>
      <c r="AR19" s="34"/>
      <c r="AS19" s="43">
        <v>4</v>
      </c>
      <c r="AT19" s="43">
        <v>0</v>
      </c>
      <c r="AU19" s="43" t="b">
        <v>0</v>
      </c>
      <c r="AV19" s="39" t="s">
        <v>280</v>
      </c>
      <c r="AW19" s="43" t="b">
        <v>0</v>
      </c>
      <c r="AX19" s="39" t="s">
        <v>600</v>
      </c>
      <c r="AY19" s="39" t="s">
        <v>2776</v>
      </c>
      <c r="AZ19" s="34">
        <v>45134.417870370373</v>
      </c>
      <c r="BA19" s="39" t="s">
        <v>669</v>
      </c>
      <c r="BB19" s="34">
        <v>45134.417870370373</v>
      </c>
      <c r="BC19" s="39" t="s">
        <v>2775</v>
      </c>
      <c r="BD19" s="39" t="s">
        <v>2776</v>
      </c>
      <c r="BE19" s="43" t="b">
        <v>0</v>
      </c>
      <c r="BF19" s="39" t="s">
        <v>819</v>
      </c>
      <c r="BG19" s="39" t="s">
        <v>333</v>
      </c>
      <c r="BH19" s="39" t="s">
        <v>2774</v>
      </c>
      <c r="BI19" s="34">
        <v>44950.628101851849</v>
      </c>
      <c r="BJ19" s="43">
        <v>0</v>
      </c>
      <c r="BK19" s="39" t="s">
        <v>822</v>
      </c>
      <c r="BL19" s="43" t="b">
        <v>0</v>
      </c>
      <c r="BM19" s="39" t="s">
        <v>1062</v>
      </c>
      <c r="BN19" s="39" t="s">
        <v>326</v>
      </c>
      <c r="BO19" s="39" t="s">
        <v>280</v>
      </c>
      <c r="BP19" s="39" t="s">
        <v>2773</v>
      </c>
      <c r="BQ19" s="39" t="s">
        <v>2772</v>
      </c>
      <c r="BR19" s="43" t="str">
        <f t="shared" si="4"/>
        <v>Gate 3</v>
      </c>
      <c r="BS19" s="43" t="s">
        <v>585</v>
      </c>
      <c r="BT19" s="43" t="b">
        <v>0</v>
      </c>
      <c r="BU19" s="39" t="s">
        <v>482</v>
      </c>
      <c r="BV19" s="44">
        <v>44950</v>
      </c>
      <c r="BW19" s="39" t="s">
        <v>320</v>
      </c>
      <c r="BX19" s="39" t="s">
        <v>687</v>
      </c>
      <c r="BY19" s="39" t="s">
        <v>2771</v>
      </c>
      <c r="BZ19" s="39" t="s">
        <v>322</v>
      </c>
      <c r="CA19" s="39" t="s">
        <v>330</v>
      </c>
      <c r="CB19" s="39" t="s">
        <v>394</v>
      </c>
      <c r="CC19" s="39" t="s">
        <v>311</v>
      </c>
      <c r="CD19" s="39" t="s">
        <v>321</v>
      </c>
      <c r="CE19" s="39" t="s">
        <v>320</v>
      </c>
      <c r="CF19" s="39" t="s">
        <v>2770</v>
      </c>
      <c r="CG19" s="39" t="s">
        <v>318</v>
      </c>
      <c r="CH19" s="39" t="s">
        <v>280</v>
      </c>
      <c r="CI19" s="39" t="s">
        <v>391</v>
      </c>
      <c r="CJ19" s="39" t="s">
        <v>280</v>
      </c>
      <c r="CK19" s="34">
        <v>44950.620092592595</v>
      </c>
      <c r="CL19" s="39" t="s">
        <v>819</v>
      </c>
      <c r="CM19" s="39" t="s">
        <v>280</v>
      </c>
      <c r="CN19" s="39" t="s">
        <v>280</v>
      </c>
      <c r="CO19" s="43" t="b">
        <v>0</v>
      </c>
      <c r="CP19" s="39" t="s">
        <v>314</v>
      </c>
      <c r="CQ19" s="39" t="s">
        <v>802</v>
      </c>
      <c r="CR19" s="39" t="s">
        <v>779</v>
      </c>
      <c r="CS19" s="39" t="s">
        <v>280</v>
      </c>
      <c r="CT19" s="39" t="s">
        <v>2768</v>
      </c>
      <c r="CU19" s="43">
        <v>8</v>
      </c>
      <c r="CV19" s="39" t="s">
        <v>311</v>
      </c>
    </row>
    <row r="20" spans="1:100" ht="176">
      <c r="A20" s="39" t="s">
        <v>2767</v>
      </c>
      <c r="B20" s="40">
        <f t="shared" si="0"/>
        <v>44951</v>
      </c>
      <c r="C20" s="41">
        <v>44951.794317129628</v>
      </c>
      <c r="D20" s="39" t="s">
        <v>346</v>
      </c>
      <c r="E20" s="39" t="s">
        <v>2766</v>
      </c>
      <c r="F20" s="42">
        <f t="shared" ca="1" si="1"/>
        <v>109.63748842592759</v>
      </c>
      <c r="G20" s="39" t="s">
        <v>2765</v>
      </c>
      <c r="H20" s="39" t="s">
        <v>278</v>
      </c>
      <c r="I20" s="39" t="s">
        <v>2764</v>
      </c>
      <c r="J20" s="39" t="s">
        <v>2757</v>
      </c>
      <c r="K20" s="39" t="s">
        <v>340</v>
      </c>
      <c r="L20" s="39" t="s">
        <v>334</v>
      </c>
      <c r="M20" s="39" t="s">
        <v>339</v>
      </c>
      <c r="N20" s="39" t="s">
        <v>405</v>
      </c>
      <c r="O20" s="39" t="s">
        <v>2762</v>
      </c>
      <c r="P20" s="39" t="s">
        <v>2763</v>
      </c>
      <c r="Q20" s="39" t="s">
        <v>2762</v>
      </c>
      <c r="R20" s="39" t="s">
        <v>334</v>
      </c>
      <c r="S20" s="39" t="s">
        <v>515</v>
      </c>
      <c r="T20" s="39" t="s">
        <v>333</v>
      </c>
      <c r="U20" s="39" t="s">
        <v>333</v>
      </c>
      <c r="V20" s="39" t="s">
        <v>371</v>
      </c>
      <c r="W20" s="39" t="s">
        <v>282</v>
      </c>
      <c r="X20" s="39" t="s">
        <v>282</v>
      </c>
      <c r="Y20" s="39" t="s">
        <v>490</v>
      </c>
      <c r="Z20" s="39" t="s">
        <v>330</v>
      </c>
      <c r="AA20" s="34">
        <v>45061.431805555556</v>
      </c>
      <c r="AB20" s="39" t="s">
        <v>752</v>
      </c>
      <c r="AC20" s="39" t="s">
        <v>280</v>
      </c>
      <c r="AD20" s="39" t="s">
        <v>280</v>
      </c>
      <c r="AE20" s="39" t="s">
        <v>280</v>
      </c>
      <c r="AF20" s="43" t="b">
        <v>0</v>
      </c>
      <c r="AG20" s="43" t="s">
        <v>280</v>
      </c>
      <c r="AH20" s="43" t="b">
        <v>0</v>
      </c>
      <c r="AI20" s="34"/>
      <c r="AJ20" s="39" t="s">
        <v>280</v>
      </c>
      <c r="AK20" s="39" t="s">
        <v>280</v>
      </c>
      <c r="AL20" s="39" t="s">
        <v>280</v>
      </c>
      <c r="AM20" s="39" t="s">
        <v>280</v>
      </c>
      <c r="AN20" s="39" t="s">
        <v>280</v>
      </c>
      <c r="AO20" s="39" t="s">
        <v>280</v>
      </c>
      <c r="AP20" s="39" t="s">
        <v>329</v>
      </c>
      <c r="AQ20" s="39" t="s">
        <v>280</v>
      </c>
      <c r="AR20" s="34"/>
      <c r="AS20" s="43">
        <v>1</v>
      </c>
      <c r="AT20" s="43">
        <v>0</v>
      </c>
      <c r="AU20" s="43" t="b">
        <v>0</v>
      </c>
      <c r="AV20" s="39" t="s">
        <v>1465</v>
      </c>
      <c r="AW20" s="43" t="b">
        <v>0</v>
      </c>
      <c r="AX20" s="39" t="s">
        <v>600</v>
      </c>
      <c r="AY20" s="39" t="s">
        <v>2761</v>
      </c>
      <c r="AZ20" s="34">
        <v>45061.431805555556</v>
      </c>
      <c r="BA20" s="39" t="s">
        <v>371</v>
      </c>
      <c r="BB20" s="34">
        <v>45061.431805555556</v>
      </c>
      <c r="BC20" s="39" t="s">
        <v>750</v>
      </c>
      <c r="BD20" s="39" t="s">
        <v>2761</v>
      </c>
      <c r="BE20" s="43" t="b">
        <v>0</v>
      </c>
      <c r="BF20" s="39" t="s">
        <v>487</v>
      </c>
      <c r="BG20" s="39" t="s">
        <v>333</v>
      </c>
      <c r="BH20" s="39" t="s">
        <v>2760</v>
      </c>
      <c r="BI20" s="34">
        <v>44952.34646990741</v>
      </c>
      <c r="BJ20" s="43">
        <v>0</v>
      </c>
      <c r="BK20" s="39" t="s">
        <v>518</v>
      </c>
      <c r="BL20" s="43" t="b">
        <v>0</v>
      </c>
      <c r="BM20" s="39" t="s">
        <v>1353</v>
      </c>
      <c r="BN20" s="39" t="s">
        <v>326</v>
      </c>
      <c r="BO20" s="39" t="s">
        <v>280</v>
      </c>
      <c r="BP20" s="39" t="s">
        <v>2759</v>
      </c>
      <c r="BQ20" s="39" t="s">
        <v>2758</v>
      </c>
      <c r="BR20" s="43" t="str">
        <f t="shared" si="4"/>
        <v>Gate 3</v>
      </c>
      <c r="BS20" s="43" t="s">
        <v>361</v>
      </c>
      <c r="BT20" s="43" t="b">
        <v>0</v>
      </c>
      <c r="BU20" s="39" t="s">
        <v>482</v>
      </c>
      <c r="BV20" s="44">
        <v>44951</v>
      </c>
      <c r="BW20" s="39" t="s">
        <v>320</v>
      </c>
      <c r="BX20" s="39" t="s">
        <v>360</v>
      </c>
      <c r="BY20" s="39" t="s">
        <v>359</v>
      </c>
      <c r="BZ20" s="39" t="s">
        <v>322</v>
      </c>
      <c r="CA20" s="39" t="s">
        <v>330</v>
      </c>
      <c r="CB20" s="39" t="s">
        <v>320</v>
      </c>
      <c r="CC20" s="39" t="s">
        <v>311</v>
      </c>
      <c r="CD20" s="39" t="s">
        <v>321</v>
      </c>
      <c r="CE20" s="39" t="s">
        <v>320</v>
      </c>
      <c r="CF20" s="39" t="s">
        <v>1923</v>
      </c>
      <c r="CG20" s="39" t="s">
        <v>318</v>
      </c>
      <c r="CH20" s="39" t="s">
        <v>280</v>
      </c>
      <c r="CI20" s="39" t="s">
        <v>391</v>
      </c>
      <c r="CJ20" s="39" t="s">
        <v>280</v>
      </c>
      <c r="CK20" s="34">
        <v>44951.794317129628</v>
      </c>
      <c r="CL20" s="39" t="s">
        <v>515</v>
      </c>
      <c r="CM20" s="39" t="s">
        <v>280</v>
      </c>
      <c r="CN20" s="39" t="s">
        <v>280</v>
      </c>
      <c r="CO20" s="43" t="b">
        <v>0</v>
      </c>
      <c r="CP20" s="39" t="s">
        <v>314</v>
      </c>
      <c r="CQ20" s="39" t="s">
        <v>352</v>
      </c>
      <c r="CR20" s="39" t="s">
        <v>1017</v>
      </c>
      <c r="CS20" s="39" t="s">
        <v>280</v>
      </c>
      <c r="CT20" s="39" t="s">
        <v>2756</v>
      </c>
      <c r="CU20" s="43">
        <v>4</v>
      </c>
      <c r="CV20" s="39" t="s">
        <v>311</v>
      </c>
    </row>
    <row r="21" spans="1:100" ht="409.6">
      <c r="A21" s="39" t="s">
        <v>2755</v>
      </c>
      <c r="B21" s="40">
        <f t="shared" si="0"/>
        <v>44957</v>
      </c>
      <c r="C21" s="41">
        <v>44957.462870370371</v>
      </c>
      <c r="D21" s="39" t="s">
        <v>346</v>
      </c>
      <c r="E21" s="39" t="s">
        <v>2754</v>
      </c>
      <c r="F21" s="42">
        <f t="shared" ca="1" si="1"/>
        <v>57.192638888889633</v>
      </c>
      <c r="G21" s="39" t="s">
        <v>280</v>
      </c>
      <c r="H21" s="39" t="s">
        <v>2753</v>
      </c>
      <c r="I21" s="39" t="s">
        <v>2752</v>
      </c>
      <c r="J21" s="39" t="s">
        <v>2744</v>
      </c>
      <c r="K21" s="39" t="s">
        <v>280</v>
      </c>
      <c r="L21" s="39" t="s">
        <v>334</v>
      </c>
      <c r="M21" s="39" t="s">
        <v>373</v>
      </c>
      <c r="N21" s="39" t="s">
        <v>338</v>
      </c>
      <c r="O21" s="39" t="s">
        <v>280</v>
      </c>
      <c r="P21" s="39" t="s">
        <v>280</v>
      </c>
      <c r="Q21" s="39" t="s">
        <v>280</v>
      </c>
      <c r="R21" s="39" t="s">
        <v>334</v>
      </c>
      <c r="S21" s="39" t="s">
        <v>471</v>
      </c>
      <c r="T21" s="39" t="s">
        <v>333</v>
      </c>
      <c r="U21" s="39" t="s">
        <v>333</v>
      </c>
      <c r="V21" s="39" t="s">
        <v>430</v>
      </c>
      <c r="W21" s="39" t="s">
        <v>282</v>
      </c>
      <c r="X21" s="39" t="s">
        <v>282</v>
      </c>
      <c r="Y21" s="39" t="s">
        <v>2750</v>
      </c>
      <c r="Z21" s="39" t="s">
        <v>330</v>
      </c>
      <c r="AA21" s="34">
        <v>45014.655509259261</v>
      </c>
      <c r="AB21" s="39" t="s">
        <v>436</v>
      </c>
      <c r="AC21" s="39" t="s">
        <v>280</v>
      </c>
      <c r="AD21" s="39" t="s">
        <v>280</v>
      </c>
      <c r="AE21" s="39" t="s">
        <v>280</v>
      </c>
      <c r="AF21" s="43" t="b">
        <v>0</v>
      </c>
      <c r="AG21" s="43" t="s">
        <v>280</v>
      </c>
      <c r="AH21" s="43" t="b">
        <v>0</v>
      </c>
      <c r="AI21" s="34"/>
      <c r="AJ21" s="39" t="s">
        <v>280</v>
      </c>
      <c r="AK21" s="39" t="s">
        <v>280</v>
      </c>
      <c r="AL21" s="39" t="s">
        <v>280</v>
      </c>
      <c r="AM21" s="39" t="s">
        <v>280</v>
      </c>
      <c r="AN21" s="39" t="s">
        <v>280</v>
      </c>
      <c r="AO21" s="39" t="s">
        <v>280</v>
      </c>
      <c r="AP21" s="39" t="s">
        <v>329</v>
      </c>
      <c r="AQ21" s="39" t="s">
        <v>280</v>
      </c>
      <c r="AR21" s="34"/>
      <c r="AS21" s="43">
        <v>2</v>
      </c>
      <c r="AT21" s="43">
        <v>0</v>
      </c>
      <c r="AU21" s="43" t="b">
        <v>0</v>
      </c>
      <c r="AV21" s="39" t="s">
        <v>1465</v>
      </c>
      <c r="AW21" s="43" t="b">
        <v>0</v>
      </c>
      <c r="AX21" s="39" t="s">
        <v>328</v>
      </c>
      <c r="AY21" s="39" t="s">
        <v>2748</v>
      </c>
      <c r="AZ21" s="34">
        <v>45014.655509259261</v>
      </c>
      <c r="BA21" s="39" t="s">
        <v>430</v>
      </c>
      <c r="BB21" s="34">
        <v>45014.655509259261</v>
      </c>
      <c r="BC21" s="39" t="s">
        <v>2749</v>
      </c>
      <c r="BD21" s="39" t="s">
        <v>2748</v>
      </c>
      <c r="BE21" s="43" t="b">
        <v>0</v>
      </c>
      <c r="BF21" s="39" t="s">
        <v>430</v>
      </c>
      <c r="BG21" s="39" t="s">
        <v>333</v>
      </c>
      <c r="BH21" s="39" t="s">
        <v>2747</v>
      </c>
      <c r="BI21" s="34">
        <v>45014.655162037037</v>
      </c>
      <c r="BJ21" s="43">
        <v>35044.050000000003</v>
      </c>
      <c r="BK21" s="39" t="s">
        <v>474</v>
      </c>
      <c r="BL21" s="43" t="b">
        <v>0</v>
      </c>
      <c r="BM21" s="39" t="s">
        <v>1295</v>
      </c>
      <c r="BN21" s="39" t="s">
        <v>326</v>
      </c>
      <c r="BO21" s="39" t="s">
        <v>280</v>
      </c>
      <c r="BP21" s="39" t="s">
        <v>2746</v>
      </c>
      <c r="BQ21" s="39" t="s">
        <v>2745</v>
      </c>
      <c r="BR21" s="43" t="str">
        <f t="shared" si="4"/>
        <v>Gate 1</v>
      </c>
      <c r="BS21" s="43" t="s">
        <v>501</v>
      </c>
      <c r="BT21" s="43" t="b">
        <v>0</v>
      </c>
      <c r="BU21" s="39" t="s">
        <v>482</v>
      </c>
      <c r="BV21" s="44">
        <v>44957</v>
      </c>
      <c r="BW21" s="39" t="s">
        <v>320</v>
      </c>
      <c r="BX21" s="39" t="s">
        <v>1136</v>
      </c>
      <c r="BY21" s="39" t="s">
        <v>1135</v>
      </c>
      <c r="BZ21" s="39" t="s">
        <v>280</v>
      </c>
      <c r="CA21" s="39" t="s">
        <v>330</v>
      </c>
      <c r="CB21" s="39" t="s">
        <v>394</v>
      </c>
      <c r="CC21" s="39" t="s">
        <v>311</v>
      </c>
      <c r="CD21" s="39" t="s">
        <v>432</v>
      </c>
      <c r="CE21" s="39" t="s">
        <v>320</v>
      </c>
      <c r="CF21" s="39" t="s">
        <v>431</v>
      </c>
      <c r="CG21" s="39" t="s">
        <v>318</v>
      </c>
      <c r="CH21" s="39" t="s">
        <v>280</v>
      </c>
      <c r="CI21" s="39" t="s">
        <v>317</v>
      </c>
      <c r="CJ21" s="39" t="s">
        <v>533</v>
      </c>
      <c r="CK21" s="34">
        <v>44957.462870370371</v>
      </c>
      <c r="CL21" s="39" t="s">
        <v>471</v>
      </c>
      <c r="CM21" s="39" t="s">
        <v>280</v>
      </c>
      <c r="CN21" s="39" t="s">
        <v>280</v>
      </c>
      <c r="CO21" s="43" t="b">
        <v>0</v>
      </c>
      <c r="CP21" s="39" t="s">
        <v>314</v>
      </c>
      <c r="CQ21" s="39" t="s">
        <v>352</v>
      </c>
      <c r="CR21" s="39" t="s">
        <v>280</v>
      </c>
      <c r="CS21" s="39" t="s">
        <v>280</v>
      </c>
      <c r="CT21" s="39" t="s">
        <v>2743</v>
      </c>
      <c r="CU21" s="43">
        <v>9</v>
      </c>
      <c r="CV21" s="39" t="s">
        <v>311</v>
      </c>
    </row>
    <row r="22" spans="1:100" ht="208">
      <c r="A22" s="39" t="s">
        <v>2742</v>
      </c>
      <c r="B22" s="40">
        <f t="shared" si="0"/>
        <v>44958</v>
      </c>
      <c r="C22" s="41">
        <v>44958.502175925925</v>
      </c>
      <c r="D22" s="39" t="s">
        <v>346</v>
      </c>
      <c r="E22" s="39" t="s">
        <v>2741</v>
      </c>
      <c r="F22" s="42">
        <f t="shared" ca="1" si="1"/>
        <v>22.870416666664823</v>
      </c>
      <c r="G22" s="39" t="s">
        <v>374</v>
      </c>
      <c r="H22" s="39" t="s">
        <v>275</v>
      </c>
      <c r="I22" s="39" t="s">
        <v>372</v>
      </c>
      <c r="J22" s="39" t="s">
        <v>2560</v>
      </c>
      <c r="K22" s="39" t="s">
        <v>340</v>
      </c>
      <c r="L22" s="39" t="s">
        <v>334</v>
      </c>
      <c r="M22" s="39" t="s">
        <v>373</v>
      </c>
      <c r="N22" s="39" t="s">
        <v>338</v>
      </c>
      <c r="O22" s="39" t="s">
        <v>280</v>
      </c>
      <c r="P22" s="39" t="s">
        <v>372</v>
      </c>
      <c r="Q22" s="39" t="s">
        <v>2560</v>
      </c>
      <c r="R22" s="39" t="s">
        <v>334</v>
      </c>
      <c r="S22" s="39" t="s">
        <v>819</v>
      </c>
      <c r="T22" s="39" t="s">
        <v>333</v>
      </c>
      <c r="U22" s="39" t="s">
        <v>333</v>
      </c>
      <c r="V22" s="39" t="s">
        <v>438</v>
      </c>
      <c r="W22" s="39" t="s">
        <v>282</v>
      </c>
      <c r="X22" s="39" t="s">
        <v>282</v>
      </c>
      <c r="Y22" s="39" t="s">
        <v>331</v>
      </c>
      <c r="Z22" s="39" t="s">
        <v>330</v>
      </c>
      <c r="AA22" s="34">
        <v>44981.37259259259</v>
      </c>
      <c r="AB22" s="39" t="s">
        <v>476</v>
      </c>
      <c r="AC22" s="39" t="s">
        <v>280</v>
      </c>
      <c r="AD22" s="39" t="s">
        <v>280</v>
      </c>
      <c r="AE22" s="39" t="s">
        <v>280</v>
      </c>
      <c r="AF22" s="43" t="b">
        <v>0</v>
      </c>
      <c r="AG22" s="43" t="s">
        <v>280</v>
      </c>
      <c r="AH22" s="43" t="b">
        <v>0</v>
      </c>
      <c r="AI22" s="34"/>
      <c r="AJ22" s="39" t="s">
        <v>280</v>
      </c>
      <c r="AK22" s="39" t="s">
        <v>280</v>
      </c>
      <c r="AL22" s="39" t="s">
        <v>280</v>
      </c>
      <c r="AM22" s="39" t="s">
        <v>280</v>
      </c>
      <c r="AN22" s="39" t="s">
        <v>280</v>
      </c>
      <c r="AO22" s="39" t="s">
        <v>280</v>
      </c>
      <c r="AP22" s="39" t="s">
        <v>329</v>
      </c>
      <c r="AQ22" s="39" t="s">
        <v>280</v>
      </c>
      <c r="AR22" s="34"/>
      <c r="AS22" s="43">
        <v>1</v>
      </c>
      <c r="AT22" s="43">
        <v>0</v>
      </c>
      <c r="AU22" s="43" t="b">
        <v>0</v>
      </c>
      <c r="AV22" s="39" t="s">
        <v>1465</v>
      </c>
      <c r="AW22" s="43" t="b">
        <v>0</v>
      </c>
      <c r="AX22" s="39" t="s">
        <v>2740</v>
      </c>
      <c r="AY22" s="39" t="s">
        <v>2739</v>
      </c>
      <c r="AZ22" s="34">
        <v>44981.37259259259</v>
      </c>
      <c r="BA22" s="39" t="s">
        <v>438</v>
      </c>
      <c r="BB22" s="34">
        <v>44981.37259259259</v>
      </c>
      <c r="BC22" s="39" t="s">
        <v>18</v>
      </c>
      <c r="BD22" s="39" t="s">
        <v>2739</v>
      </c>
      <c r="BE22" s="43" t="b">
        <v>0</v>
      </c>
      <c r="BF22" s="39" t="s">
        <v>819</v>
      </c>
      <c r="BG22" s="39" t="s">
        <v>333</v>
      </c>
      <c r="BH22" s="39" t="s">
        <v>2738</v>
      </c>
      <c r="BI22" s="34">
        <v>44958.560555555552</v>
      </c>
      <c r="BJ22" s="43">
        <v>0</v>
      </c>
      <c r="BK22" s="39" t="s">
        <v>822</v>
      </c>
      <c r="BL22" s="43" t="b">
        <v>0</v>
      </c>
      <c r="BM22" s="39" t="s">
        <v>1211</v>
      </c>
      <c r="BN22" s="39" t="s">
        <v>326</v>
      </c>
      <c r="BO22" s="39" t="s">
        <v>280</v>
      </c>
      <c r="BP22" s="39" t="s">
        <v>2737</v>
      </c>
      <c r="BQ22" s="39" t="s">
        <v>2736</v>
      </c>
      <c r="BR22" s="43" t="str">
        <f t="shared" si="4"/>
        <v>Gate 3</v>
      </c>
      <c r="BS22" s="43" t="s">
        <v>361</v>
      </c>
      <c r="BT22" s="43" t="b">
        <v>0</v>
      </c>
      <c r="BU22" s="39" t="s">
        <v>482</v>
      </c>
      <c r="BV22" s="44">
        <v>44958</v>
      </c>
      <c r="BW22" s="39" t="s">
        <v>320</v>
      </c>
      <c r="BX22" s="39" t="s">
        <v>1106</v>
      </c>
      <c r="BY22" s="39" t="s">
        <v>1224</v>
      </c>
      <c r="BZ22" s="39" t="s">
        <v>322</v>
      </c>
      <c r="CA22" s="39" t="s">
        <v>330</v>
      </c>
      <c r="CB22" s="39" t="s">
        <v>394</v>
      </c>
      <c r="CC22" s="39" t="s">
        <v>311</v>
      </c>
      <c r="CD22" s="39" t="s">
        <v>321</v>
      </c>
      <c r="CE22" s="39" t="s">
        <v>320</v>
      </c>
      <c r="CF22" s="39" t="s">
        <v>1923</v>
      </c>
      <c r="CG22" s="39" t="s">
        <v>318</v>
      </c>
      <c r="CH22" s="39" t="s">
        <v>280</v>
      </c>
      <c r="CI22" s="39" t="s">
        <v>391</v>
      </c>
      <c r="CJ22" s="39" t="s">
        <v>280</v>
      </c>
      <c r="CK22" s="34">
        <v>44958.502175925925</v>
      </c>
      <c r="CL22" s="39" t="s">
        <v>819</v>
      </c>
      <c r="CM22" s="39" t="s">
        <v>280</v>
      </c>
      <c r="CN22" s="39" t="s">
        <v>280</v>
      </c>
      <c r="CO22" s="43" t="b">
        <v>0</v>
      </c>
      <c r="CP22" s="39" t="s">
        <v>314</v>
      </c>
      <c r="CQ22" s="39" t="s">
        <v>352</v>
      </c>
      <c r="CR22" s="39" t="s">
        <v>234</v>
      </c>
      <c r="CS22" s="39" t="s">
        <v>280</v>
      </c>
      <c r="CT22" s="39" t="s">
        <v>2735</v>
      </c>
      <c r="CU22" s="43">
        <v>3</v>
      </c>
      <c r="CV22" s="39" t="s">
        <v>311</v>
      </c>
    </row>
    <row r="23" spans="1:100" ht="176">
      <c r="A23" s="39" t="s">
        <v>2734</v>
      </c>
      <c r="B23" s="40">
        <f t="shared" si="0"/>
        <v>44960</v>
      </c>
      <c r="C23" s="41">
        <v>44960.430138888885</v>
      </c>
      <c r="D23" s="39" t="s">
        <v>1281</v>
      </c>
      <c r="E23" s="39" t="s">
        <v>2733</v>
      </c>
      <c r="F23" s="42">
        <f t="shared" ca="1" si="1"/>
        <v>104.0905902777813</v>
      </c>
      <c r="G23" s="39" t="s">
        <v>2350</v>
      </c>
      <c r="H23" s="39" t="s">
        <v>277</v>
      </c>
      <c r="I23" s="39" t="s">
        <v>2241</v>
      </c>
      <c r="J23" s="39" t="s">
        <v>2231</v>
      </c>
      <c r="K23" s="39" t="s">
        <v>340</v>
      </c>
      <c r="L23" s="39" t="s">
        <v>439</v>
      </c>
      <c r="M23" s="39" t="s">
        <v>442</v>
      </c>
      <c r="N23" s="39" t="s">
        <v>338</v>
      </c>
      <c r="O23" s="39" t="s">
        <v>2349</v>
      </c>
      <c r="P23" s="39" t="s">
        <v>2240</v>
      </c>
      <c r="Q23" s="39" t="s">
        <v>2342</v>
      </c>
      <c r="R23" s="39" t="s">
        <v>439</v>
      </c>
      <c r="S23" s="39" t="s">
        <v>819</v>
      </c>
      <c r="T23" s="39" t="s">
        <v>2662</v>
      </c>
      <c r="U23" s="39" t="s">
        <v>333</v>
      </c>
      <c r="V23" s="39" t="s">
        <v>371</v>
      </c>
      <c r="W23" s="39" t="s">
        <v>282</v>
      </c>
      <c r="X23" s="39" t="s">
        <v>282</v>
      </c>
      <c r="Y23" s="39" t="s">
        <v>331</v>
      </c>
      <c r="Z23" s="39" t="s">
        <v>330</v>
      </c>
      <c r="AA23" s="34">
        <v>45064.520729166667</v>
      </c>
      <c r="AB23" s="39" t="s">
        <v>1703</v>
      </c>
      <c r="AC23" s="39" t="s">
        <v>280</v>
      </c>
      <c r="AD23" s="39" t="s">
        <v>280</v>
      </c>
      <c r="AE23" s="39" t="s">
        <v>280</v>
      </c>
      <c r="AF23" s="43" t="b">
        <v>0</v>
      </c>
      <c r="AG23" s="43" t="s">
        <v>280</v>
      </c>
      <c r="AH23" s="43" t="b">
        <v>0</v>
      </c>
      <c r="AI23" s="34"/>
      <c r="AJ23" s="39" t="s">
        <v>280</v>
      </c>
      <c r="AK23" s="39" t="s">
        <v>280</v>
      </c>
      <c r="AL23" s="39" t="s">
        <v>280</v>
      </c>
      <c r="AM23" s="39" t="s">
        <v>280</v>
      </c>
      <c r="AN23" s="39" t="s">
        <v>280</v>
      </c>
      <c r="AO23" s="39" t="s">
        <v>280</v>
      </c>
      <c r="AP23" s="39" t="s">
        <v>329</v>
      </c>
      <c r="AQ23" s="39" t="s">
        <v>280</v>
      </c>
      <c r="AR23" s="34"/>
      <c r="AS23" s="43">
        <v>3</v>
      </c>
      <c r="AT23" s="43">
        <v>1</v>
      </c>
      <c r="AU23" s="43" t="b">
        <v>0</v>
      </c>
      <c r="AV23" s="39" t="s">
        <v>1465</v>
      </c>
      <c r="AW23" s="43" t="b">
        <v>0</v>
      </c>
      <c r="AX23" s="39" t="s">
        <v>328</v>
      </c>
      <c r="AY23" s="39" t="s">
        <v>2732</v>
      </c>
      <c r="AZ23" s="34">
        <v>45064.520729166667</v>
      </c>
      <c r="BA23" s="39" t="s">
        <v>1506</v>
      </c>
      <c r="BB23" s="34">
        <v>45064.520729166667</v>
      </c>
      <c r="BC23" s="39" t="s">
        <v>66</v>
      </c>
      <c r="BD23" s="39" t="s">
        <v>2732</v>
      </c>
      <c r="BE23" s="43" t="b">
        <v>0</v>
      </c>
      <c r="BF23" s="39" t="s">
        <v>819</v>
      </c>
      <c r="BG23" s="39" t="s">
        <v>333</v>
      </c>
      <c r="BH23" s="39" t="s">
        <v>2731</v>
      </c>
      <c r="BI23" s="34">
        <v>44960.436319444445</v>
      </c>
      <c r="BJ23" s="43">
        <v>0</v>
      </c>
      <c r="BK23" s="39" t="s">
        <v>822</v>
      </c>
      <c r="BL23" s="43" t="b">
        <v>0</v>
      </c>
      <c r="BM23" s="39" t="s">
        <v>955</v>
      </c>
      <c r="BN23" s="39" t="s">
        <v>2730</v>
      </c>
      <c r="BO23" s="39" t="s">
        <v>280</v>
      </c>
      <c r="BP23" s="39" t="s">
        <v>2729</v>
      </c>
      <c r="BQ23" s="39" t="s">
        <v>2728</v>
      </c>
      <c r="BR23" s="43" t="str">
        <f t="shared" si="4"/>
        <v>Gate 1</v>
      </c>
      <c r="BS23" s="43" t="s">
        <v>1241</v>
      </c>
      <c r="BT23" s="43" t="b">
        <v>0</v>
      </c>
      <c r="BU23" s="39" t="s">
        <v>482</v>
      </c>
      <c r="BV23" s="44">
        <v>44960</v>
      </c>
      <c r="BW23" s="39" t="s">
        <v>320</v>
      </c>
      <c r="BX23" s="39" t="s">
        <v>360</v>
      </c>
      <c r="BY23" s="39" t="s">
        <v>359</v>
      </c>
      <c r="BZ23" s="39" t="s">
        <v>322</v>
      </c>
      <c r="CA23" s="39" t="s">
        <v>330</v>
      </c>
      <c r="CB23" s="39" t="s">
        <v>394</v>
      </c>
      <c r="CC23" s="39" t="s">
        <v>311</v>
      </c>
      <c r="CD23" s="39" t="s">
        <v>321</v>
      </c>
      <c r="CE23" s="39" t="s">
        <v>320</v>
      </c>
      <c r="CF23" s="39" t="s">
        <v>393</v>
      </c>
      <c r="CG23" s="39" t="s">
        <v>318</v>
      </c>
      <c r="CH23" s="39" t="s">
        <v>280</v>
      </c>
      <c r="CI23" s="39" t="s">
        <v>391</v>
      </c>
      <c r="CJ23" s="39" t="s">
        <v>1382</v>
      </c>
      <c r="CK23" s="34">
        <v>44960.430138888885</v>
      </c>
      <c r="CL23" s="39" t="s">
        <v>819</v>
      </c>
      <c r="CM23" s="39" t="s">
        <v>280</v>
      </c>
      <c r="CN23" s="39" t="s">
        <v>280</v>
      </c>
      <c r="CO23" s="43" t="b">
        <v>0</v>
      </c>
      <c r="CP23" s="39" t="s">
        <v>314</v>
      </c>
      <c r="CQ23" s="39" t="s">
        <v>352</v>
      </c>
      <c r="CR23" s="39" t="s">
        <v>514</v>
      </c>
      <c r="CS23" s="39" t="s">
        <v>280</v>
      </c>
      <c r="CT23" s="39" t="s">
        <v>2727</v>
      </c>
      <c r="CU23" s="43">
        <v>6</v>
      </c>
      <c r="CV23" s="39" t="s">
        <v>311</v>
      </c>
    </row>
    <row r="24" spans="1:100" ht="208">
      <c r="A24" s="39" t="s">
        <v>2726</v>
      </c>
      <c r="B24" s="40">
        <f t="shared" si="0"/>
        <v>44964</v>
      </c>
      <c r="C24" s="41">
        <v>44964.45952546296</v>
      </c>
      <c r="D24" s="39" t="s">
        <v>1281</v>
      </c>
      <c r="E24" s="39" t="s">
        <v>2725</v>
      </c>
      <c r="F24" s="42">
        <f t="shared" ca="1" si="1"/>
        <v>47.950208333335468</v>
      </c>
      <c r="G24" s="39" t="s">
        <v>2350</v>
      </c>
      <c r="H24" s="39" t="s">
        <v>277</v>
      </c>
      <c r="I24" s="39" t="s">
        <v>2241</v>
      </c>
      <c r="J24" s="39" t="s">
        <v>2231</v>
      </c>
      <c r="K24" s="39" t="s">
        <v>340</v>
      </c>
      <c r="L24" s="39" t="s">
        <v>439</v>
      </c>
      <c r="M24" s="39" t="s">
        <v>442</v>
      </c>
      <c r="N24" s="39" t="s">
        <v>338</v>
      </c>
      <c r="O24" s="39" t="s">
        <v>2349</v>
      </c>
      <c r="P24" s="39" t="s">
        <v>2240</v>
      </c>
      <c r="Q24" s="39" t="s">
        <v>2342</v>
      </c>
      <c r="R24" s="39" t="s">
        <v>439</v>
      </c>
      <c r="S24" s="39" t="s">
        <v>2707</v>
      </c>
      <c r="T24" s="39" t="s">
        <v>2662</v>
      </c>
      <c r="U24" s="39" t="s">
        <v>333</v>
      </c>
      <c r="V24" s="39" t="s">
        <v>371</v>
      </c>
      <c r="W24" s="39" t="s">
        <v>282</v>
      </c>
      <c r="X24" s="39" t="s">
        <v>280</v>
      </c>
      <c r="Y24" s="39" t="s">
        <v>331</v>
      </c>
      <c r="Z24" s="39" t="s">
        <v>330</v>
      </c>
      <c r="AA24" s="34">
        <v>45012.409733796296</v>
      </c>
      <c r="AB24" s="39" t="s">
        <v>752</v>
      </c>
      <c r="AC24" s="39" t="s">
        <v>280</v>
      </c>
      <c r="AD24" s="39" t="s">
        <v>280</v>
      </c>
      <c r="AE24" s="39" t="s">
        <v>280</v>
      </c>
      <c r="AF24" s="43" t="b">
        <v>0</v>
      </c>
      <c r="AG24" s="43" t="s">
        <v>280</v>
      </c>
      <c r="AH24" s="43" t="b">
        <v>0</v>
      </c>
      <c r="AI24" s="34"/>
      <c r="AJ24" s="39" t="s">
        <v>280</v>
      </c>
      <c r="AK24" s="39" t="s">
        <v>280</v>
      </c>
      <c r="AL24" s="39" t="s">
        <v>280</v>
      </c>
      <c r="AM24" s="39" t="s">
        <v>280</v>
      </c>
      <c r="AN24" s="39" t="s">
        <v>280</v>
      </c>
      <c r="AO24" s="39" t="s">
        <v>280</v>
      </c>
      <c r="AP24" s="39" t="s">
        <v>329</v>
      </c>
      <c r="AQ24" s="39" t="s">
        <v>280</v>
      </c>
      <c r="AR24" s="34"/>
      <c r="AS24" s="43">
        <v>3</v>
      </c>
      <c r="AT24" s="43">
        <v>1</v>
      </c>
      <c r="AU24" s="43" t="b">
        <v>0</v>
      </c>
      <c r="AV24" s="39" t="s">
        <v>1465</v>
      </c>
      <c r="AW24" s="43" t="b">
        <v>0</v>
      </c>
      <c r="AX24" s="39" t="s">
        <v>328</v>
      </c>
      <c r="AY24" s="39" t="s">
        <v>2724</v>
      </c>
      <c r="AZ24" s="34">
        <v>45012.409733796296</v>
      </c>
      <c r="BA24" s="39" t="s">
        <v>371</v>
      </c>
      <c r="BB24" s="34">
        <v>45012.409733796296</v>
      </c>
      <c r="BC24" s="39" t="s">
        <v>2723</v>
      </c>
      <c r="BD24" s="39" t="s">
        <v>2724</v>
      </c>
      <c r="BE24" s="43" t="b">
        <v>0</v>
      </c>
      <c r="BF24" s="39" t="s">
        <v>371</v>
      </c>
      <c r="BG24" s="39" t="s">
        <v>333</v>
      </c>
      <c r="BH24" s="39" t="s">
        <v>2722</v>
      </c>
      <c r="BI24" s="34">
        <v>45012.409479166665</v>
      </c>
      <c r="BJ24" s="43">
        <v>0</v>
      </c>
      <c r="BK24" s="39" t="s">
        <v>2710</v>
      </c>
      <c r="BL24" s="43" t="b">
        <v>0</v>
      </c>
      <c r="BM24" s="39" t="s">
        <v>1353</v>
      </c>
      <c r="BN24" s="39" t="s">
        <v>364</v>
      </c>
      <c r="BO24" s="39" t="s">
        <v>280</v>
      </c>
      <c r="BP24" s="39" t="s">
        <v>2709</v>
      </c>
      <c r="BQ24" s="39" t="s">
        <v>2721</v>
      </c>
      <c r="BR24" s="43" t="str">
        <f t="shared" si="4"/>
        <v>Gate 1</v>
      </c>
      <c r="BS24" s="43" t="s">
        <v>1241</v>
      </c>
      <c r="BT24" s="43" t="b">
        <v>0</v>
      </c>
      <c r="BU24" s="39" t="s">
        <v>482</v>
      </c>
      <c r="BV24" s="44">
        <v>44964</v>
      </c>
      <c r="BW24" s="39" t="s">
        <v>320</v>
      </c>
      <c r="BX24" s="39" t="s">
        <v>360</v>
      </c>
      <c r="BY24" s="39" t="s">
        <v>359</v>
      </c>
      <c r="BZ24" s="39" t="s">
        <v>322</v>
      </c>
      <c r="CA24" s="39" t="s">
        <v>330</v>
      </c>
      <c r="CB24" s="39" t="s">
        <v>394</v>
      </c>
      <c r="CC24" s="39" t="s">
        <v>311</v>
      </c>
      <c r="CD24" s="39" t="s">
        <v>321</v>
      </c>
      <c r="CE24" s="39" t="s">
        <v>320</v>
      </c>
      <c r="CF24" s="39" t="s">
        <v>1923</v>
      </c>
      <c r="CG24" s="39" t="s">
        <v>318</v>
      </c>
      <c r="CH24" s="39" t="s">
        <v>280</v>
      </c>
      <c r="CI24" s="39" t="s">
        <v>391</v>
      </c>
      <c r="CJ24" s="39" t="s">
        <v>280</v>
      </c>
      <c r="CK24" s="34">
        <v>44964.45952546296</v>
      </c>
      <c r="CL24" s="39" t="s">
        <v>2707</v>
      </c>
      <c r="CM24" s="39" t="s">
        <v>280</v>
      </c>
      <c r="CN24" s="39" t="s">
        <v>280</v>
      </c>
      <c r="CO24" s="43" t="b">
        <v>0</v>
      </c>
      <c r="CP24" s="39" t="s">
        <v>314</v>
      </c>
      <c r="CQ24" s="39" t="s">
        <v>352</v>
      </c>
      <c r="CR24" s="39" t="s">
        <v>138</v>
      </c>
      <c r="CS24" s="39" t="s">
        <v>280</v>
      </c>
      <c r="CT24" s="39" t="s">
        <v>2720</v>
      </c>
      <c r="CU24" s="43">
        <v>9</v>
      </c>
      <c r="CV24" s="39" t="s">
        <v>311</v>
      </c>
    </row>
    <row r="25" spans="1:100" ht="176">
      <c r="A25" s="39" t="s">
        <v>2719</v>
      </c>
      <c r="B25" s="40">
        <f t="shared" si="0"/>
        <v>44964</v>
      </c>
      <c r="C25" s="41">
        <v>44964.477870370371</v>
      </c>
      <c r="D25" s="39" t="s">
        <v>346</v>
      </c>
      <c r="E25" s="39" t="s">
        <v>2718</v>
      </c>
      <c r="F25" s="42">
        <f t="shared" ca="1" si="1"/>
        <v>34.015381944445835</v>
      </c>
      <c r="G25" s="39" t="s">
        <v>2717</v>
      </c>
      <c r="H25" s="39" t="s">
        <v>278</v>
      </c>
      <c r="I25" s="39" t="s">
        <v>2716</v>
      </c>
      <c r="J25" s="39" t="s">
        <v>2705</v>
      </c>
      <c r="K25" s="39" t="s">
        <v>340</v>
      </c>
      <c r="L25" s="39" t="s">
        <v>334</v>
      </c>
      <c r="M25" s="39" t="s">
        <v>339</v>
      </c>
      <c r="N25" s="39" t="s">
        <v>405</v>
      </c>
      <c r="O25" s="39" t="s">
        <v>2714</v>
      </c>
      <c r="P25" s="39" t="s">
        <v>2715</v>
      </c>
      <c r="Q25" s="39" t="s">
        <v>2714</v>
      </c>
      <c r="R25" s="39" t="s">
        <v>334</v>
      </c>
      <c r="S25" s="39" t="s">
        <v>2707</v>
      </c>
      <c r="T25" s="39" t="s">
        <v>333</v>
      </c>
      <c r="U25" s="39" t="s">
        <v>333</v>
      </c>
      <c r="V25" s="39" t="s">
        <v>438</v>
      </c>
      <c r="W25" s="39" t="s">
        <v>282</v>
      </c>
      <c r="X25" s="39" t="s">
        <v>282</v>
      </c>
      <c r="Y25" s="39" t="s">
        <v>490</v>
      </c>
      <c r="Z25" s="39" t="s">
        <v>330</v>
      </c>
      <c r="AA25" s="34">
        <v>44998.493252314816</v>
      </c>
      <c r="AB25" s="39" t="s">
        <v>476</v>
      </c>
      <c r="AC25" s="39" t="s">
        <v>280</v>
      </c>
      <c r="AD25" s="39" t="s">
        <v>280</v>
      </c>
      <c r="AE25" s="39" t="s">
        <v>280</v>
      </c>
      <c r="AF25" s="43" t="b">
        <v>0</v>
      </c>
      <c r="AG25" s="43" t="s">
        <v>280</v>
      </c>
      <c r="AH25" s="43" t="b">
        <v>0</v>
      </c>
      <c r="AI25" s="34"/>
      <c r="AJ25" s="39" t="s">
        <v>280</v>
      </c>
      <c r="AK25" s="39" t="s">
        <v>280</v>
      </c>
      <c r="AL25" s="39" t="s">
        <v>280</v>
      </c>
      <c r="AM25" s="39" t="s">
        <v>280</v>
      </c>
      <c r="AN25" s="39" t="s">
        <v>280</v>
      </c>
      <c r="AO25" s="39" t="s">
        <v>280</v>
      </c>
      <c r="AP25" s="39" t="s">
        <v>329</v>
      </c>
      <c r="AQ25" s="39" t="s">
        <v>280</v>
      </c>
      <c r="AR25" s="34"/>
      <c r="AS25" s="43">
        <v>2</v>
      </c>
      <c r="AT25" s="43">
        <v>0</v>
      </c>
      <c r="AU25" s="43" t="b">
        <v>0</v>
      </c>
      <c r="AV25" s="39" t="s">
        <v>1465</v>
      </c>
      <c r="AW25" s="43" t="b">
        <v>0</v>
      </c>
      <c r="AX25" s="39" t="s">
        <v>600</v>
      </c>
      <c r="AY25" s="39" t="s">
        <v>2713</v>
      </c>
      <c r="AZ25" s="34">
        <v>44998.493252314816</v>
      </c>
      <c r="BA25" s="39" t="s">
        <v>438</v>
      </c>
      <c r="BB25" s="34">
        <v>44998.493252314816</v>
      </c>
      <c r="BC25" s="39" t="s">
        <v>18</v>
      </c>
      <c r="BD25" s="39" t="s">
        <v>2712</v>
      </c>
      <c r="BE25" s="43" t="b">
        <v>0</v>
      </c>
      <c r="BF25" s="39" t="s">
        <v>438</v>
      </c>
      <c r="BG25" s="39" t="s">
        <v>333</v>
      </c>
      <c r="BH25" s="39" t="s">
        <v>2711</v>
      </c>
      <c r="BI25" s="34">
        <v>44998.493090277778</v>
      </c>
      <c r="BJ25" s="43">
        <v>0</v>
      </c>
      <c r="BK25" s="39" t="s">
        <v>2710</v>
      </c>
      <c r="BL25" s="43" t="b">
        <v>0</v>
      </c>
      <c r="BM25" s="39" t="s">
        <v>1211</v>
      </c>
      <c r="BN25" s="39" t="s">
        <v>326</v>
      </c>
      <c r="BO25" s="39" t="s">
        <v>280</v>
      </c>
      <c r="BP25" s="39" t="s">
        <v>2709</v>
      </c>
      <c r="BQ25" s="39" t="s">
        <v>2708</v>
      </c>
      <c r="BR25" s="43" t="str">
        <f t="shared" si="4"/>
        <v>Gate 1</v>
      </c>
      <c r="BS25" s="43" t="s">
        <v>767</v>
      </c>
      <c r="BT25" s="43" t="b">
        <v>0</v>
      </c>
      <c r="BU25" s="39" t="s">
        <v>482</v>
      </c>
      <c r="BV25" s="44">
        <v>44964</v>
      </c>
      <c r="BW25" s="39" t="s">
        <v>320</v>
      </c>
      <c r="BX25" s="39" t="s">
        <v>1106</v>
      </c>
      <c r="BY25" s="39" t="s">
        <v>1224</v>
      </c>
      <c r="BZ25" s="39" t="s">
        <v>280</v>
      </c>
      <c r="CA25" s="39" t="s">
        <v>330</v>
      </c>
      <c r="CB25" s="39" t="s">
        <v>320</v>
      </c>
      <c r="CC25" s="39" t="s">
        <v>311</v>
      </c>
      <c r="CD25" s="39" t="s">
        <v>364</v>
      </c>
      <c r="CE25" s="39" t="s">
        <v>320</v>
      </c>
      <c r="CF25" s="39" t="s">
        <v>1923</v>
      </c>
      <c r="CG25" s="39" t="s">
        <v>318</v>
      </c>
      <c r="CH25" s="39" t="s">
        <v>280</v>
      </c>
      <c r="CI25" s="39" t="s">
        <v>391</v>
      </c>
      <c r="CJ25" s="39" t="s">
        <v>280</v>
      </c>
      <c r="CK25" s="34">
        <v>44964.477858796294</v>
      </c>
      <c r="CL25" s="39" t="s">
        <v>2707</v>
      </c>
      <c r="CM25" s="39" t="s">
        <v>2706</v>
      </c>
      <c r="CN25" s="39" t="s">
        <v>280</v>
      </c>
      <c r="CO25" s="43" t="b">
        <v>0</v>
      </c>
      <c r="CP25" s="39" t="s">
        <v>314</v>
      </c>
      <c r="CQ25" s="39" t="s">
        <v>352</v>
      </c>
      <c r="CR25" s="39" t="s">
        <v>280</v>
      </c>
      <c r="CS25" s="39" t="s">
        <v>280</v>
      </c>
      <c r="CT25" s="39" t="s">
        <v>2704</v>
      </c>
      <c r="CU25" s="43">
        <v>5</v>
      </c>
      <c r="CV25" s="39" t="s">
        <v>311</v>
      </c>
    </row>
    <row r="26" spans="1:100" ht="176">
      <c r="A26" s="39" t="s">
        <v>2703</v>
      </c>
      <c r="B26" s="40">
        <f t="shared" si="0"/>
        <v>44966</v>
      </c>
      <c r="C26" s="41">
        <v>44966.479097222225</v>
      </c>
      <c r="D26" s="39" t="s">
        <v>346</v>
      </c>
      <c r="E26" s="39" t="s">
        <v>2702</v>
      </c>
      <c r="F26" s="42">
        <f t="shared" ca="1" si="1"/>
        <v>13.041585648148612</v>
      </c>
      <c r="G26" s="39" t="s">
        <v>2701</v>
      </c>
      <c r="H26" s="39" t="s">
        <v>2700</v>
      </c>
      <c r="I26" s="39" t="s">
        <v>2699</v>
      </c>
      <c r="J26" s="39" t="s">
        <v>280</v>
      </c>
      <c r="K26" s="39" t="s">
        <v>280</v>
      </c>
      <c r="L26" s="39" t="s">
        <v>1576</v>
      </c>
      <c r="M26" s="39" t="s">
        <v>1576</v>
      </c>
      <c r="N26" s="39" t="s">
        <v>2697</v>
      </c>
      <c r="O26" s="39" t="s">
        <v>280</v>
      </c>
      <c r="P26" s="39" t="s">
        <v>2696</v>
      </c>
      <c r="Q26" s="39" t="s">
        <v>280</v>
      </c>
      <c r="R26" s="39" t="s">
        <v>1576</v>
      </c>
      <c r="S26" s="39" t="s">
        <v>471</v>
      </c>
      <c r="T26" s="39" t="s">
        <v>333</v>
      </c>
      <c r="U26" s="39" t="s">
        <v>333</v>
      </c>
      <c r="V26" s="39" t="s">
        <v>438</v>
      </c>
      <c r="W26" s="39" t="s">
        <v>282</v>
      </c>
      <c r="X26" s="39" t="s">
        <v>282</v>
      </c>
      <c r="Y26" s="39" t="s">
        <v>280</v>
      </c>
      <c r="Z26" s="39" t="s">
        <v>330</v>
      </c>
      <c r="AA26" s="34">
        <v>44979.520671296297</v>
      </c>
      <c r="AB26" s="39" t="s">
        <v>476</v>
      </c>
      <c r="AC26" s="39" t="s">
        <v>280</v>
      </c>
      <c r="AD26" s="39" t="s">
        <v>280</v>
      </c>
      <c r="AE26" s="39" t="s">
        <v>280</v>
      </c>
      <c r="AF26" s="43" t="b">
        <v>0</v>
      </c>
      <c r="AG26" s="43" t="s">
        <v>280</v>
      </c>
      <c r="AH26" s="43" t="b">
        <v>0</v>
      </c>
      <c r="AI26" s="34"/>
      <c r="AJ26" s="39" t="s">
        <v>280</v>
      </c>
      <c r="AK26" s="39" t="s">
        <v>280</v>
      </c>
      <c r="AL26" s="39" t="s">
        <v>280</v>
      </c>
      <c r="AM26" s="39" t="s">
        <v>280</v>
      </c>
      <c r="AN26" s="39" t="s">
        <v>280</v>
      </c>
      <c r="AO26" s="39" t="s">
        <v>280</v>
      </c>
      <c r="AP26" s="39" t="s">
        <v>329</v>
      </c>
      <c r="AQ26" s="39" t="s">
        <v>280</v>
      </c>
      <c r="AR26" s="34"/>
      <c r="AS26" s="43">
        <v>1</v>
      </c>
      <c r="AT26" s="43">
        <v>0</v>
      </c>
      <c r="AU26" s="43" t="b">
        <v>0</v>
      </c>
      <c r="AV26" s="39" t="s">
        <v>1741</v>
      </c>
      <c r="AW26" s="43" t="b">
        <v>0</v>
      </c>
      <c r="AX26" s="39" t="s">
        <v>328</v>
      </c>
      <c r="AY26" s="39" t="s">
        <v>2695</v>
      </c>
      <c r="AZ26" s="34">
        <v>44979.520682870374</v>
      </c>
      <c r="BA26" s="39" t="s">
        <v>438</v>
      </c>
      <c r="BB26" s="34">
        <v>44979.520671296297</v>
      </c>
      <c r="BC26" s="39" t="s">
        <v>18</v>
      </c>
      <c r="BD26" s="39" t="s">
        <v>2695</v>
      </c>
      <c r="BE26" s="43" t="b">
        <v>0</v>
      </c>
      <c r="BF26" s="39" t="s">
        <v>438</v>
      </c>
      <c r="BG26" s="39" t="s">
        <v>333</v>
      </c>
      <c r="BH26" s="39" t="s">
        <v>2694</v>
      </c>
      <c r="BI26" s="34">
        <v>44966.492696759262</v>
      </c>
      <c r="BJ26" s="43">
        <v>0</v>
      </c>
      <c r="BK26" s="39" t="s">
        <v>474</v>
      </c>
      <c r="BL26" s="43" t="b">
        <v>0</v>
      </c>
      <c r="BM26" s="39" t="s">
        <v>690</v>
      </c>
      <c r="BN26" s="39" t="s">
        <v>326</v>
      </c>
      <c r="BO26" s="39" t="s">
        <v>280</v>
      </c>
      <c r="BP26" s="39" t="s">
        <v>2693</v>
      </c>
      <c r="BQ26" s="39" t="s">
        <v>2692</v>
      </c>
      <c r="BR26" s="43" t="str">
        <f t="shared" si="4"/>
        <v>Gate 1</v>
      </c>
      <c r="BS26" s="43" t="s">
        <v>323</v>
      </c>
      <c r="BT26" s="43" t="b">
        <v>0</v>
      </c>
      <c r="BU26" s="39" t="s">
        <v>482</v>
      </c>
      <c r="BV26" s="44">
        <v>44966</v>
      </c>
      <c r="BW26" s="39" t="s">
        <v>320</v>
      </c>
      <c r="BX26" s="39" t="s">
        <v>687</v>
      </c>
      <c r="BY26" s="39" t="s">
        <v>686</v>
      </c>
      <c r="BZ26" s="39" t="s">
        <v>280</v>
      </c>
      <c r="CA26" s="39" t="s">
        <v>330</v>
      </c>
      <c r="CB26" s="39" t="s">
        <v>394</v>
      </c>
      <c r="CC26" s="39" t="s">
        <v>311</v>
      </c>
      <c r="CD26" s="39" t="s">
        <v>321</v>
      </c>
      <c r="CE26" s="39" t="s">
        <v>320</v>
      </c>
      <c r="CF26" s="39" t="s">
        <v>46</v>
      </c>
      <c r="CG26" s="39" t="s">
        <v>358</v>
      </c>
      <c r="CH26" s="39" t="s">
        <v>280</v>
      </c>
      <c r="CI26" s="39" t="s">
        <v>357</v>
      </c>
      <c r="CJ26" s="39" t="s">
        <v>280</v>
      </c>
      <c r="CK26" s="34">
        <v>44966.479097222225</v>
      </c>
      <c r="CL26" s="39" t="s">
        <v>471</v>
      </c>
      <c r="CM26" s="39" t="s">
        <v>280</v>
      </c>
      <c r="CN26" s="39" t="s">
        <v>280</v>
      </c>
      <c r="CO26" s="43" t="b">
        <v>0</v>
      </c>
      <c r="CP26" s="39" t="s">
        <v>353</v>
      </c>
      <c r="CQ26" s="39" t="s">
        <v>352</v>
      </c>
      <c r="CR26" s="39" t="s">
        <v>280</v>
      </c>
      <c r="CS26" s="39" t="s">
        <v>280</v>
      </c>
      <c r="CT26" s="39" t="s">
        <v>2691</v>
      </c>
      <c r="CU26" s="43">
        <v>4</v>
      </c>
      <c r="CV26" s="39" t="s">
        <v>311</v>
      </c>
    </row>
    <row r="27" spans="1:100" ht="176">
      <c r="A27" s="39" t="s">
        <v>2690</v>
      </c>
      <c r="B27" s="40">
        <f t="shared" si="0"/>
        <v>44966</v>
      </c>
      <c r="C27" s="41">
        <v>44966.546932870369</v>
      </c>
      <c r="D27" s="39" t="s">
        <v>346</v>
      </c>
      <c r="E27" s="39" t="s">
        <v>2689</v>
      </c>
      <c r="F27" s="42">
        <f t="shared" ca="1" si="1"/>
        <v>732.45306712963065</v>
      </c>
      <c r="G27" s="39" t="s">
        <v>374</v>
      </c>
      <c r="H27" s="39" t="s">
        <v>275</v>
      </c>
      <c r="I27" s="39" t="s">
        <v>372</v>
      </c>
      <c r="J27" s="39" t="s">
        <v>2560</v>
      </c>
      <c r="K27" s="39" t="s">
        <v>340</v>
      </c>
      <c r="L27" s="39" t="s">
        <v>334</v>
      </c>
      <c r="M27" s="39" t="s">
        <v>373</v>
      </c>
      <c r="N27" s="39" t="s">
        <v>338</v>
      </c>
      <c r="O27" s="39" t="s">
        <v>280</v>
      </c>
      <c r="P27" s="39" t="s">
        <v>372</v>
      </c>
      <c r="Q27" s="39" t="s">
        <v>2560</v>
      </c>
      <c r="R27" s="39" t="s">
        <v>334</v>
      </c>
      <c r="S27" s="39" t="s">
        <v>487</v>
      </c>
      <c r="T27" s="39" t="s">
        <v>333</v>
      </c>
      <c r="U27" s="39" t="s">
        <v>333</v>
      </c>
      <c r="V27" s="39" t="s">
        <v>669</v>
      </c>
      <c r="W27" s="39" t="s">
        <v>282</v>
      </c>
      <c r="X27" s="39" t="s">
        <v>282</v>
      </c>
      <c r="Y27" s="39" t="s">
        <v>331</v>
      </c>
      <c r="Z27" s="39" t="s">
        <v>330</v>
      </c>
      <c r="AA27" s="34">
        <v>45029.489224537036</v>
      </c>
      <c r="AB27" s="39" t="s">
        <v>752</v>
      </c>
      <c r="AC27" s="39" t="s">
        <v>280</v>
      </c>
      <c r="AD27" s="39" t="s">
        <v>280</v>
      </c>
      <c r="AE27" s="39" t="s">
        <v>280</v>
      </c>
      <c r="AF27" s="43" t="b">
        <v>0</v>
      </c>
      <c r="AG27" s="43" t="s">
        <v>280</v>
      </c>
      <c r="AH27" s="43" t="b">
        <v>1</v>
      </c>
      <c r="AI27" s="34"/>
      <c r="AJ27" s="39" t="s">
        <v>280</v>
      </c>
      <c r="AK27" s="39" t="s">
        <v>280</v>
      </c>
      <c r="AL27" s="39" t="s">
        <v>280</v>
      </c>
      <c r="AM27" s="39" t="s">
        <v>280</v>
      </c>
      <c r="AN27" s="39" t="s">
        <v>280</v>
      </c>
      <c r="AO27" s="39" t="s">
        <v>280</v>
      </c>
      <c r="AP27" s="39" t="s">
        <v>329</v>
      </c>
      <c r="AQ27" s="39" t="s">
        <v>280</v>
      </c>
      <c r="AR27" s="34"/>
      <c r="AS27" s="43">
        <v>2</v>
      </c>
      <c r="AT27" s="43">
        <v>0</v>
      </c>
      <c r="AU27" s="43" t="b">
        <v>0</v>
      </c>
      <c r="AV27" s="39" t="s">
        <v>280</v>
      </c>
      <c r="AW27" s="43" t="b">
        <v>0</v>
      </c>
      <c r="AX27" s="39" t="s">
        <v>370</v>
      </c>
      <c r="AY27" s="39" t="s">
        <v>2688</v>
      </c>
      <c r="AZ27" s="34"/>
      <c r="BA27" s="39" t="s">
        <v>280</v>
      </c>
      <c r="BB27" s="34"/>
      <c r="BC27" s="39" t="s">
        <v>280</v>
      </c>
      <c r="BD27" s="39" t="s">
        <v>2688</v>
      </c>
      <c r="BE27" s="43" t="b">
        <v>0</v>
      </c>
      <c r="BF27" s="39" t="s">
        <v>487</v>
      </c>
      <c r="BG27" s="39" t="s">
        <v>333</v>
      </c>
      <c r="BH27" s="39" t="s">
        <v>2687</v>
      </c>
      <c r="BI27" s="34">
        <v>44983.528298611112</v>
      </c>
      <c r="BJ27" s="43" t="s">
        <v>280</v>
      </c>
      <c r="BK27" s="39" t="s">
        <v>489</v>
      </c>
      <c r="BL27" s="43" t="b">
        <v>0</v>
      </c>
      <c r="BM27" s="39" t="s">
        <v>280</v>
      </c>
      <c r="BN27" s="39" t="s">
        <v>326</v>
      </c>
      <c r="BO27" s="39" t="s">
        <v>280</v>
      </c>
      <c r="BP27" s="39" t="s">
        <v>2686</v>
      </c>
      <c r="BQ27" s="39" t="s">
        <v>2685</v>
      </c>
      <c r="BS27" s="39" t="s">
        <v>585</v>
      </c>
      <c r="BT27" s="43" t="b">
        <v>0</v>
      </c>
      <c r="BU27" s="39" t="s">
        <v>482</v>
      </c>
      <c r="BV27" s="44">
        <v>44966</v>
      </c>
      <c r="BW27" s="39" t="s">
        <v>320</v>
      </c>
      <c r="BX27" s="39" t="s">
        <v>280</v>
      </c>
      <c r="BY27" s="39" t="s">
        <v>280</v>
      </c>
      <c r="BZ27" s="39" t="s">
        <v>322</v>
      </c>
      <c r="CA27" s="39" t="s">
        <v>330</v>
      </c>
      <c r="CB27" s="39" t="s">
        <v>394</v>
      </c>
      <c r="CC27" s="39" t="s">
        <v>311</v>
      </c>
      <c r="CD27" s="39" t="s">
        <v>321</v>
      </c>
      <c r="CE27" s="39" t="s">
        <v>320</v>
      </c>
      <c r="CF27" s="39" t="s">
        <v>46</v>
      </c>
      <c r="CG27" s="39" t="s">
        <v>358</v>
      </c>
      <c r="CH27" s="39" t="s">
        <v>280</v>
      </c>
      <c r="CI27" s="39" t="s">
        <v>357</v>
      </c>
      <c r="CJ27" s="39" t="s">
        <v>280</v>
      </c>
      <c r="CK27" s="34">
        <v>44966.546932870369</v>
      </c>
      <c r="CL27" s="39" t="s">
        <v>487</v>
      </c>
      <c r="CM27" s="39" t="s">
        <v>280</v>
      </c>
      <c r="CN27" s="39" t="s">
        <v>280</v>
      </c>
      <c r="CO27" s="43" t="b">
        <v>0</v>
      </c>
      <c r="CP27" s="39" t="s">
        <v>353</v>
      </c>
      <c r="CQ27" s="39" t="s">
        <v>364</v>
      </c>
      <c r="CR27" s="39" t="s">
        <v>976</v>
      </c>
      <c r="CS27" s="39" t="s">
        <v>280</v>
      </c>
      <c r="CT27" s="39" t="s">
        <v>2684</v>
      </c>
      <c r="CU27" s="43">
        <v>5</v>
      </c>
      <c r="CV27" s="39" t="s">
        <v>311</v>
      </c>
    </row>
    <row r="28" spans="1:100" ht="176">
      <c r="A28" s="39" t="s">
        <v>2683</v>
      </c>
      <c r="B28" s="40">
        <f t="shared" si="0"/>
        <v>44966</v>
      </c>
      <c r="C28" s="41">
        <v>44966.556296296294</v>
      </c>
      <c r="D28" s="39" t="s">
        <v>346</v>
      </c>
      <c r="E28" s="39" t="s">
        <v>2682</v>
      </c>
      <c r="F28" s="42">
        <f t="shared" ca="1" si="1"/>
        <v>12.821087962962338</v>
      </c>
      <c r="G28" s="39" t="s">
        <v>280</v>
      </c>
      <c r="H28" s="39" t="s">
        <v>280</v>
      </c>
      <c r="I28" s="39" t="s">
        <v>280</v>
      </c>
      <c r="J28" s="39" t="s">
        <v>469</v>
      </c>
      <c r="K28" s="39" t="s">
        <v>280</v>
      </c>
      <c r="L28" s="39" t="s">
        <v>280</v>
      </c>
      <c r="M28" s="39" t="s">
        <v>280</v>
      </c>
      <c r="N28" s="39" t="s">
        <v>280</v>
      </c>
      <c r="O28" s="39" t="s">
        <v>280</v>
      </c>
      <c r="P28" s="39" t="s">
        <v>280</v>
      </c>
      <c r="Q28" s="39" t="s">
        <v>280</v>
      </c>
      <c r="R28" s="39" t="s">
        <v>280</v>
      </c>
      <c r="S28" s="39" t="s">
        <v>487</v>
      </c>
      <c r="T28" s="39" t="s">
        <v>333</v>
      </c>
      <c r="U28" s="39" t="s">
        <v>333</v>
      </c>
      <c r="V28" s="39" t="s">
        <v>438</v>
      </c>
      <c r="W28" s="39" t="s">
        <v>282</v>
      </c>
      <c r="X28" s="39" t="s">
        <v>282</v>
      </c>
      <c r="Y28" s="39" t="s">
        <v>280</v>
      </c>
      <c r="Z28" s="39" t="s">
        <v>330</v>
      </c>
      <c r="AA28" s="34">
        <v>44979.377384259256</v>
      </c>
      <c r="AB28" s="39" t="s">
        <v>476</v>
      </c>
      <c r="AC28" s="39" t="s">
        <v>280</v>
      </c>
      <c r="AD28" s="39" t="s">
        <v>280</v>
      </c>
      <c r="AE28" s="39" t="s">
        <v>280</v>
      </c>
      <c r="AF28" s="43" t="b">
        <v>0</v>
      </c>
      <c r="AG28" s="43" t="s">
        <v>280</v>
      </c>
      <c r="AH28" s="43" t="b">
        <v>0</v>
      </c>
      <c r="AI28" s="34"/>
      <c r="AJ28" s="39" t="s">
        <v>280</v>
      </c>
      <c r="AK28" s="39" t="s">
        <v>280</v>
      </c>
      <c r="AL28" s="39" t="s">
        <v>280</v>
      </c>
      <c r="AM28" s="39" t="s">
        <v>280</v>
      </c>
      <c r="AN28" s="39" t="s">
        <v>280</v>
      </c>
      <c r="AO28" s="39" t="s">
        <v>280</v>
      </c>
      <c r="AP28" s="39" t="s">
        <v>329</v>
      </c>
      <c r="AQ28" s="39" t="s">
        <v>280</v>
      </c>
      <c r="AR28" s="34"/>
      <c r="AS28" s="43">
        <v>1</v>
      </c>
      <c r="AT28" s="43">
        <v>0</v>
      </c>
      <c r="AU28" s="43" t="b">
        <v>0</v>
      </c>
      <c r="AV28" s="39" t="s">
        <v>1465</v>
      </c>
      <c r="AW28" s="43" t="b">
        <v>0</v>
      </c>
      <c r="AX28" s="39" t="s">
        <v>280</v>
      </c>
      <c r="AY28" s="39" t="s">
        <v>2681</v>
      </c>
      <c r="AZ28" s="34">
        <v>44979.377384259256</v>
      </c>
      <c r="BA28" s="39" t="s">
        <v>438</v>
      </c>
      <c r="BB28" s="34">
        <v>44979.377384259256</v>
      </c>
      <c r="BC28" s="39" t="s">
        <v>18</v>
      </c>
      <c r="BD28" s="39" t="s">
        <v>2681</v>
      </c>
      <c r="BE28" s="43" t="b">
        <v>0</v>
      </c>
      <c r="BF28" s="39" t="s">
        <v>438</v>
      </c>
      <c r="BG28" s="39" t="s">
        <v>333</v>
      </c>
      <c r="BH28" s="39" t="s">
        <v>2680</v>
      </c>
      <c r="BI28" s="34">
        <v>44979.353680555556</v>
      </c>
      <c r="BJ28" s="43">
        <v>0</v>
      </c>
      <c r="BK28" s="39" t="s">
        <v>489</v>
      </c>
      <c r="BL28" s="43" t="b">
        <v>0</v>
      </c>
      <c r="BM28" s="39" t="s">
        <v>1227</v>
      </c>
      <c r="BN28" s="39" t="s">
        <v>326</v>
      </c>
      <c r="BO28" s="39" t="s">
        <v>280</v>
      </c>
      <c r="BP28" s="39" t="s">
        <v>2679</v>
      </c>
      <c r="BQ28" s="39" t="s">
        <v>2678</v>
      </c>
      <c r="BR28" s="43" t="str">
        <f t="shared" ref="BR28:BR36" si="5">IF(OR(BS28="G1 - Clean and Inspect",BS28="G1 - Disassembly/OCI",BS28="G1 - Incoming Inspection",BS28="G1 - Module Inspection",BS28="Inspection",BS28="Repair"),"Gate 1",IF(OR(BS28="Logistics",BS28="G2 - OSS and Accumulation"),"Gate 2",IF(OR(BS28="Maintenance",BS28="G3 - Assembly",BS28="G3 - Inspection"),"Gate 3",IF(OR(BS28="NU Commissioning",BS28="Installation",BS28="G4 - Inspection",BS28="G4 - Test"),"Gate 4",IF(OR(BS28="Outage",BS28="Planning"),"Gate 0","Operation")))))</f>
        <v>Gate 3</v>
      </c>
      <c r="BS28" s="43" t="s">
        <v>585</v>
      </c>
      <c r="BT28" s="43" t="b">
        <v>0</v>
      </c>
      <c r="BU28" s="39" t="s">
        <v>482</v>
      </c>
      <c r="BV28" s="44">
        <v>44966</v>
      </c>
      <c r="BW28" s="39" t="s">
        <v>320</v>
      </c>
      <c r="BX28" s="39" t="s">
        <v>1106</v>
      </c>
      <c r="BY28" s="39" t="s">
        <v>1224</v>
      </c>
      <c r="BZ28" s="39" t="s">
        <v>322</v>
      </c>
      <c r="CA28" s="39" t="s">
        <v>330</v>
      </c>
      <c r="CB28" s="39" t="s">
        <v>394</v>
      </c>
      <c r="CC28" s="39" t="s">
        <v>311</v>
      </c>
      <c r="CD28" s="39" t="s">
        <v>321</v>
      </c>
      <c r="CE28" s="39" t="s">
        <v>320</v>
      </c>
      <c r="CF28" s="39" t="s">
        <v>46</v>
      </c>
      <c r="CG28" s="39" t="s">
        <v>358</v>
      </c>
      <c r="CH28" s="39" t="s">
        <v>280</v>
      </c>
      <c r="CI28" s="39" t="s">
        <v>357</v>
      </c>
      <c r="CJ28" s="39" t="s">
        <v>280</v>
      </c>
      <c r="CK28" s="34">
        <v>44966.556296296294</v>
      </c>
      <c r="CL28" s="39" t="s">
        <v>487</v>
      </c>
      <c r="CM28" s="39" t="s">
        <v>280</v>
      </c>
      <c r="CN28" s="39" t="s">
        <v>280</v>
      </c>
      <c r="CO28" s="43" t="b">
        <v>0</v>
      </c>
      <c r="CP28" s="39" t="s">
        <v>353</v>
      </c>
      <c r="CQ28" s="39" t="s">
        <v>352</v>
      </c>
      <c r="CR28" s="39" t="s">
        <v>138</v>
      </c>
      <c r="CS28" s="39" t="s">
        <v>280</v>
      </c>
      <c r="CT28" s="39" t="s">
        <v>2677</v>
      </c>
      <c r="CU28" s="43">
        <v>5</v>
      </c>
      <c r="CV28" s="39" t="s">
        <v>311</v>
      </c>
    </row>
    <row r="29" spans="1:100" ht="176">
      <c r="A29" s="39" t="s">
        <v>2676</v>
      </c>
      <c r="B29" s="40">
        <f t="shared" si="0"/>
        <v>44967</v>
      </c>
      <c r="C29" s="41">
        <v>44967.441076388888</v>
      </c>
      <c r="D29" s="39" t="s">
        <v>346</v>
      </c>
      <c r="E29" s="39" t="s">
        <v>2675</v>
      </c>
      <c r="F29" s="42">
        <f t="shared" ca="1" si="1"/>
        <v>47.134155092593573</v>
      </c>
      <c r="G29" s="39" t="s">
        <v>900</v>
      </c>
      <c r="H29" s="39" t="s">
        <v>281</v>
      </c>
      <c r="I29" s="39" t="s">
        <v>899</v>
      </c>
      <c r="J29" s="39" t="s">
        <v>891</v>
      </c>
      <c r="K29" s="39" t="s">
        <v>340</v>
      </c>
      <c r="L29" s="39" t="s">
        <v>439</v>
      </c>
      <c r="M29" s="39" t="s">
        <v>442</v>
      </c>
      <c r="N29" s="39" t="s">
        <v>338</v>
      </c>
      <c r="O29" s="39" t="s">
        <v>898</v>
      </c>
      <c r="P29" s="39" t="s">
        <v>897</v>
      </c>
      <c r="Q29" s="39" t="s">
        <v>896</v>
      </c>
      <c r="R29" s="39" t="s">
        <v>439</v>
      </c>
      <c r="S29" s="39" t="s">
        <v>819</v>
      </c>
      <c r="T29" s="39" t="s">
        <v>333</v>
      </c>
      <c r="U29" s="39" t="s">
        <v>333</v>
      </c>
      <c r="V29" s="39" t="s">
        <v>371</v>
      </c>
      <c r="W29" s="39" t="s">
        <v>282</v>
      </c>
      <c r="X29" s="39" t="s">
        <v>282</v>
      </c>
      <c r="Y29" s="39" t="s">
        <v>490</v>
      </c>
      <c r="Z29" s="39" t="s">
        <v>330</v>
      </c>
      <c r="AA29" s="34">
        <v>45014.575231481482</v>
      </c>
      <c r="AB29" s="39" t="s">
        <v>752</v>
      </c>
      <c r="AC29" s="39" t="s">
        <v>280</v>
      </c>
      <c r="AD29" s="39" t="s">
        <v>280</v>
      </c>
      <c r="AE29" s="39" t="s">
        <v>280</v>
      </c>
      <c r="AF29" s="43" t="b">
        <v>0</v>
      </c>
      <c r="AG29" s="43" t="s">
        <v>280</v>
      </c>
      <c r="AH29" s="43" t="b">
        <v>0</v>
      </c>
      <c r="AI29" s="34"/>
      <c r="AJ29" s="39" t="s">
        <v>280</v>
      </c>
      <c r="AK29" s="39" t="s">
        <v>280</v>
      </c>
      <c r="AL29" s="39" t="s">
        <v>280</v>
      </c>
      <c r="AM29" s="39" t="s">
        <v>280</v>
      </c>
      <c r="AN29" s="39" t="s">
        <v>280</v>
      </c>
      <c r="AO29" s="39" t="s">
        <v>280</v>
      </c>
      <c r="AP29" s="39" t="s">
        <v>329</v>
      </c>
      <c r="AQ29" s="39" t="s">
        <v>280</v>
      </c>
      <c r="AR29" s="34"/>
      <c r="AS29" s="43">
        <v>2</v>
      </c>
      <c r="AT29" s="43">
        <v>0</v>
      </c>
      <c r="AU29" s="43" t="b">
        <v>0</v>
      </c>
      <c r="AV29" s="39" t="s">
        <v>1465</v>
      </c>
      <c r="AW29" s="43" t="b">
        <v>0</v>
      </c>
      <c r="AX29" s="39" t="s">
        <v>328</v>
      </c>
      <c r="AY29" s="39" t="s">
        <v>2674</v>
      </c>
      <c r="AZ29" s="34">
        <v>45014.575231481482</v>
      </c>
      <c r="BA29" s="39" t="s">
        <v>371</v>
      </c>
      <c r="BB29" s="34">
        <v>45014.575231481482</v>
      </c>
      <c r="BC29" s="39" t="s">
        <v>2673</v>
      </c>
      <c r="BD29" s="39" t="s">
        <v>2674</v>
      </c>
      <c r="BE29" s="43" t="b">
        <v>0</v>
      </c>
      <c r="BF29" s="39" t="s">
        <v>819</v>
      </c>
      <c r="BG29" s="39" t="s">
        <v>333</v>
      </c>
      <c r="BH29" s="39" t="s">
        <v>2672</v>
      </c>
      <c r="BI29" s="34">
        <v>44967.448067129626</v>
      </c>
      <c r="BJ29" s="43">
        <v>0</v>
      </c>
      <c r="BK29" s="39" t="s">
        <v>822</v>
      </c>
      <c r="BL29" s="43" t="b">
        <v>0</v>
      </c>
      <c r="BM29" s="39" t="s">
        <v>1353</v>
      </c>
      <c r="BN29" s="39" t="s">
        <v>326</v>
      </c>
      <c r="BO29" s="39" t="s">
        <v>280</v>
      </c>
      <c r="BP29" s="39" t="s">
        <v>2671</v>
      </c>
      <c r="BQ29" s="39" t="s">
        <v>2670</v>
      </c>
      <c r="BR29" s="43" t="str">
        <f t="shared" si="5"/>
        <v>Gate 3</v>
      </c>
      <c r="BS29" s="43" t="s">
        <v>361</v>
      </c>
      <c r="BT29" s="43" t="b">
        <v>0</v>
      </c>
      <c r="BU29" s="39" t="s">
        <v>482</v>
      </c>
      <c r="BV29" s="44">
        <v>44967</v>
      </c>
      <c r="BW29" s="39" t="s">
        <v>320</v>
      </c>
      <c r="BX29" s="39" t="s">
        <v>360</v>
      </c>
      <c r="BY29" s="39" t="s">
        <v>359</v>
      </c>
      <c r="BZ29" s="39" t="s">
        <v>322</v>
      </c>
      <c r="CA29" s="39" t="s">
        <v>330</v>
      </c>
      <c r="CB29" s="39" t="s">
        <v>394</v>
      </c>
      <c r="CC29" s="39" t="s">
        <v>311</v>
      </c>
      <c r="CD29" s="39" t="s">
        <v>321</v>
      </c>
      <c r="CE29" s="39" t="s">
        <v>320</v>
      </c>
      <c r="CF29" s="39" t="s">
        <v>1746</v>
      </c>
      <c r="CG29" s="39" t="s">
        <v>318</v>
      </c>
      <c r="CH29" s="39" t="s">
        <v>280</v>
      </c>
      <c r="CI29" s="39" t="s">
        <v>317</v>
      </c>
      <c r="CJ29" s="39" t="s">
        <v>280</v>
      </c>
      <c r="CK29" s="34">
        <v>44967.441076388888</v>
      </c>
      <c r="CL29" s="39" t="s">
        <v>819</v>
      </c>
      <c r="CM29" s="39" t="s">
        <v>280</v>
      </c>
      <c r="CN29" s="39" t="s">
        <v>280</v>
      </c>
      <c r="CO29" s="43" t="b">
        <v>0</v>
      </c>
      <c r="CP29" s="39" t="s">
        <v>314</v>
      </c>
      <c r="CQ29" s="39" t="s">
        <v>352</v>
      </c>
      <c r="CR29" s="39" t="s">
        <v>138</v>
      </c>
      <c r="CS29" s="39" t="s">
        <v>280</v>
      </c>
      <c r="CT29" s="39" t="s">
        <v>2669</v>
      </c>
      <c r="CU29" s="43">
        <v>8</v>
      </c>
      <c r="CV29" s="39" t="s">
        <v>311</v>
      </c>
    </row>
    <row r="30" spans="1:100" ht="240">
      <c r="A30" s="39" t="s">
        <v>2668</v>
      </c>
      <c r="B30" s="40">
        <f t="shared" si="0"/>
        <v>44967</v>
      </c>
      <c r="C30" s="41">
        <v>44967.508379629631</v>
      </c>
      <c r="D30" s="39" t="s">
        <v>1281</v>
      </c>
      <c r="E30" s="39" t="s">
        <v>2667</v>
      </c>
      <c r="F30" s="42">
        <f t="shared" ca="1" si="1"/>
        <v>62.083541666666861</v>
      </c>
      <c r="G30" s="39" t="s">
        <v>2350</v>
      </c>
      <c r="H30" s="39" t="s">
        <v>277</v>
      </c>
      <c r="I30" s="39" t="s">
        <v>2241</v>
      </c>
      <c r="J30" s="39" t="s">
        <v>2231</v>
      </c>
      <c r="K30" s="39" t="s">
        <v>340</v>
      </c>
      <c r="L30" s="39" t="s">
        <v>439</v>
      </c>
      <c r="M30" s="39" t="s">
        <v>442</v>
      </c>
      <c r="N30" s="39" t="s">
        <v>338</v>
      </c>
      <c r="O30" s="39" t="s">
        <v>2349</v>
      </c>
      <c r="P30" s="39" t="s">
        <v>2240</v>
      </c>
      <c r="Q30" s="39" t="s">
        <v>2342</v>
      </c>
      <c r="R30" s="39" t="s">
        <v>439</v>
      </c>
      <c r="S30" s="39" t="s">
        <v>430</v>
      </c>
      <c r="T30" s="39" t="s">
        <v>2662</v>
      </c>
      <c r="U30" s="39" t="s">
        <v>333</v>
      </c>
      <c r="V30" s="39" t="s">
        <v>371</v>
      </c>
      <c r="W30" s="39" t="s">
        <v>282</v>
      </c>
      <c r="X30" s="39" t="s">
        <v>282</v>
      </c>
      <c r="Y30" s="39" t="s">
        <v>331</v>
      </c>
      <c r="Z30" s="39" t="s">
        <v>330</v>
      </c>
      <c r="AA30" s="34">
        <v>45029.591921296298</v>
      </c>
      <c r="AB30" s="39" t="s">
        <v>752</v>
      </c>
      <c r="AC30" s="39" t="s">
        <v>280</v>
      </c>
      <c r="AD30" s="39" t="s">
        <v>280</v>
      </c>
      <c r="AE30" s="39" t="s">
        <v>280</v>
      </c>
      <c r="AF30" s="43" t="b">
        <v>0</v>
      </c>
      <c r="AG30" s="43" t="s">
        <v>280</v>
      </c>
      <c r="AH30" s="43" t="b">
        <v>0</v>
      </c>
      <c r="AI30" s="34"/>
      <c r="AJ30" s="39" t="s">
        <v>280</v>
      </c>
      <c r="AK30" s="39" t="s">
        <v>280</v>
      </c>
      <c r="AL30" s="39" t="s">
        <v>280</v>
      </c>
      <c r="AM30" s="39" t="s">
        <v>280</v>
      </c>
      <c r="AN30" s="39" t="s">
        <v>280</v>
      </c>
      <c r="AO30" s="39" t="s">
        <v>280</v>
      </c>
      <c r="AP30" s="39" t="s">
        <v>329</v>
      </c>
      <c r="AQ30" s="39" t="s">
        <v>280</v>
      </c>
      <c r="AR30" s="34"/>
      <c r="AS30" s="43">
        <v>3</v>
      </c>
      <c r="AT30" s="43">
        <v>1</v>
      </c>
      <c r="AU30" s="43" t="b">
        <v>0</v>
      </c>
      <c r="AV30" s="39" t="s">
        <v>1465</v>
      </c>
      <c r="AW30" s="43" t="b">
        <v>0</v>
      </c>
      <c r="AX30" s="39" t="s">
        <v>328</v>
      </c>
      <c r="AY30" s="39" t="s">
        <v>2666</v>
      </c>
      <c r="AZ30" s="34">
        <v>45029.591921296298</v>
      </c>
      <c r="BA30" s="39" t="s">
        <v>371</v>
      </c>
      <c r="BB30" s="34">
        <v>45029.591921296298</v>
      </c>
      <c r="BC30" s="39" t="s">
        <v>750</v>
      </c>
      <c r="BD30" s="39" t="s">
        <v>2666</v>
      </c>
      <c r="BE30" s="43" t="b">
        <v>0</v>
      </c>
      <c r="BF30" s="39" t="s">
        <v>371</v>
      </c>
      <c r="BG30" s="39" t="s">
        <v>333</v>
      </c>
      <c r="BH30" s="39" t="s">
        <v>2665</v>
      </c>
      <c r="BI30" s="34">
        <v>45029.591840277775</v>
      </c>
      <c r="BJ30" s="43">
        <v>0</v>
      </c>
      <c r="BK30" s="39" t="s">
        <v>436</v>
      </c>
      <c r="BL30" s="43" t="b">
        <v>0</v>
      </c>
      <c r="BM30" s="39" t="s">
        <v>748</v>
      </c>
      <c r="BN30" s="39" t="s">
        <v>364</v>
      </c>
      <c r="BO30" s="39" t="s">
        <v>280</v>
      </c>
      <c r="BP30" s="39" t="s">
        <v>2664</v>
      </c>
      <c r="BQ30" s="39" t="s">
        <v>2663</v>
      </c>
      <c r="BR30" s="43" t="str">
        <f t="shared" si="5"/>
        <v>Gate 1</v>
      </c>
      <c r="BS30" s="43" t="s">
        <v>1241</v>
      </c>
      <c r="BT30" s="43" t="b">
        <v>0</v>
      </c>
      <c r="BU30" s="39" t="s">
        <v>482</v>
      </c>
      <c r="BV30" s="44">
        <v>44965</v>
      </c>
      <c r="BW30" s="39" t="s">
        <v>320</v>
      </c>
      <c r="BX30" s="39" t="s">
        <v>360</v>
      </c>
      <c r="BY30" s="39" t="s">
        <v>359</v>
      </c>
      <c r="BZ30" s="39" t="s">
        <v>322</v>
      </c>
      <c r="CA30" s="39" t="s">
        <v>330</v>
      </c>
      <c r="CB30" s="39" t="s">
        <v>320</v>
      </c>
      <c r="CC30" s="39" t="s">
        <v>311</v>
      </c>
      <c r="CD30" s="39" t="s">
        <v>432</v>
      </c>
      <c r="CE30" s="39" t="s">
        <v>320</v>
      </c>
      <c r="CF30" s="39" t="s">
        <v>570</v>
      </c>
      <c r="CG30" s="39" t="s">
        <v>318</v>
      </c>
      <c r="CH30" s="39" t="s">
        <v>280</v>
      </c>
      <c r="CI30" s="39" t="s">
        <v>391</v>
      </c>
      <c r="CJ30" s="39" t="s">
        <v>280</v>
      </c>
      <c r="CK30" s="34">
        <v>44967.508379629631</v>
      </c>
      <c r="CL30" s="39" t="s">
        <v>430</v>
      </c>
      <c r="CM30" s="39" t="s">
        <v>280</v>
      </c>
      <c r="CN30" s="39" t="s">
        <v>280</v>
      </c>
      <c r="CO30" s="43" t="b">
        <v>0</v>
      </c>
      <c r="CP30" s="39" t="s">
        <v>314</v>
      </c>
      <c r="CQ30" s="39" t="s">
        <v>352</v>
      </c>
      <c r="CR30" s="39" t="s">
        <v>1324</v>
      </c>
      <c r="CS30" s="39" t="s">
        <v>280</v>
      </c>
      <c r="CT30" s="39" t="s">
        <v>2661</v>
      </c>
      <c r="CU30" s="43">
        <v>8</v>
      </c>
      <c r="CV30" s="39" t="s">
        <v>311</v>
      </c>
    </row>
    <row r="31" spans="1:100" ht="176">
      <c r="A31" s="39" t="s">
        <v>2660</v>
      </c>
      <c r="B31" s="40">
        <f t="shared" si="0"/>
        <v>44970</v>
      </c>
      <c r="C31" s="41">
        <v>44970.769571759258</v>
      </c>
      <c r="D31" s="39" t="s">
        <v>346</v>
      </c>
      <c r="E31" s="39" t="s">
        <v>2659</v>
      </c>
      <c r="F31" s="42">
        <f t="shared" ca="1" si="1"/>
        <v>43.806412037039991</v>
      </c>
      <c r="G31" s="39" t="s">
        <v>2408</v>
      </c>
      <c r="H31" s="39" t="s">
        <v>274</v>
      </c>
      <c r="I31" s="39" t="s">
        <v>494</v>
      </c>
      <c r="J31" s="39" t="s">
        <v>2652</v>
      </c>
      <c r="K31" s="39" t="s">
        <v>340</v>
      </c>
      <c r="L31" s="39" t="s">
        <v>334</v>
      </c>
      <c r="M31" s="39" t="s">
        <v>373</v>
      </c>
      <c r="N31" s="39" t="s">
        <v>405</v>
      </c>
      <c r="O31" s="39" t="s">
        <v>289</v>
      </c>
      <c r="P31" s="39" t="s">
        <v>492</v>
      </c>
      <c r="Q31" s="39" t="s">
        <v>289</v>
      </c>
      <c r="R31" s="39" t="s">
        <v>334</v>
      </c>
      <c r="S31" s="39" t="s">
        <v>520</v>
      </c>
      <c r="T31" s="39" t="s">
        <v>2653</v>
      </c>
      <c r="U31" s="39" t="s">
        <v>333</v>
      </c>
      <c r="V31" s="39" t="s">
        <v>371</v>
      </c>
      <c r="W31" s="39" t="s">
        <v>282</v>
      </c>
      <c r="X31" s="39" t="s">
        <v>280</v>
      </c>
      <c r="Y31" s="39" t="s">
        <v>490</v>
      </c>
      <c r="Z31" s="39" t="s">
        <v>330</v>
      </c>
      <c r="AA31" s="34">
        <v>45014.575983796298</v>
      </c>
      <c r="AB31" s="39" t="s">
        <v>752</v>
      </c>
      <c r="AC31" s="39" t="s">
        <v>280</v>
      </c>
      <c r="AD31" s="39" t="s">
        <v>280</v>
      </c>
      <c r="AE31" s="39" t="s">
        <v>280</v>
      </c>
      <c r="AF31" s="43" t="b">
        <v>0</v>
      </c>
      <c r="AG31" s="43" t="s">
        <v>280</v>
      </c>
      <c r="AH31" s="43" t="b">
        <v>0</v>
      </c>
      <c r="AI31" s="34"/>
      <c r="AJ31" s="39" t="s">
        <v>280</v>
      </c>
      <c r="AK31" s="39" t="s">
        <v>280</v>
      </c>
      <c r="AL31" s="39" t="s">
        <v>280</v>
      </c>
      <c r="AM31" s="39" t="s">
        <v>280</v>
      </c>
      <c r="AN31" s="39" t="s">
        <v>280</v>
      </c>
      <c r="AO31" s="39" t="s">
        <v>280</v>
      </c>
      <c r="AP31" s="39" t="s">
        <v>329</v>
      </c>
      <c r="AQ31" s="39" t="s">
        <v>280</v>
      </c>
      <c r="AR31" s="34"/>
      <c r="AS31" s="43">
        <v>2</v>
      </c>
      <c r="AT31" s="43">
        <v>1</v>
      </c>
      <c r="AU31" s="43" t="b">
        <v>0</v>
      </c>
      <c r="AV31" s="39" t="s">
        <v>1465</v>
      </c>
      <c r="AW31" s="43" t="b">
        <v>0</v>
      </c>
      <c r="AX31" s="39" t="s">
        <v>600</v>
      </c>
      <c r="AY31" s="39" t="s">
        <v>2658</v>
      </c>
      <c r="AZ31" s="34">
        <v>45014.575983796298</v>
      </c>
      <c r="BA31" s="39" t="s">
        <v>371</v>
      </c>
      <c r="BB31" s="34">
        <v>45014.575983796298</v>
      </c>
      <c r="BC31" s="39" t="s">
        <v>2657</v>
      </c>
      <c r="BD31" s="39" t="s">
        <v>2658</v>
      </c>
      <c r="BE31" s="43" t="b">
        <v>0</v>
      </c>
      <c r="BF31" s="39" t="s">
        <v>520</v>
      </c>
      <c r="BG31" s="39" t="s">
        <v>333</v>
      </c>
      <c r="BH31" s="39" t="s">
        <v>2656</v>
      </c>
      <c r="BI31" s="34">
        <v>44970.905428240738</v>
      </c>
      <c r="BJ31" s="43">
        <v>0</v>
      </c>
      <c r="BK31" s="39" t="s">
        <v>522</v>
      </c>
      <c r="BL31" s="43" t="b">
        <v>0</v>
      </c>
      <c r="BM31" s="39" t="s">
        <v>748</v>
      </c>
      <c r="BN31" s="39" t="s">
        <v>2311</v>
      </c>
      <c r="BO31" s="39" t="s">
        <v>280</v>
      </c>
      <c r="BP31" s="39" t="s">
        <v>2655</v>
      </c>
      <c r="BQ31" s="39" t="s">
        <v>2654</v>
      </c>
      <c r="BR31" s="43" t="str">
        <f t="shared" si="5"/>
        <v>Gate 3</v>
      </c>
      <c r="BS31" s="43" t="s">
        <v>361</v>
      </c>
      <c r="BT31" s="43" t="b">
        <v>0</v>
      </c>
      <c r="BU31" s="39" t="s">
        <v>482</v>
      </c>
      <c r="BV31" s="44">
        <v>44970</v>
      </c>
      <c r="BW31" s="39" t="s">
        <v>320</v>
      </c>
      <c r="BX31" s="39" t="s">
        <v>360</v>
      </c>
      <c r="BY31" s="39" t="s">
        <v>359</v>
      </c>
      <c r="BZ31" s="39" t="s">
        <v>322</v>
      </c>
      <c r="CA31" s="39" t="s">
        <v>330</v>
      </c>
      <c r="CB31" s="39" t="s">
        <v>320</v>
      </c>
      <c r="CC31" s="39" t="s">
        <v>311</v>
      </c>
      <c r="CD31" s="39" t="s">
        <v>321</v>
      </c>
      <c r="CE31" s="39" t="s">
        <v>320</v>
      </c>
      <c r="CF31" s="39" t="s">
        <v>570</v>
      </c>
      <c r="CG31" s="39" t="s">
        <v>318</v>
      </c>
      <c r="CH31" s="39" t="s">
        <v>280</v>
      </c>
      <c r="CI31" s="39" t="s">
        <v>391</v>
      </c>
      <c r="CJ31" s="39" t="s">
        <v>280</v>
      </c>
      <c r="CK31" s="34">
        <v>44970.769571759258</v>
      </c>
      <c r="CL31" s="39" t="s">
        <v>520</v>
      </c>
      <c r="CM31" s="39" t="s">
        <v>280</v>
      </c>
      <c r="CN31" s="39" t="s">
        <v>280</v>
      </c>
      <c r="CO31" s="43" t="b">
        <v>0</v>
      </c>
      <c r="CP31" s="39" t="s">
        <v>314</v>
      </c>
      <c r="CQ31" s="39" t="s">
        <v>352</v>
      </c>
      <c r="CR31" s="39" t="s">
        <v>185</v>
      </c>
      <c r="CS31" s="39" t="s">
        <v>280</v>
      </c>
      <c r="CT31" s="39" t="s">
        <v>2651</v>
      </c>
      <c r="CU31" s="43">
        <v>12</v>
      </c>
      <c r="CV31" s="39" t="s">
        <v>311</v>
      </c>
    </row>
    <row r="32" spans="1:100" ht="224">
      <c r="A32" s="39" t="s">
        <v>240</v>
      </c>
      <c r="B32" s="40">
        <f t="shared" si="0"/>
        <v>44971</v>
      </c>
      <c r="C32" s="41">
        <v>44971.942407407405</v>
      </c>
      <c r="D32" s="39" t="s">
        <v>346</v>
      </c>
      <c r="E32" s="39" t="s">
        <v>258</v>
      </c>
      <c r="F32" s="42">
        <f t="shared" ca="1" si="1"/>
        <v>183.640625</v>
      </c>
      <c r="G32" s="39" t="s">
        <v>423</v>
      </c>
      <c r="H32" s="39" t="s">
        <v>275</v>
      </c>
      <c r="I32" s="39" t="s">
        <v>422</v>
      </c>
      <c r="J32" s="39" t="s">
        <v>411</v>
      </c>
      <c r="K32" s="39" t="s">
        <v>418</v>
      </c>
      <c r="L32" s="39" t="s">
        <v>418</v>
      </c>
      <c r="M32" s="39" t="s">
        <v>421</v>
      </c>
      <c r="N32" s="39" t="s">
        <v>338</v>
      </c>
      <c r="O32" s="39" t="s">
        <v>420</v>
      </c>
      <c r="P32" s="39" t="s">
        <v>419</v>
      </c>
      <c r="Q32" s="39" t="s">
        <v>301</v>
      </c>
      <c r="R32" s="39" t="s">
        <v>418</v>
      </c>
      <c r="S32" s="39" t="s">
        <v>413</v>
      </c>
      <c r="T32" s="39" t="s">
        <v>698</v>
      </c>
      <c r="U32" s="39" t="s">
        <v>333</v>
      </c>
      <c r="V32" s="39" t="s">
        <v>553</v>
      </c>
      <c r="W32" s="39" t="s">
        <v>283</v>
      </c>
      <c r="X32" s="39" t="s">
        <v>284</v>
      </c>
      <c r="Y32" s="39" t="s">
        <v>331</v>
      </c>
      <c r="Z32" s="39" t="s">
        <v>330</v>
      </c>
      <c r="AA32" s="34">
        <v>45155.583032407405</v>
      </c>
      <c r="AB32" s="39" t="s">
        <v>563</v>
      </c>
      <c r="AC32" s="39" t="s">
        <v>402</v>
      </c>
      <c r="AD32" s="39" t="s">
        <v>280</v>
      </c>
      <c r="AE32" s="39" t="s">
        <v>333</v>
      </c>
      <c r="AF32" s="43" t="b">
        <v>0</v>
      </c>
      <c r="AG32" s="43" t="s">
        <v>280</v>
      </c>
      <c r="AH32" s="43" t="b">
        <v>0</v>
      </c>
      <c r="AI32" s="34"/>
      <c r="AJ32" s="39" t="s">
        <v>280</v>
      </c>
      <c r="AK32" s="39" t="s">
        <v>280</v>
      </c>
      <c r="AL32" s="39" t="s">
        <v>280</v>
      </c>
      <c r="AM32" s="39" t="s">
        <v>2650</v>
      </c>
      <c r="AN32" s="39" t="s">
        <v>280</v>
      </c>
      <c r="AO32" s="39" t="s">
        <v>280</v>
      </c>
      <c r="AP32" s="39" t="s">
        <v>329</v>
      </c>
      <c r="AQ32" s="39" t="s">
        <v>280</v>
      </c>
      <c r="AR32" s="34"/>
      <c r="AS32" s="43">
        <v>2</v>
      </c>
      <c r="AT32" s="43">
        <v>2</v>
      </c>
      <c r="AU32" s="43" t="b">
        <v>0</v>
      </c>
      <c r="AV32" s="39" t="s">
        <v>280</v>
      </c>
      <c r="AW32" s="43" t="b">
        <v>0</v>
      </c>
      <c r="AX32" s="39" t="s">
        <v>370</v>
      </c>
      <c r="AY32" s="39" t="s">
        <v>2649</v>
      </c>
      <c r="AZ32" s="34">
        <v>45155.583032407405</v>
      </c>
      <c r="BA32" s="39" t="s">
        <v>553</v>
      </c>
      <c r="BB32" s="34">
        <v>45155.583032407405</v>
      </c>
      <c r="BC32" s="39" t="s">
        <v>2648</v>
      </c>
      <c r="BD32" s="39" t="s">
        <v>2649</v>
      </c>
      <c r="BE32" s="43" t="b">
        <v>0</v>
      </c>
      <c r="BF32" s="39" t="s">
        <v>2447</v>
      </c>
      <c r="BG32" s="39" t="s">
        <v>333</v>
      </c>
      <c r="BH32" s="39" t="s">
        <v>2647</v>
      </c>
      <c r="BI32" s="34">
        <v>45035.131990740738</v>
      </c>
      <c r="BJ32" s="43">
        <v>0</v>
      </c>
      <c r="BK32" s="39" t="s">
        <v>417</v>
      </c>
      <c r="BL32" s="43" t="b">
        <v>0</v>
      </c>
      <c r="BM32" s="39" t="s">
        <v>540</v>
      </c>
      <c r="BN32" s="39" t="s">
        <v>326</v>
      </c>
      <c r="BO32" s="39" t="s">
        <v>280</v>
      </c>
      <c r="BP32" s="39" t="s">
        <v>2646</v>
      </c>
      <c r="BQ32" s="39" t="s">
        <v>2645</v>
      </c>
      <c r="BR32" s="43" t="str">
        <f t="shared" si="5"/>
        <v>Gate 0</v>
      </c>
      <c r="BS32" s="43" t="s">
        <v>1629</v>
      </c>
      <c r="BT32" s="43" t="b">
        <v>0</v>
      </c>
      <c r="BU32" s="39" t="s">
        <v>482</v>
      </c>
      <c r="BV32" s="44">
        <v>44972</v>
      </c>
      <c r="BW32" s="39" t="s">
        <v>320</v>
      </c>
      <c r="BX32" s="39" t="s">
        <v>536</v>
      </c>
      <c r="BY32" s="39" t="s">
        <v>794</v>
      </c>
      <c r="BZ32" s="39" t="s">
        <v>701</v>
      </c>
      <c r="CA32" s="39" t="s">
        <v>330</v>
      </c>
      <c r="CB32" s="39" t="s">
        <v>394</v>
      </c>
      <c r="CC32" s="39" t="s">
        <v>311</v>
      </c>
      <c r="CD32" s="39" t="s">
        <v>432</v>
      </c>
      <c r="CE32" s="39" t="s">
        <v>394</v>
      </c>
      <c r="CF32" s="39" t="s">
        <v>570</v>
      </c>
      <c r="CG32" s="39" t="s">
        <v>318</v>
      </c>
      <c r="CH32" s="39" t="s">
        <v>2644</v>
      </c>
      <c r="CI32" s="39" t="s">
        <v>391</v>
      </c>
      <c r="CJ32" s="39" t="s">
        <v>280</v>
      </c>
      <c r="CK32" s="34">
        <v>44971.942407407405</v>
      </c>
      <c r="CL32" s="39" t="s">
        <v>413</v>
      </c>
      <c r="CM32" s="39" t="s">
        <v>280</v>
      </c>
      <c r="CN32" s="39" t="s">
        <v>280</v>
      </c>
      <c r="CO32" s="43" t="b">
        <v>1</v>
      </c>
      <c r="CP32" s="39" t="s">
        <v>314</v>
      </c>
      <c r="CQ32" s="39" t="s">
        <v>364</v>
      </c>
      <c r="CR32" s="39" t="s">
        <v>364</v>
      </c>
      <c r="CS32" s="39" t="s">
        <v>280</v>
      </c>
      <c r="CT32" s="39" t="s">
        <v>2643</v>
      </c>
      <c r="CU32" s="43">
        <v>10</v>
      </c>
      <c r="CV32" s="39" t="s">
        <v>396</v>
      </c>
    </row>
    <row r="33" spans="1:100" ht="176">
      <c r="A33" s="39" t="s">
        <v>2642</v>
      </c>
      <c r="B33" s="40">
        <f t="shared" si="0"/>
        <v>44973</v>
      </c>
      <c r="C33" s="41">
        <v>44973.422060185185</v>
      </c>
      <c r="D33" s="39" t="s">
        <v>346</v>
      </c>
      <c r="E33" s="39" t="s">
        <v>2641</v>
      </c>
      <c r="F33" s="42">
        <f t="shared" ca="1" si="1"/>
        <v>38.966967592590663</v>
      </c>
      <c r="G33" s="39" t="s">
        <v>672</v>
      </c>
      <c r="H33" s="39" t="s">
        <v>273</v>
      </c>
      <c r="I33" s="39" t="s">
        <v>671</v>
      </c>
      <c r="J33" s="39" t="s">
        <v>302</v>
      </c>
      <c r="K33" s="39" t="s">
        <v>340</v>
      </c>
      <c r="L33" s="39" t="s">
        <v>334</v>
      </c>
      <c r="M33" s="39" t="s">
        <v>339</v>
      </c>
      <c r="N33" s="39" t="s">
        <v>338</v>
      </c>
      <c r="O33" s="39" t="s">
        <v>280</v>
      </c>
      <c r="P33" s="39" t="s">
        <v>670</v>
      </c>
      <c r="Q33" s="39" t="s">
        <v>302</v>
      </c>
      <c r="R33" s="39" t="s">
        <v>334</v>
      </c>
      <c r="S33" s="39" t="s">
        <v>819</v>
      </c>
      <c r="T33" s="39" t="s">
        <v>333</v>
      </c>
      <c r="U33" s="39" t="s">
        <v>333</v>
      </c>
      <c r="V33" s="39" t="s">
        <v>371</v>
      </c>
      <c r="W33" s="39" t="s">
        <v>282</v>
      </c>
      <c r="X33" s="39" t="s">
        <v>282</v>
      </c>
      <c r="Y33" s="39" t="s">
        <v>331</v>
      </c>
      <c r="Z33" s="39" t="s">
        <v>330</v>
      </c>
      <c r="AA33" s="34">
        <v>45012.389027777775</v>
      </c>
      <c r="AB33" s="39" t="s">
        <v>752</v>
      </c>
      <c r="AC33" s="39" t="s">
        <v>280</v>
      </c>
      <c r="AD33" s="39" t="s">
        <v>280</v>
      </c>
      <c r="AE33" s="39" t="s">
        <v>280</v>
      </c>
      <c r="AF33" s="43" t="b">
        <v>0</v>
      </c>
      <c r="AG33" s="43" t="s">
        <v>280</v>
      </c>
      <c r="AH33" s="43" t="b">
        <v>0</v>
      </c>
      <c r="AI33" s="34"/>
      <c r="AJ33" s="39" t="s">
        <v>280</v>
      </c>
      <c r="AK33" s="39" t="s">
        <v>280</v>
      </c>
      <c r="AL33" s="39" t="s">
        <v>280</v>
      </c>
      <c r="AM33" s="39" t="s">
        <v>280</v>
      </c>
      <c r="AN33" s="39" t="s">
        <v>280</v>
      </c>
      <c r="AO33" s="39" t="s">
        <v>280</v>
      </c>
      <c r="AP33" s="39" t="s">
        <v>329</v>
      </c>
      <c r="AQ33" s="39" t="s">
        <v>280</v>
      </c>
      <c r="AR33" s="34"/>
      <c r="AS33" s="43">
        <v>1</v>
      </c>
      <c r="AT33" s="43">
        <v>0</v>
      </c>
      <c r="AU33" s="43" t="b">
        <v>0</v>
      </c>
      <c r="AV33" s="39" t="s">
        <v>1465</v>
      </c>
      <c r="AW33" s="43" t="b">
        <v>0</v>
      </c>
      <c r="AX33" s="39" t="s">
        <v>370</v>
      </c>
      <c r="AY33" s="39" t="s">
        <v>2640</v>
      </c>
      <c r="AZ33" s="34">
        <v>45012.389027777775</v>
      </c>
      <c r="BA33" s="39" t="s">
        <v>371</v>
      </c>
      <c r="BB33" s="34">
        <v>45012.389027777775</v>
      </c>
      <c r="BC33" s="39" t="s">
        <v>2534</v>
      </c>
      <c r="BD33" s="39" t="s">
        <v>2640</v>
      </c>
      <c r="BE33" s="43" t="b">
        <v>0</v>
      </c>
      <c r="BF33" s="39" t="s">
        <v>819</v>
      </c>
      <c r="BG33" s="39" t="s">
        <v>333</v>
      </c>
      <c r="BH33" s="39" t="s">
        <v>2639</v>
      </c>
      <c r="BI33" s="34">
        <v>44973.441087962965</v>
      </c>
      <c r="BJ33" s="43">
        <v>0</v>
      </c>
      <c r="BK33" s="39" t="s">
        <v>822</v>
      </c>
      <c r="BL33" s="43" t="b">
        <v>0</v>
      </c>
      <c r="BM33" s="39" t="s">
        <v>1353</v>
      </c>
      <c r="BN33" s="39" t="s">
        <v>326</v>
      </c>
      <c r="BO33" s="39" t="s">
        <v>280</v>
      </c>
      <c r="BP33" s="39" t="s">
        <v>2638</v>
      </c>
      <c r="BQ33" s="39" t="s">
        <v>2637</v>
      </c>
      <c r="BR33" s="43" t="str">
        <f t="shared" si="5"/>
        <v>Gate 3</v>
      </c>
      <c r="BS33" s="43" t="s">
        <v>361</v>
      </c>
      <c r="BT33" s="43" t="b">
        <v>0</v>
      </c>
      <c r="BU33" s="39" t="s">
        <v>482</v>
      </c>
      <c r="BV33" s="44">
        <v>44973</v>
      </c>
      <c r="BW33" s="39" t="s">
        <v>320</v>
      </c>
      <c r="BX33" s="39" t="s">
        <v>360</v>
      </c>
      <c r="BY33" s="39" t="s">
        <v>359</v>
      </c>
      <c r="BZ33" s="39" t="s">
        <v>322</v>
      </c>
      <c r="CA33" s="39" t="s">
        <v>330</v>
      </c>
      <c r="CB33" s="39" t="s">
        <v>394</v>
      </c>
      <c r="CC33" s="39" t="s">
        <v>311</v>
      </c>
      <c r="CD33" s="39" t="s">
        <v>321</v>
      </c>
      <c r="CE33" s="39" t="s">
        <v>320</v>
      </c>
      <c r="CF33" s="39" t="s">
        <v>570</v>
      </c>
      <c r="CG33" s="39" t="s">
        <v>318</v>
      </c>
      <c r="CH33" s="39" t="s">
        <v>280</v>
      </c>
      <c r="CI33" s="39" t="s">
        <v>391</v>
      </c>
      <c r="CJ33" s="39" t="s">
        <v>280</v>
      </c>
      <c r="CK33" s="34">
        <v>44973.422060185185</v>
      </c>
      <c r="CL33" s="39" t="s">
        <v>819</v>
      </c>
      <c r="CM33" s="39" t="s">
        <v>280</v>
      </c>
      <c r="CN33" s="39" t="s">
        <v>280</v>
      </c>
      <c r="CO33" s="43" t="b">
        <v>0</v>
      </c>
      <c r="CP33" s="39" t="s">
        <v>314</v>
      </c>
      <c r="CQ33" s="39" t="s">
        <v>352</v>
      </c>
      <c r="CR33" s="39" t="s">
        <v>950</v>
      </c>
      <c r="CS33" s="39" t="s">
        <v>280</v>
      </c>
      <c r="CT33" s="39" t="s">
        <v>2636</v>
      </c>
      <c r="CU33" s="43">
        <v>3</v>
      </c>
      <c r="CV33" s="39" t="s">
        <v>311</v>
      </c>
    </row>
    <row r="34" spans="1:100" ht="176">
      <c r="A34" s="39" t="s">
        <v>2635</v>
      </c>
      <c r="B34" s="40">
        <f t="shared" si="0"/>
        <v>44973</v>
      </c>
      <c r="C34" s="41">
        <v>44973.891759259262</v>
      </c>
      <c r="D34" s="39" t="s">
        <v>346</v>
      </c>
      <c r="E34" s="39" t="s">
        <v>2634</v>
      </c>
      <c r="F34" s="42">
        <f t="shared" ca="1" si="1"/>
        <v>38.498009259259561</v>
      </c>
      <c r="G34" s="39" t="s">
        <v>2136</v>
      </c>
      <c r="H34" s="39" t="s">
        <v>273</v>
      </c>
      <c r="I34" s="39" t="s">
        <v>2135</v>
      </c>
      <c r="J34" s="39" t="s">
        <v>2124</v>
      </c>
      <c r="K34" s="39" t="s">
        <v>418</v>
      </c>
      <c r="L34" s="39" t="s">
        <v>418</v>
      </c>
      <c r="M34" s="39" t="s">
        <v>421</v>
      </c>
      <c r="N34" s="39" t="s">
        <v>507</v>
      </c>
      <c r="O34" s="39" t="s">
        <v>2124</v>
      </c>
      <c r="P34" s="39" t="s">
        <v>2134</v>
      </c>
      <c r="Q34" s="39" t="s">
        <v>2133</v>
      </c>
      <c r="R34" s="39" t="s">
        <v>418</v>
      </c>
      <c r="S34" s="39" t="s">
        <v>520</v>
      </c>
      <c r="T34" s="39" t="s">
        <v>677</v>
      </c>
      <c r="U34" s="39" t="s">
        <v>333</v>
      </c>
      <c r="V34" s="39" t="s">
        <v>371</v>
      </c>
      <c r="W34" s="39" t="s">
        <v>282</v>
      </c>
      <c r="X34" s="39" t="s">
        <v>280</v>
      </c>
      <c r="Y34" s="39" t="s">
        <v>331</v>
      </c>
      <c r="Z34" s="39" t="s">
        <v>330</v>
      </c>
      <c r="AA34" s="34">
        <v>45012.389768518522</v>
      </c>
      <c r="AB34" s="39" t="s">
        <v>752</v>
      </c>
      <c r="AC34" s="39" t="s">
        <v>280</v>
      </c>
      <c r="AD34" s="39" t="s">
        <v>280</v>
      </c>
      <c r="AE34" s="39" t="s">
        <v>280</v>
      </c>
      <c r="AF34" s="43" t="b">
        <v>0</v>
      </c>
      <c r="AG34" s="43" t="s">
        <v>280</v>
      </c>
      <c r="AH34" s="43" t="b">
        <v>0</v>
      </c>
      <c r="AI34" s="34"/>
      <c r="AJ34" s="39" t="s">
        <v>280</v>
      </c>
      <c r="AK34" s="39" t="s">
        <v>280</v>
      </c>
      <c r="AL34" s="39" t="s">
        <v>280</v>
      </c>
      <c r="AM34" s="39" t="s">
        <v>280</v>
      </c>
      <c r="AN34" s="39" t="s">
        <v>280</v>
      </c>
      <c r="AO34" s="39" t="s">
        <v>280</v>
      </c>
      <c r="AP34" s="39" t="s">
        <v>329</v>
      </c>
      <c r="AQ34" s="39" t="s">
        <v>280</v>
      </c>
      <c r="AR34" s="34"/>
      <c r="AS34" s="43">
        <v>1</v>
      </c>
      <c r="AT34" s="43">
        <v>1</v>
      </c>
      <c r="AU34" s="43" t="b">
        <v>0</v>
      </c>
      <c r="AV34" s="39" t="s">
        <v>1465</v>
      </c>
      <c r="AW34" s="43" t="b">
        <v>0</v>
      </c>
      <c r="AX34" s="39" t="s">
        <v>370</v>
      </c>
      <c r="AY34" s="39" t="s">
        <v>2632</v>
      </c>
      <c r="AZ34" s="34">
        <v>45012.389768518522</v>
      </c>
      <c r="BA34" s="39" t="s">
        <v>371</v>
      </c>
      <c r="BB34" s="34">
        <v>45012.389768518522</v>
      </c>
      <c r="BC34" s="39" t="s">
        <v>2633</v>
      </c>
      <c r="BD34" s="39" t="s">
        <v>2632</v>
      </c>
      <c r="BE34" s="43" t="b">
        <v>0</v>
      </c>
      <c r="BF34" s="39" t="s">
        <v>520</v>
      </c>
      <c r="BG34" s="39" t="s">
        <v>333</v>
      </c>
      <c r="BH34" s="39" t="s">
        <v>2631</v>
      </c>
      <c r="BI34" s="34">
        <v>44973.907754629632</v>
      </c>
      <c r="BJ34" s="43">
        <v>0</v>
      </c>
      <c r="BK34" s="39" t="s">
        <v>522</v>
      </c>
      <c r="BL34" s="43" t="b">
        <v>0</v>
      </c>
      <c r="BM34" s="39" t="s">
        <v>1353</v>
      </c>
      <c r="BN34" s="39" t="s">
        <v>364</v>
      </c>
      <c r="BO34" s="39" t="s">
        <v>280</v>
      </c>
      <c r="BP34" s="39" t="s">
        <v>2630</v>
      </c>
      <c r="BQ34" s="39" t="s">
        <v>2629</v>
      </c>
      <c r="BR34" s="43" t="str">
        <f t="shared" si="5"/>
        <v>Gate 3</v>
      </c>
      <c r="BS34" s="43" t="s">
        <v>361</v>
      </c>
      <c r="BT34" s="43" t="b">
        <v>0</v>
      </c>
      <c r="BU34" s="39" t="s">
        <v>482</v>
      </c>
      <c r="BV34" s="44">
        <v>44973</v>
      </c>
      <c r="BW34" s="39" t="s">
        <v>320</v>
      </c>
      <c r="BX34" s="39" t="s">
        <v>360</v>
      </c>
      <c r="BY34" s="39" t="s">
        <v>359</v>
      </c>
      <c r="BZ34" s="39" t="s">
        <v>322</v>
      </c>
      <c r="CA34" s="39" t="s">
        <v>330</v>
      </c>
      <c r="CB34" s="39" t="s">
        <v>394</v>
      </c>
      <c r="CC34" s="39" t="s">
        <v>311</v>
      </c>
      <c r="CD34" s="39" t="s">
        <v>321</v>
      </c>
      <c r="CE34" s="39" t="s">
        <v>320</v>
      </c>
      <c r="CF34" s="39" t="s">
        <v>570</v>
      </c>
      <c r="CG34" s="39" t="s">
        <v>318</v>
      </c>
      <c r="CH34" s="39" t="s">
        <v>280</v>
      </c>
      <c r="CI34" s="39" t="s">
        <v>391</v>
      </c>
      <c r="CJ34" s="39" t="s">
        <v>280</v>
      </c>
      <c r="CK34" s="34">
        <v>44973.891747685186</v>
      </c>
      <c r="CL34" s="39" t="s">
        <v>520</v>
      </c>
      <c r="CM34" s="39" t="s">
        <v>280</v>
      </c>
      <c r="CN34" s="39" t="s">
        <v>280</v>
      </c>
      <c r="CO34" s="43" t="b">
        <v>0</v>
      </c>
      <c r="CP34" s="39" t="s">
        <v>314</v>
      </c>
      <c r="CQ34" s="39" t="s">
        <v>352</v>
      </c>
      <c r="CR34" s="39" t="s">
        <v>138</v>
      </c>
      <c r="CS34" s="39" t="s">
        <v>280</v>
      </c>
      <c r="CT34" s="39" t="s">
        <v>2628</v>
      </c>
      <c r="CU34" s="43">
        <v>8</v>
      </c>
      <c r="CV34" s="39" t="s">
        <v>311</v>
      </c>
    </row>
    <row r="35" spans="1:100" ht="395">
      <c r="A35" s="39" t="s">
        <v>2627</v>
      </c>
      <c r="B35" s="40">
        <f t="shared" si="0"/>
        <v>44974</v>
      </c>
      <c r="C35" s="41">
        <v>44974.28297453704</v>
      </c>
      <c r="D35" s="39" t="s">
        <v>346</v>
      </c>
      <c r="E35" s="39" t="s">
        <v>2626</v>
      </c>
      <c r="F35" s="42">
        <f t="shared" ca="1" si="1"/>
        <v>25.282766203701613</v>
      </c>
      <c r="G35" s="39" t="s">
        <v>2267</v>
      </c>
      <c r="H35" s="39" t="s">
        <v>273</v>
      </c>
      <c r="I35" s="39" t="s">
        <v>2266</v>
      </c>
      <c r="J35" s="39" t="s">
        <v>2253</v>
      </c>
      <c r="K35" s="39" t="s">
        <v>635</v>
      </c>
      <c r="L35" s="39" t="s">
        <v>631</v>
      </c>
      <c r="M35" s="39" t="s">
        <v>280</v>
      </c>
      <c r="N35" s="39" t="s">
        <v>338</v>
      </c>
      <c r="O35" s="39" t="s">
        <v>2265</v>
      </c>
      <c r="P35" s="39" t="s">
        <v>2264</v>
      </c>
      <c r="Q35" s="39" t="s">
        <v>2263</v>
      </c>
      <c r="R35" s="39" t="s">
        <v>631</v>
      </c>
      <c r="S35" s="39" t="s">
        <v>2255</v>
      </c>
      <c r="T35" s="39" t="s">
        <v>2618</v>
      </c>
      <c r="U35" s="39" t="s">
        <v>333</v>
      </c>
      <c r="V35" s="39" t="s">
        <v>371</v>
      </c>
      <c r="W35" s="39" t="s">
        <v>283</v>
      </c>
      <c r="X35" s="39" t="s">
        <v>282</v>
      </c>
      <c r="Y35" s="39" t="s">
        <v>331</v>
      </c>
      <c r="Z35" s="39" t="s">
        <v>330</v>
      </c>
      <c r="AA35" s="34">
        <v>45000.358854166669</v>
      </c>
      <c r="AB35" s="39" t="s">
        <v>2259</v>
      </c>
      <c r="AC35" s="39" t="s">
        <v>402</v>
      </c>
      <c r="AD35" s="39" t="s">
        <v>280</v>
      </c>
      <c r="AE35" s="39" t="s">
        <v>280</v>
      </c>
      <c r="AF35" s="43" t="b">
        <v>0</v>
      </c>
      <c r="AG35" s="43" t="s">
        <v>280</v>
      </c>
      <c r="AH35" s="43" t="b">
        <v>0</v>
      </c>
      <c r="AI35" s="34"/>
      <c r="AJ35" s="39" t="s">
        <v>280</v>
      </c>
      <c r="AK35" s="39" t="s">
        <v>280</v>
      </c>
      <c r="AL35" s="39" t="s">
        <v>280</v>
      </c>
      <c r="AM35" s="39" t="s">
        <v>2625</v>
      </c>
      <c r="AN35" s="39" t="s">
        <v>280</v>
      </c>
      <c r="AO35" s="39" t="s">
        <v>280</v>
      </c>
      <c r="AP35" s="39" t="s">
        <v>329</v>
      </c>
      <c r="AQ35" s="39" t="s">
        <v>280</v>
      </c>
      <c r="AR35" s="34"/>
      <c r="AS35" s="43">
        <v>3</v>
      </c>
      <c r="AT35" s="43">
        <v>2</v>
      </c>
      <c r="AU35" s="43" t="b">
        <v>0</v>
      </c>
      <c r="AV35" s="39" t="s">
        <v>1465</v>
      </c>
      <c r="AW35" s="43" t="b">
        <v>0</v>
      </c>
      <c r="AX35" s="39" t="s">
        <v>328</v>
      </c>
      <c r="AY35" s="39" t="s">
        <v>2623</v>
      </c>
      <c r="AZ35" s="34">
        <v>44999.565740740742</v>
      </c>
      <c r="BA35" s="39" t="s">
        <v>371</v>
      </c>
      <c r="BB35" s="34">
        <v>44999.565740740742</v>
      </c>
      <c r="BC35" s="39" t="s">
        <v>2624</v>
      </c>
      <c r="BD35" s="39" t="s">
        <v>2623</v>
      </c>
      <c r="BE35" s="43" t="b">
        <v>0</v>
      </c>
      <c r="BF35" s="39" t="s">
        <v>371</v>
      </c>
      <c r="BG35" s="39" t="s">
        <v>333</v>
      </c>
      <c r="BH35" s="39" t="s">
        <v>2622</v>
      </c>
      <c r="BI35" s="34">
        <v>44999.565625000003</v>
      </c>
      <c r="BJ35" s="43">
        <v>100</v>
      </c>
      <c r="BK35" s="39" t="s">
        <v>2259</v>
      </c>
      <c r="BL35" s="43" t="b">
        <v>0</v>
      </c>
      <c r="BM35" s="39" t="s">
        <v>748</v>
      </c>
      <c r="BN35" s="39" t="s">
        <v>1632</v>
      </c>
      <c r="BO35" s="39" t="s">
        <v>280</v>
      </c>
      <c r="BP35" s="39" t="s">
        <v>2621</v>
      </c>
      <c r="BQ35" s="39" t="s">
        <v>2620</v>
      </c>
      <c r="BR35" s="43" t="str">
        <f t="shared" si="5"/>
        <v>Operation</v>
      </c>
      <c r="BS35" s="43" t="s">
        <v>397</v>
      </c>
      <c r="BT35" s="43" t="b">
        <v>0</v>
      </c>
      <c r="BU35" s="39" t="s">
        <v>461</v>
      </c>
      <c r="BV35" s="44">
        <v>44965</v>
      </c>
      <c r="BW35" s="39" t="s">
        <v>320</v>
      </c>
      <c r="BX35" s="39" t="s">
        <v>360</v>
      </c>
      <c r="BY35" s="39" t="s">
        <v>1959</v>
      </c>
      <c r="BZ35" s="39" t="s">
        <v>322</v>
      </c>
      <c r="CA35" s="39" t="s">
        <v>330</v>
      </c>
      <c r="CB35" s="39" t="s">
        <v>320</v>
      </c>
      <c r="CC35" s="39" t="s">
        <v>396</v>
      </c>
      <c r="CD35" s="39" t="s">
        <v>321</v>
      </c>
      <c r="CE35" s="39" t="s">
        <v>320</v>
      </c>
      <c r="CF35" s="39" t="s">
        <v>555</v>
      </c>
      <c r="CG35" s="39" t="s">
        <v>318</v>
      </c>
      <c r="CH35" s="39" t="s">
        <v>2619</v>
      </c>
      <c r="CI35" s="39" t="s">
        <v>391</v>
      </c>
      <c r="CJ35" s="39" t="s">
        <v>280</v>
      </c>
      <c r="CK35" s="34">
        <v>44974.28297453704</v>
      </c>
      <c r="CL35" s="39" t="s">
        <v>2255</v>
      </c>
      <c r="CM35" s="39" t="s">
        <v>280</v>
      </c>
      <c r="CN35" s="39" t="s">
        <v>280</v>
      </c>
      <c r="CO35" s="43" t="b">
        <v>1</v>
      </c>
      <c r="CP35" s="39" t="s">
        <v>428</v>
      </c>
      <c r="CQ35" s="39" t="s">
        <v>352</v>
      </c>
      <c r="CR35" s="39" t="s">
        <v>458</v>
      </c>
      <c r="CS35" s="39" t="s">
        <v>280</v>
      </c>
      <c r="CT35" s="39" t="s">
        <v>2617</v>
      </c>
      <c r="CU35" s="43">
        <v>9</v>
      </c>
      <c r="CV35" s="39" t="s">
        <v>396</v>
      </c>
    </row>
    <row r="36" spans="1:100" ht="288">
      <c r="A36" s="39" t="s">
        <v>241</v>
      </c>
      <c r="B36" s="40">
        <f t="shared" si="0"/>
        <v>44977</v>
      </c>
      <c r="C36" s="41">
        <v>44977.415185185186</v>
      </c>
      <c r="D36" s="39" t="s">
        <v>346</v>
      </c>
      <c r="E36" s="39" t="s">
        <v>259</v>
      </c>
      <c r="F36" s="42">
        <f t="shared" ca="1" si="1"/>
        <v>128.20075231481314</v>
      </c>
      <c r="G36" s="39" t="s">
        <v>2616</v>
      </c>
      <c r="H36" s="39" t="s">
        <v>273</v>
      </c>
      <c r="I36" s="39" t="s">
        <v>2615</v>
      </c>
      <c r="J36" s="39" t="s">
        <v>2614</v>
      </c>
      <c r="K36" s="39" t="s">
        <v>418</v>
      </c>
      <c r="L36" s="39" t="s">
        <v>418</v>
      </c>
      <c r="M36" s="39" t="s">
        <v>421</v>
      </c>
      <c r="N36" s="39" t="s">
        <v>405</v>
      </c>
      <c r="O36" s="39" t="s">
        <v>2614</v>
      </c>
      <c r="P36" s="39" t="s">
        <v>2613</v>
      </c>
      <c r="Q36" s="39" t="s">
        <v>291</v>
      </c>
      <c r="R36" s="39" t="s">
        <v>418</v>
      </c>
      <c r="S36" s="39" t="s">
        <v>2605</v>
      </c>
      <c r="T36" s="39" t="s">
        <v>333</v>
      </c>
      <c r="U36" s="39" t="s">
        <v>333</v>
      </c>
      <c r="V36" s="39" t="s">
        <v>553</v>
      </c>
      <c r="W36" s="39" t="s">
        <v>283</v>
      </c>
      <c r="X36" s="39" t="s">
        <v>283</v>
      </c>
      <c r="Y36" s="39" t="s">
        <v>331</v>
      </c>
      <c r="Z36" s="39" t="s">
        <v>330</v>
      </c>
      <c r="AA36" s="34">
        <v>45135.356446759259</v>
      </c>
      <c r="AB36" s="39" t="s">
        <v>465</v>
      </c>
      <c r="AC36" s="39" t="s">
        <v>402</v>
      </c>
      <c r="AD36" s="39" t="s">
        <v>280</v>
      </c>
      <c r="AE36" s="39" t="s">
        <v>333</v>
      </c>
      <c r="AF36" s="43" t="b">
        <v>0</v>
      </c>
      <c r="AG36" s="43" t="s">
        <v>280</v>
      </c>
      <c r="AH36" s="43" t="b">
        <v>0</v>
      </c>
      <c r="AI36" s="34"/>
      <c r="AJ36" s="39" t="s">
        <v>280</v>
      </c>
      <c r="AK36" s="39" t="s">
        <v>280</v>
      </c>
      <c r="AL36" s="39" t="s">
        <v>280</v>
      </c>
      <c r="AM36" s="39" t="s">
        <v>280</v>
      </c>
      <c r="AN36" s="39" t="s">
        <v>280</v>
      </c>
      <c r="AO36" s="39" t="s">
        <v>280</v>
      </c>
      <c r="AP36" s="39" t="s">
        <v>329</v>
      </c>
      <c r="AQ36" s="39" t="s">
        <v>280</v>
      </c>
      <c r="AR36" s="34"/>
      <c r="AS36" s="43">
        <v>1</v>
      </c>
      <c r="AT36" s="43">
        <v>0</v>
      </c>
      <c r="AU36" s="43" t="b">
        <v>0</v>
      </c>
      <c r="AV36" s="39" t="s">
        <v>280</v>
      </c>
      <c r="AW36" s="43" t="b">
        <v>0</v>
      </c>
      <c r="AX36" s="39" t="s">
        <v>328</v>
      </c>
      <c r="AY36" s="39" t="s">
        <v>2611</v>
      </c>
      <c r="AZ36" s="34">
        <v>45105.615937499999</v>
      </c>
      <c r="BA36" s="39" t="s">
        <v>553</v>
      </c>
      <c r="BB36" s="34">
        <v>45105.615925925929</v>
      </c>
      <c r="BC36" s="39" t="s">
        <v>2612</v>
      </c>
      <c r="BD36" s="39" t="s">
        <v>2611</v>
      </c>
      <c r="BE36" s="43" t="b">
        <v>0</v>
      </c>
      <c r="BF36" s="39" t="s">
        <v>2447</v>
      </c>
      <c r="BG36" s="39" t="s">
        <v>333</v>
      </c>
      <c r="BH36" s="39" t="s">
        <v>2610</v>
      </c>
      <c r="BI36" s="34">
        <v>45071.244016203702</v>
      </c>
      <c r="BJ36" s="43">
        <v>0</v>
      </c>
      <c r="BK36" s="39" t="s">
        <v>2609</v>
      </c>
      <c r="BL36" s="43" t="b">
        <v>0</v>
      </c>
      <c r="BM36" s="39" t="s">
        <v>540</v>
      </c>
      <c r="BN36" s="39" t="s">
        <v>326</v>
      </c>
      <c r="BO36" s="39" t="s">
        <v>280</v>
      </c>
      <c r="BP36" s="39" t="s">
        <v>2608</v>
      </c>
      <c r="BQ36" s="39" t="s">
        <v>2607</v>
      </c>
      <c r="BR36" s="43" t="str">
        <f t="shared" si="5"/>
        <v>Gate 3</v>
      </c>
      <c r="BS36" s="43" t="s">
        <v>1122</v>
      </c>
      <c r="BT36" s="43" t="b">
        <v>0</v>
      </c>
      <c r="BU36" s="39" t="s">
        <v>461</v>
      </c>
      <c r="BV36" s="44">
        <v>44783</v>
      </c>
      <c r="BW36" s="39" t="s">
        <v>320</v>
      </c>
      <c r="BX36" s="39" t="s">
        <v>536</v>
      </c>
      <c r="BY36" s="39" t="s">
        <v>794</v>
      </c>
      <c r="BZ36" s="39" t="s">
        <v>701</v>
      </c>
      <c r="CA36" s="39" t="s">
        <v>330</v>
      </c>
      <c r="CB36" s="39" t="s">
        <v>394</v>
      </c>
      <c r="CC36" s="39" t="s">
        <v>396</v>
      </c>
      <c r="CD36" s="39" t="s">
        <v>432</v>
      </c>
      <c r="CE36" s="39" t="s">
        <v>320</v>
      </c>
      <c r="CF36" s="39" t="s">
        <v>280</v>
      </c>
      <c r="CG36" s="39" t="s">
        <v>280</v>
      </c>
      <c r="CH36" s="39" t="s">
        <v>2606</v>
      </c>
      <c r="CI36" s="39" t="s">
        <v>391</v>
      </c>
      <c r="CJ36" s="39" t="s">
        <v>280</v>
      </c>
      <c r="CK36" s="34">
        <v>44977.415185185186</v>
      </c>
      <c r="CL36" s="39" t="s">
        <v>2605</v>
      </c>
      <c r="CM36" s="39" t="s">
        <v>280</v>
      </c>
      <c r="CN36" s="39" t="s">
        <v>280</v>
      </c>
      <c r="CO36" s="43" t="b">
        <v>1</v>
      </c>
      <c r="CP36" s="39" t="s">
        <v>389</v>
      </c>
      <c r="CQ36" s="39" t="s">
        <v>364</v>
      </c>
      <c r="CR36" s="39" t="s">
        <v>1306</v>
      </c>
      <c r="CS36" s="39" t="s">
        <v>280</v>
      </c>
      <c r="CT36" s="39" t="s">
        <v>2604</v>
      </c>
      <c r="CU36" s="43">
        <v>17</v>
      </c>
      <c r="CV36" s="39" t="s">
        <v>385</v>
      </c>
    </row>
    <row r="37" spans="1:100" ht="176">
      <c r="A37" s="39" t="s">
        <v>2603</v>
      </c>
      <c r="B37" s="40">
        <f t="shared" si="0"/>
        <v>44979</v>
      </c>
      <c r="C37" s="41">
        <v>44979.532881944448</v>
      </c>
      <c r="D37" s="39" t="s">
        <v>346</v>
      </c>
      <c r="E37" s="39" t="s">
        <v>2602</v>
      </c>
      <c r="F37" s="42">
        <f t="shared" ca="1" si="1"/>
        <v>719.46711805555242</v>
      </c>
      <c r="G37" s="39" t="s">
        <v>2098</v>
      </c>
      <c r="H37" s="39" t="s">
        <v>275</v>
      </c>
      <c r="I37" s="39" t="s">
        <v>2097</v>
      </c>
      <c r="J37" s="39" t="s">
        <v>2086</v>
      </c>
      <c r="K37" s="39" t="s">
        <v>340</v>
      </c>
      <c r="L37" s="39" t="s">
        <v>334</v>
      </c>
      <c r="M37" s="39" t="s">
        <v>709</v>
      </c>
      <c r="N37" s="39" t="s">
        <v>338</v>
      </c>
      <c r="O37" s="39" t="s">
        <v>2086</v>
      </c>
      <c r="P37" s="39" t="s">
        <v>2096</v>
      </c>
      <c r="Q37" s="39" t="s">
        <v>2095</v>
      </c>
      <c r="R37" s="39" t="s">
        <v>334</v>
      </c>
      <c r="S37" s="39" t="s">
        <v>849</v>
      </c>
      <c r="T37" s="39" t="s">
        <v>354</v>
      </c>
      <c r="U37" s="39" t="s">
        <v>333</v>
      </c>
      <c r="V37" s="39" t="s">
        <v>371</v>
      </c>
      <c r="W37" s="39" t="s">
        <v>282</v>
      </c>
      <c r="X37" s="39" t="s">
        <v>280</v>
      </c>
      <c r="Y37" s="39" t="s">
        <v>331</v>
      </c>
      <c r="Z37" s="39" t="s">
        <v>330</v>
      </c>
      <c r="AA37" s="34">
        <v>44980.458344907405</v>
      </c>
      <c r="AB37" s="39" t="s">
        <v>1703</v>
      </c>
      <c r="AC37" s="39" t="s">
        <v>280</v>
      </c>
      <c r="AD37" s="39" t="s">
        <v>280</v>
      </c>
      <c r="AE37" s="39" t="s">
        <v>280</v>
      </c>
      <c r="AF37" s="43" t="b">
        <v>0</v>
      </c>
      <c r="AG37" s="43" t="s">
        <v>280</v>
      </c>
      <c r="AH37" s="43" t="b">
        <v>1</v>
      </c>
      <c r="AI37" s="34"/>
      <c r="AJ37" s="39" t="s">
        <v>280</v>
      </c>
      <c r="AK37" s="39" t="s">
        <v>280</v>
      </c>
      <c r="AL37" s="39" t="s">
        <v>280</v>
      </c>
      <c r="AM37" s="39" t="s">
        <v>280</v>
      </c>
      <c r="AN37" s="39" t="s">
        <v>280</v>
      </c>
      <c r="AO37" s="39" t="s">
        <v>280</v>
      </c>
      <c r="AP37" s="39" t="s">
        <v>329</v>
      </c>
      <c r="AQ37" s="39" t="s">
        <v>280</v>
      </c>
      <c r="AR37" s="34"/>
      <c r="AS37" s="43">
        <v>2</v>
      </c>
      <c r="AT37" s="43">
        <v>1</v>
      </c>
      <c r="AU37" s="43" t="b">
        <v>0</v>
      </c>
      <c r="AV37" s="39" t="s">
        <v>280</v>
      </c>
      <c r="AW37" s="43" t="b">
        <v>0</v>
      </c>
      <c r="AX37" s="39" t="s">
        <v>328</v>
      </c>
      <c r="AY37" s="39" t="s">
        <v>2601</v>
      </c>
      <c r="AZ37" s="34"/>
      <c r="BA37" s="39" t="s">
        <v>280</v>
      </c>
      <c r="BB37" s="34"/>
      <c r="BC37" s="39" t="s">
        <v>280</v>
      </c>
      <c r="BD37" s="39" t="s">
        <v>2601</v>
      </c>
      <c r="BE37" s="43" t="b">
        <v>0</v>
      </c>
      <c r="BF37" s="39" t="s">
        <v>280</v>
      </c>
      <c r="BG37" s="39" t="s">
        <v>280</v>
      </c>
      <c r="BH37" s="39" t="s">
        <v>280</v>
      </c>
      <c r="BI37" s="34"/>
      <c r="BJ37" s="43" t="s">
        <v>280</v>
      </c>
      <c r="BK37" s="39" t="s">
        <v>852</v>
      </c>
      <c r="BL37" s="43" t="b">
        <v>0</v>
      </c>
      <c r="BM37" s="39" t="s">
        <v>280</v>
      </c>
      <c r="BN37" s="39" t="s">
        <v>364</v>
      </c>
      <c r="BO37" s="39" t="s">
        <v>280</v>
      </c>
      <c r="BP37" s="39" t="s">
        <v>2600</v>
      </c>
      <c r="BQ37" s="39" t="s">
        <v>2599</v>
      </c>
      <c r="BS37" s="39" t="s">
        <v>585</v>
      </c>
      <c r="BT37" s="43" t="b">
        <v>0</v>
      </c>
      <c r="BU37" s="39" t="s">
        <v>482</v>
      </c>
      <c r="BV37" s="44">
        <v>44979</v>
      </c>
      <c r="BW37" s="39" t="s">
        <v>320</v>
      </c>
      <c r="BX37" s="39" t="s">
        <v>280</v>
      </c>
      <c r="BY37" s="39" t="s">
        <v>280</v>
      </c>
      <c r="BZ37" s="39" t="s">
        <v>322</v>
      </c>
      <c r="CA37" s="39" t="s">
        <v>330</v>
      </c>
      <c r="CB37" s="39" t="s">
        <v>320</v>
      </c>
      <c r="CC37" s="39" t="s">
        <v>396</v>
      </c>
      <c r="CD37" s="39" t="s">
        <v>451</v>
      </c>
      <c r="CE37" s="39" t="s">
        <v>394</v>
      </c>
      <c r="CF37" s="39" t="s">
        <v>570</v>
      </c>
      <c r="CG37" s="39" t="s">
        <v>318</v>
      </c>
      <c r="CH37" s="39" t="s">
        <v>280</v>
      </c>
      <c r="CI37" s="39" t="s">
        <v>391</v>
      </c>
      <c r="CJ37" s="39" t="s">
        <v>280</v>
      </c>
      <c r="CK37" s="34">
        <v>44979.532881944448</v>
      </c>
      <c r="CL37" s="39" t="s">
        <v>849</v>
      </c>
      <c r="CM37" s="39" t="s">
        <v>280</v>
      </c>
      <c r="CN37" s="39" t="s">
        <v>280</v>
      </c>
      <c r="CO37" s="43" t="b">
        <v>0</v>
      </c>
      <c r="CP37" s="39" t="s">
        <v>428</v>
      </c>
      <c r="CQ37" s="39" t="s">
        <v>280</v>
      </c>
      <c r="CR37" s="39" t="s">
        <v>138</v>
      </c>
      <c r="CS37" s="39" t="s">
        <v>280</v>
      </c>
      <c r="CT37" s="39" t="s">
        <v>2598</v>
      </c>
      <c r="CU37" s="43">
        <v>2</v>
      </c>
      <c r="CV37" s="39" t="s">
        <v>396</v>
      </c>
    </row>
    <row r="38" spans="1:100" ht="365">
      <c r="A38" s="39" t="s">
        <v>2597</v>
      </c>
      <c r="B38" s="40">
        <f t="shared" si="0"/>
        <v>44979</v>
      </c>
      <c r="C38" s="41">
        <v>44979.55232638889</v>
      </c>
      <c r="D38" s="39" t="s">
        <v>346</v>
      </c>
      <c r="E38" s="39" t="s">
        <v>2596</v>
      </c>
      <c r="F38" s="42">
        <f t="shared" ca="1" si="1"/>
        <v>69.115601851852261</v>
      </c>
      <c r="G38" s="39" t="s">
        <v>2595</v>
      </c>
      <c r="H38" s="39" t="s">
        <v>273</v>
      </c>
      <c r="I38" s="39" t="s">
        <v>2594</v>
      </c>
      <c r="J38" s="39" t="s">
        <v>2587</v>
      </c>
      <c r="K38" s="39" t="s">
        <v>340</v>
      </c>
      <c r="L38" s="39" t="s">
        <v>334</v>
      </c>
      <c r="M38" s="39" t="s">
        <v>339</v>
      </c>
      <c r="N38" s="39" t="s">
        <v>1113</v>
      </c>
      <c r="O38" s="39" t="s">
        <v>2587</v>
      </c>
      <c r="P38" s="39" t="s">
        <v>2594</v>
      </c>
      <c r="Q38" s="39" t="s">
        <v>2593</v>
      </c>
      <c r="R38" s="39" t="s">
        <v>334</v>
      </c>
      <c r="S38" s="39" t="s">
        <v>316</v>
      </c>
      <c r="T38" s="39" t="s">
        <v>1121</v>
      </c>
      <c r="U38" s="39" t="s">
        <v>333</v>
      </c>
      <c r="V38" s="39" t="s">
        <v>430</v>
      </c>
      <c r="W38" s="39" t="s">
        <v>283</v>
      </c>
      <c r="X38" s="39" t="s">
        <v>2311</v>
      </c>
      <c r="Y38" s="39" t="s">
        <v>331</v>
      </c>
      <c r="Z38" s="39" t="s">
        <v>330</v>
      </c>
      <c r="AA38" s="34">
        <v>45048.667928240742</v>
      </c>
      <c r="AB38" s="39" t="s">
        <v>436</v>
      </c>
      <c r="AC38" s="39" t="s">
        <v>280</v>
      </c>
      <c r="AD38" s="39" t="s">
        <v>280</v>
      </c>
      <c r="AE38" s="39" t="s">
        <v>280</v>
      </c>
      <c r="AF38" s="43" t="b">
        <v>0</v>
      </c>
      <c r="AG38" s="43" t="s">
        <v>280</v>
      </c>
      <c r="AH38" s="43" t="b">
        <v>0</v>
      </c>
      <c r="AI38" s="34"/>
      <c r="AJ38" s="39" t="s">
        <v>280</v>
      </c>
      <c r="AK38" s="39" t="s">
        <v>280</v>
      </c>
      <c r="AL38" s="39" t="s">
        <v>280</v>
      </c>
      <c r="AM38" s="39" t="s">
        <v>280</v>
      </c>
      <c r="AN38" s="39" t="s">
        <v>280</v>
      </c>
      <c r="AO38" s="39" t="s">
        <v>280</v>
      </c>
      <c r="AP38" s="39" t="s">
        <v>329</v>
      </c>
      <c r="AQ38" s="39" t="s">
        <v>280</v>
      </c>
      <c r="AR38" s="34"/>
      <c r="AS38" s="43">
        <v>2</v>
      </c>
      <c r="AT38" s="43">
        <v>1</v>
      </c>
      <c r="AU38" s="43" t="b">
        <v>0</v>
      </c>
      <c r="AV38" s="39" t="s">
        <v>1465</v>
      </c>
      <c r="AW38" s="43" t="b">
        <v>0</v>
      </c>
      <c r="AX38" s="39" t="s">
        <v>328</v>
      </c>
      <c r="AY38" s="39" t="s">
        <v>2591</v>
      </c>
      <c r="AZ38" s="34">
        <v>45048.667928240742</v>
      </c>
      <c r="BA38" s="39" t="s">
        <v>430</v>
      </c>
      <c r="BB38" s="34">
        <v>45048.667928240742</v>
      </c>
      <c r="BC38" s="39" t="s">
        <v>2592</v>
      </c>
      <c r="BD38" s="39" t="s">
        <v>2591</v>
      </c>
      <c r="BE38" s="43" t="b">
        <v>0</v>
      </c>
      <c r="BF38" s="39" t="s">
        <v>430</v>
      </c>
      <c r="BG38" s="39" t="s">
        <v>333</v>
      </c>
      <c r="BH38" s="39" t="s">
        <v>2590</v>
      </c>
      <c r="BI38" s="34">
        <v>45048.66783564815</v>
      </c>
      <c r="BJ38" s="43">
        <v>50000</v>
      </c>
      <c r="BK38" s="39" t="s">
        <v>327</v>
      </c>
      <c r="BL38" s="43" t="b">
        <v>0</v>
      </c>
      <c r="BM38" s="39" t="s">
        <v>1139</v>
      </c>
      <c r="BN38" s="39" t="s">
        <v>1125</v>
      </c>
      <c r="BO38" s="39" t="s">
        <v>280</v>
      </c>
      <c r="BP38" s="39" t="s">
        <v>2589</v>
      </c>
      <c r="BQ38" s="39" t="s">
        <v>2588</v>
      </c>
      <c r="BR38" s="43" t="str">
        <f t="shared" ref="BR38:BR44" si="6">IF(OR(BS38="G1 - Clean and Inspect",BS38="G1 - Disassembly/OCI",BS38="G1 - Incoming Inspection",BS38="G1 - Module Inspection",BS38="Inspection",BS38="Repair"),"Gate 1",IF(OR(BS38="Logistics",BS38="G2 - OSS and Accumulation"),"Gate 2",IF(OR(BS38="Maintenance",BS38="G3 - Assembly",BS38="G3 - Inspection"),"Gate 3",IF(OR(BS38="NU Commissioning",BS38="Installation",BS38="G4 - Inspection",BS38="G4 - Test"),"Gate 4",IF(OR(BS38="Outage",BS38="Planning"),"Gate 0","Operation")))))</f>
        <v>Operation</v>
      </c>
      <c r="BS38" s="43" t="s">
        <v>397</v>
      </c>
      <c r="BT38" s="43" t="b">
        <v>0</v>
      </c>
      <c r="BU38" s="39" t="s">
        <v>357</v>
      </c>
      <c r="BV38" s="44">
        <v>44979</v>
      </c>
      <c r="BW38" s="39" t="s">
        <v>320</v>
      </c>
      <c r="BX38" s="39" t="s">
        <v>1136</v>
      </c>
      <c r="BY38" s="39" t="s">
        <v>1135</v>
      </c>
      <c r="BZ38" s="39" t="s">
        <v>280</v>
      </c>
      <c r="CA38" s="39" t="s">
        <v>330</v>
      </c>
      <c r="CB38" s="39" t="s">
        <v>394</v>
      </c>
      <c r="CC38" s="39" t="s">
        <v>396</v>
      </c>
      <c r="CD38" s="39" t="s">
        <v>2077</v>
      </c>
      <c r="CE38" s="39" t="s">
        <v>320</v>
      </c>
      <c r="CF38" s="39" t="s">
        <v>535</v>
      </c>
      <c r="CG38" s="39" t="s">
        <v>318</v>
      </c>
      <c r="CH38" s="39" t="s">
        <v>280</v>
      </c>
      <c r="CI38" s="39" t="s">
        <v>317</v>
      </c>
      <c r="CJ38" s="39" t="s">
        <v>533</v>
      </c>
      <c r="CK38" s="34">
        <v>44979.55232638889</v>
      </c>
      <c r="CL38" s="39" t="s">
        <v>316</v>
      </c>
      <c r="CM38" s="39" t="s">
        <v>280</v>
      </c>
      <c r="CN38" s="39" t="s">
        <v>280</v>
      </c>
      <c r="CO38" s="43" t="b">
        <v>0</v>
      </c>
      <c r="CP38" s="39" t="s">
        <v>428</v>
      </c>
      <c r="CQ38" s="39" t="s">
        <v>352</v>
      </c>
      <c r="CR38" s="39" t="s">
        <v>280</v>
      </c>
      <c r="CS38" s="39" t="s">
        <v>280</v>
      </c>
      <c r="CT38" s="39" t="s">
        <v>2586</v>
      </c>
      <c r="CU38" s="43">
        <v>9</v>
      </c>
      <c r="CV38" s="39" t="s">
        <v>396</v>
      </c>
    </row>
    <row r="39" spans="1:100" ht="176">
      <c r="A39" s="39" t="s">
        <v>2585</v>
      </c>
      <c r="B39" s="40">
        <f t="shared" si="0"/>
        <v>44979</v>
      </c>
      <c r="C39" s="41">
        <v>44979.637361111112</v>
      </c>
      <c r="D39" s="39" t="s">
        <v>346</v>
      </c>
      <c r="E39" s="39" t="s">
        <v>2584</v>
      </c>
      <c r="F39" s="42">
        <f t="shared" ca="1" si="1"/>
        <v>77.92137731481489</v>
      </c>
      <c r="G39" s="39" t="s">
        <v>2408</v>
      </c>
      <c r="H39" s="39" t="s">
        <v>274</v>
      </c>
      <c r="I39" s="39" t="s">
        <v>494</v>
      </c>
      <c r="J39" s="39" t="s">
        <v>2578</v>
      </c>
      <c r="K39" s="39" t="s">
        <v>340</v>
      </c>
      <c r="L39" s="39" t="s">
        <v>334</v>
      </c>
      <c r="M39" s="39" t="s">
        <v>373</v>
      </c>
      <c r="N39" s="39" t="s">
        <v>405</v>
      </c>
      <c r="O39" s="39" t="s">
        <v>2583</v>
      </c>
      <c r="P39" s="39" t="s">
        <v>492</v>
      </c>
      <c r="Q39" s="39" t="s">
        <v>2583</v>
      </c>
      <c r="R39" s="39" t="s">
        <v>334</v>
      </c>
      <c r="S39" s="39" t="s">
        <v>481</v>
      </c>
      <c r="T39" s="39" t="s">
        <v>333</v>
      </c>
      <c r="U39" s="39" t="s">
        <v>333</v>
      </c>
      <c r="V39" s="39" t="s">
        <v>371</v>
      </c>
      <c r="W39" s="39" t="s">
        <v>282</v>
      </c>
      <c r="X39" s="39" t="s">
        <v>282</v>
      </c>
      <c r="Y39" s="39" t="s">
        <v>490</v>
      </c>
      <c r="Z39" s="39" t="s">
        <v>330</v>
      </c>
      <c r="AA39" s="34">
        <v>45057.558738425927</v>
      </c>
      <c r="AB39" s="39" t="s">
        <v>752</v>
      </c>
      <c r="AC39" s="39" t="s">
        <v>280</v>
      </c>
      <c r="AD39" s="39" t="s">
        <v>280</v>
      </c>
      <c r="AE39" s="39" t="s">
        <v>280</v>
      </c>
      <c r="AF39" s="43" t="b">
        <v>0</v>
      </c>
      <c r="AG39" s="43" t="s">
        <v>280</v>
      </c>
      <c r="AH39" s="43" t="b">
        <v>0</v>
      </c>
      <c r="AI39" s="34"/>
      <c r="AJ39" s="39" t="s">
        <v>280</v>
      </c>
      <c r="AK39" s="39" t="s">
        <v>280</v>
      </c>
      <c r="AL39" s="39" t="s">
        <v>280</v>
      </c>
      <c r="AM39" s="39" t="s">
        <v>280</v>
      </c>
      <c r="AN39" s="39" t="s">
        <v>280</v>
      </c>
      <c r="AO39" s="39" t="s">
        <v>280</v>
      </c>
      <c r="AP39" s="39" t="s">
        <v>329</v>
      </c>
      <c r="AQ39" s="39" t="s">
        <v>280</v>
      </c>
      <c r="AR39" s="34"/>
      <c r="AS39" s="43">
        <v>1</v>
      </c>
      <c r="AT39" s="43">
        <v>0</v>
      </c>
      <c r="AU39" s="43" t="b">
        <v>0</v>
      </c>
      <c r="AV39" s="39" t="s">
        <v>1465</v>
      </c>
      <c r="AW39" s="43" t="b">
        <v>0</v>
      </c>
      <c r="AX39" s="39" t="s">
        <v>600</v>
      </c>
      <c r="AY39" s="39" t="s">
        <v>2582</v>
      </c>
      <c r="AZ39" s="34">
        <v>45057.558738425927</v>
      </c>
      <c r="BA39" s="39" t="s">
        <v>371</v>
      </c>
      <c r="BB39" s="34">
        <v>45057.558738425927</v>
      </c>
      <c r="BC39" s="39" t="s">
        <v>750</v>
      </c>
      <c r="BD39" s="39" t="s">
        <v>2582</v>
      </c>
      <c r="BE39" s="43" t="b">
        <v>0</v>
      </c>
      <c r="BF39" s="39" t="s">
        <v>371</v>
      </c>
      <c r="BG39" s="39" t="s">
        <v>333</v>
      </c>
      <c r="BH39" s="39" t="s">
        <v>2581</v>
      </c>
      <c r="BI39" s="34">
        <v>45057.558553240742</v>
      </c>
      <c r="BJ39" s="43">
        <v>0</v>
      </c>
      <c r="BK39" s="39" t="s">
        <v>485</v>
      </c>
      <c r="BL39" s="43" t="b">
        <v>0</v>
      </c>
      <c r="BM39" s="39" t="s">
        <v>1353</v>
      </c>
      <c r="BN39" s="39" t="s">
        <v>326</v>
      </c>
      <c r="BO39" s="39" t="s">
        <v>280</v>
      </c>
      <c r="BP39" s="39" t="s">
        <v>2580</v>
      </c>
      <c r="BQ39" s="39" t="s">
        <v>2579</v>
      </c>
      <c r="BR39" s="43" t="str">
        <f t="shared" si="6"/>
        <v>Gate 3</v>
      </c>
      <c r="BS39" s="43" t="s">
        <v>361</v>
      </c>
      <c r="BT39" s="43" t="b">
        <v>0</v>
      </c>
      <c r="BU39" s="39" t="s">
        <v>482</v>
      </c>
      <c r="BV39" s="44">
        <v>44979</v>
      </c>
      <c r="BW39" s="39" t="s">
        <v>320</v>
      </c>
      <c r="BX39" s="39" t="s">
        <v>360</v>
      </c>
      <c r="BY39" s="39" t="s">
        <v>359</v>
      </c>
      <c r="BZ39" s="39" t="s">
        <v>322</v>
      </c>
      <c r="CA39" s="39" t="s">
        <v>330</v>
      </c>
      <c r="CB39" s="39" t="s">
        <v>394</v>
      </c>
      <c r="CC39" s="39" t="s">
        <v>311</v>
      </c>
      <c r="CD39" s="39" t="s">
        <v>321</v>
      </c>
      <c r="CE39" s="39" t="s">
        <v>320</v>
      </c>
      <c r="CF39" s="39" t="s">
        <v>570</v>
      </c>
      <c r="CG39" s="39" t="s">
        <v>318</v>
      </c>
      <c r="CH39" s="39" t="s">
        <v>280</v>
      </c>
      <c r="CI39" s="39" t="s">
        <v>391</v>
      </c>
      <c r="CJ39" s="39" t="s">
        <v>356</v>
      </c>
      <c r="CK39" s="34">
        <v>44979.637361111112</v>
      </c>
      <c r="CL39" s="39" t="s">
        <v>481</v>
      </c>
      <c r="CM39" s="39" t="s">
        <v>280</v>
      </c>
      <c r="CN39" s="39" t="s">
        <v>280</v>
      </c>
      <c r="CO39" s="43" t="b">
        <v>0</v>
      </c>
      <c r="CP39" s="39" t="s">
        <v>314</v>
      </c>
      <c r="CQ39" s="39" t="s">
        <v>352</v>
      </c>
      <c r="CR39" s="39" t="s">
        <v>351</v>
      </c>
      <c r="CS39" s="39" t="s">
        <v>280</v>
      </c>
      <c r="CT39" s="39" t="s">
        <v>2577</v>
      </c>
      <c r="CU39" s="43">
        <v>4</v>
      </c>
      <c r="CV39" s="39" t="s">
        <v>311</v>
      </c>
    </row>
    <row r="40" spans="1:100" ht="192">
      <c r="A40" s="39" t="s">
        <v>2576</v>
      </c>
      <c r="B40" s="40">
        <f t="shared" si="0"/>
        <v>44980</v>
      </c>
      <c r="C40" s="41">
        <v>44980.369502314818</v>
      </c>
      <c r="D40" s="39" t="s">
        <v>346</v>
      </c>
      <c r="E40" s="39" t="s">
        <v>2575</v>
      </c>
      <c r="F40" s="42">
        <f t="shared" ca="1" si="1"/>
        <v>32.031875000000582</v>
      </c>
      <c r="G40" s="39" t="s">
        <v>774</v>
      </c>
      <c r="H40" s="39" t="s">
        <v>278</v>
      </c>
      <c r="I40" s="39" t="s">
        <v>372</v>
      </c>
      <c r="J40" s="39" t="s">
        <v>2568</v>
      </c>
      <c r="K40" s="39" t="s">
        <v>340</v>
      </c>
      <c r="L40" s="39" t="s">
        <v>334</v>
      </c>
      <c r="M40" s="39" t="s">
        <v>373</v>
      </c>
      <c r="N40" s="39" t="s">
        <v>338</v>
      </c>
      <c r="O40" s="39" t="s">
        <v>280</v>
      </c>
      <c r="P40" s="39" t="s">
        <v>372</v>
      </c>
      <c r="Q40" s="39" t="s">
        <v>2568</v>
      </c>
      <c r="R40" s="39" t="s">
        <v>334</v>
      </c>
      <c r="S40" s="39" t="s">
        <v>487</v>
      </c>
      <c r="T40" s="39" t="s">
        <v>333</v>
      </c>
      <c r="U40" s="39" t="s">
        <v>333</v>
      </c>
      <c r="V40" s="39" t="s">
        <v>430</v>
      </c>
      <c r="W40" s="39" t="s">
        <v>282</v>
      </c>
      <c r="X40" s="39" t="s">
        <v>282</v>
      </c>
      <c r="Y40" s="39" t="s">
        <v>331</v>
      </c>
      <c r="Z40" s="39" t="s">
        <v>330</v>
      </c>
      <c r="AA40" s="34">
        <v>45012.401377314818</v>
      </c>
      <c r="AB40" s="39" t="s">
        <v>436</v>
      </c>
      <c r="AC40" s="39" t="s">
        <v>280</v>
      </c>
      <c r="AD40" s="39" t="s">
        <v>280</v>
      </c>
      <c r="AE40" s="39" t="s">
        <v>280</v>
      </c>
      <c r="AF40" s="43" t="b">
        <v>0</v>
      </c>
      <c r="AG40" s="43" t="s">
        <v>280</v>
      </c>
      <c r="AH40" s="43" t="b">
        <v>0</v>
      </c>
      <c r="AI40" s="34"/>
      <c r="AJ40" s="39" t="s">
        <v>280</v>
      </c>
      <c r="AK40" s="39" t="s">
        <v>280</v>
      </c>
      <c r="AL40" s="39" t="s">
        <v>280</v>
      </c>
      <c r="AM40" s="39" t="s">
        <v>280</v>
      </c>
      <c r="AN40" s="39" t="s">
        <v>280</v>
      </c>
      <c r="AO40" s="39" t="s">
        <v>280</v>
      </c>
      <c r="AP40" s="39" t="s">
        <v>329</v>
      </c>
      <c r="AQ40" s="39" t="s">
        <v>280</v>
      </c>
      <c r="AR40" s="34"/>
      <c r="AS40" s="43">
        <v>1</v>
      </c>
      <c r="AT40" s="43">
        <v>0</v>
      </c>
      <c r="AU40" s="43" t="b">
        <v>0</v>
      </c>
      <c r="AV40" s="39" t="s">
        <v>1465</v>
      </c>
      <c r="AW40" s="43" t="b">
        <v>0</v>
      </c>
      <c r="AX40" s="39" t="s">
        <v>772</v>
      </c>
      <c r="AY40" s="39" t="s">
        <v>2573</v>
      </c>
      <c r="AZ40" s="34">
        <v>45012.401377314818</v>
      </c>
      <c r="BA40" s="39" t="s">
        <v>430</v>
      </c>
      <c r="BB40" s="34">
        <v>45012.401377314818</v>
      </c>
      <c r="BC40" s="39" t="s">
        <v>2574</v>
      </c>
      <c r="BD40" s="39" t="s">
        <v>2573</v>
      </c>
      <c r="BE40" s="43" t="b">
        <v>0</v>
      </c>
      <c r="BF40" s="39" t="s">
        <v>430</v>
      </c>
      <c r="BG40" s="39" t="s">
        <v>333</v>
      </c>
      <c r="BH40" s="39" t="s">
        <v>2572</v>
      </c>
      <c r="BI40" s="34">
        <v>44980.439016203702</v>
      </c>
      <c r="BJ40" s="43">
        <v>0</v>
      </c>
      <c r="BK40" s="39" t="s">
        <v>489</v>
      </c>
      <c r="BL40" s="43" t="b">
        <v>0</v>
      </c>
      <c r="BM40" s="39" t="s">
        <v>1295</v>
      </c>
      <c r="BN40" s="39" t="s">
        <v>326</v>
      </c>
      <c r="BO40" s="39" t="s">
        <v>280</v>
      </c>
      <c r="BP40" s="39" t="s">
        <v>2571</v>
      </c>
      <c r="BQ40" s="39" t="s">
        <v>2570</v>
      </c>
      <c r="BR40" s="43" t="str">
        <f t="shared" si="6"/>
        <v>Gate 3</v>
      </c>
      <c r="BS40" s="43" t="s">
        <v>585</v>
      </c>
      <c r="BT40" s="43" t="b">
        <v>0</v>
      </c>
      <c r="BU40" s="39" t="s">
        <v>482</v>
      </c>
      <c r="BV40" s="44">
        <v>44980</v>
      </c>
      <c r="BW40" s="39" t="s">
        <v>320</v>
      </c>
      <c r="BX40" s="39" t="s">
        <v>1136</v>
      </c>
      <c r="BY40" s="39" t="s">
        <v>1135</v>
      </c>
      <c r="BZ40" s="39" t="s">
        <v>322</v>
      </c>
      <c r="CA40" s="39" t="s">
        <v>330</v>
      </c>
      <c r="CB40" s="39" t="s">
        <v>394</v>
      </c>
      <c r="CC40" s="39" t="s">
        <v>311</v>
      </c>
      <c r="CD40" s="39" t="s">
        <v>364</v>
      </c>
      <c r="CE40" s="39" t="s">
        <v>320</v>
      </c>
      <c r="CF40" s="39" t="s">
        <v>570</v>
      </c>
      <c r="CG40" s="39" t="s">
        <v>318</v>
      </c>
      <c r="CH40" s="39" t="s">
        <v>280</v>
      </c>
      <c r="CI40" s="39" t="s">
        <v>391</v>
      </c>
      <c r="CJ40" s="39" t="s">
        <v>533</v>
      </c>
      <c r="CK40" s="34">
        <v>44980.369502314818</v>
      </c>
      <c r="CL40" s="39" t="s">
        <v>487</v>
      </c>
      <c r="CM40" s="39" t="s">
        <v>2569</v>
      </c>
      <c r="CN40" s="39" t="s">
        <v>280</v>
      </c>
      <c r="CO40" s="43" t="b">
        <v>0</v>
      </c>
      <c r="CP40" s="39" t="s">
        <v>314</v>
      </c>
      <c r="CQ40" s="39" t="s">
        <v>352</v>
      </c>
      <c r="CR40" s="39" t="s">
        <v>185</v>
      </c>
      <c r="CS40" s="39" t="s">
        <v>280</v>
      </c>
      <c r="CT40" s="39" t="s">
        <v>2567</v>
      </c>
      <c r="CU40" s="43">
        <v>12</v>
      </c>
      <c r="CV40" s="39" t="s">
        <v>311</v>
      </c>
    </row>
    <row r="41" spans="1:100" ht="176">
      <c r="A41" s="39" t="s">
        <v>2566</v>
      </c>
      <c r="B41" s="40">
        <f t="shared" si="0"/>
        <v>44981</v>
      </c>
      <c r="C41" s="41">
        <v>44981.474259259259</v>
      </c>
      <c r="D41" s="39" t="s">
        <v>346</v>
      </c>
      <c r="E41" s="39" t="s">
        <v>2565</v>
      </c>
      <c r="F41" s="42">
        <f t="shared" ca="1" si="1"/>
        <v>67.065821759257233</v>
      </c>
      <c r="G41" s="39" t="s">
        <v>374</v>
      </c>
      <c r="H41" s="39" t="s">
        <v>275</v>
      </c>
      <c r="I41" s="39" t="s">
        <v>372</v>
      </c>
      <c r="J41" s="39" t="s">
        <v>2560</v>
      </c>
      <c r="K41" s="39" t="s">
        <v>340</v>
      </c>
      <c r="L41" s="39" t="s">
        <v>334</v>
      </c>
      <c r="M41" s="39" t="s">
        <v>373</v>
      </c>
      <c r="N41" s="39" t="s">
        <v>338</v>
      </c>
      <c r="O41" s="39" t="s">
        <v>280</v>
      </c>
      <c r="P41" s="39" t="s">
        <v>372</v>
      </c>
      <c r="Q41" s="39" t="s">
        <v>2560</v>
      </c>
      <c r="R41" s="39" t="s">
        <v>334</v>
      </c>
      <c r="S41" s="39" t="s">
        <v>487</v>
      </c>
      <c r="T41" s="39" t="s">
        <v>333</v>
      </c>
      <c r="U41" s="39" t="s">
        <v>333</v>
      </c>
      <c r="V41" s="39" t="s">
        <v>371</v>
      </c>
      <c r="W41" s="39" t="s">
        <v>282</v>
      </c>
      <c r="X41" s="39" t="s">
        <v>282</v>
      </c>
      <c r="Y41" s="39" t="s">
        <v>331</v>
      </c>
      <c r="Z41" s="39" t="s">
        <v>330</v>
      </c>
      <c r="AA41" s="34">
        <v>45048.540081018517</v>
      </c>
      <c r="AB41" s="39" t="s">
        <v>1703</v>
      </c>
      <c r="AC41" s="39" t="s">
        <v>280</v>
      </c>
      <c r="AD41" s="39" t="s">
        <v>280</v>
      </c>
      <c r="AE41" s="39" t="s">
        <v>280</v>
      </c>
      <c r="AF41" s="43" t="b">
        <v>0</v>
      </c>
      <c r="AG41" s="43" t="s">
        <v>280</v>
      </c>
      <c r="AH41" s="43" t="b">
        <v>0</v>
      </c>
      <c r="AI41" s="34"/>
      <c r="AJ41" s="39" t="s">
        <v>280</v>
      </c>
      <c r="AK41" s="39" t="s">
        <v>280</v>
      </c>
      <c r="AL41" s="39" t="s">
        <v>280</v>
      </c>
      <c r="AM41" s="39" t="s">
        <v>280</v>
      </c>
      <c r="AN41" s="39" t="s">
        <v>280</v>
      </c>
      <c r="AO41" s="39" t="s">
        <v>280</v>
      </c>
      <c r="AP41" s="39" t="s">
        <v>329</v>
      </c>
      <c r="AQ41" s="39" t="s">
        <v>280</v>
      </c>
      <c r="AR41" s="34"/>
      <c r="AS41" s="43">
        <v>1</v>
      </c>
      <c r="AT41" s="43">
        <v>0</v>
      </c>
      <c r="AU41" s="43" t="b">
        <v>0</v>
      </c>
      <c r="AV41" s="39" t="s">
        <v>1465</v>
      </c>
      <c r="AW41" s="43" t="b">
        <v>0</v>
      </c>
      <c r="AX41" s="39" t="s">
        <v>370</v>
      </c>
      <c r="AY41" s="39" t="s">
        <v>2564</v>
      </c>
      <c r="AZ41" s="34">
        <v>45048.540081018517</v>
      </c>
      <c r="BA41" s="39" t="s">
        <v>1506</v>
      </c>
      <c r="BB41" s="34">
        <v>45048.540081018517</v>
      </c>
      <c r="BC41" s="39" t="s">
        <v>1732</v>
      </c>
      <c r="BD41" s="39" t="s">
        <v>2564</v>
      </c>
      <c r="BE41" s="43" t="b">
        <v>0</v>
      </c>
      <c r="BF41" s="39" t="s">
        <v>487</v>
      </c>
      <c r="BG41" s="39" t="s">
        <v>333</v>
      </c>
      <c r="BH41" s="39" t="s">
        <v>2563</v>
      </c>
      <c r="BI41" s="34">
        <v>44981.47625</v>
      </c>
      <c r="BJ41" s="43">
        <v>0</v>
      </c>
      <c r="BK41" s="39" t="s">
        <v>489</v>
      </c>
      <c r="BL41" s="43" t="b">
        <v>0</v>
      </c>
      <c r="BM41" s="39" t="s">
        <v>748</v>
      </c>
      <c r="BN41" s="39" t="s">
        <v>326</v>
      </c>
      <c r="BO41" s="39" t="s">
        <v>280</v>
      </c>
      <c r="BP41" s="39" t="s">
        <v>2562</v>
      </c>
      <c r="BQ41" s="39" t="s">
        <v>2561</v>
      </c>
      <c r="BR41" s="43" t="str">
        <f t="shared" si="6"/>
        <v>Gate 3</v>
      </c>
      <c r="BS41" s="43" t="s">
        <v>361</v>
      </c>
      <c r="BT41" s="43" t="b">
        <v>0</v>
      </c>
      <c r="BU41" s="39" t="s">
        <v>482</v>
      </c>
      <c r="BV41" s="44">
        <v>44981</v>
      </c>
      <c r="BW41" s="39" t="s">
        <v>320</v>
      </c>
      <c r="BX41" s="39" t="s">
        <v>360</v>
      </c>
      <c r="BY41" s="39" t="s">
        <v>359</v>
      </c>
      <c r="BZ41" s="39" t="s">
        <v>322</v>
      </c>
      <c r="CA41" s="39" t="s">
        <v>330</v>
      </c>
      <c r="CB41" s="39" t="s">
        <v>394</v>
      </c>
      <c r="CC41" s="39" t="s">
        <v>311</v>
      </c>
      <c r="CD41" s="39" t="s">
        <v>321</v>
      </c>
      <c r="CE41" s="39" t="s">
        <v>320</v>
      </c>
      <c r="CF41" s="39" t="s">
        <v>46</v>
      </c>
      <c r="CG41" s="39" t="s">
        <v>358</v>
      </c>
      <c r="CH41" s="39" t="s">
        <v>280</v>
      </c>
      <c r="CI41" s="39" t="s">
        <v>357</v>
      </c>
      <c r="CJ41" s="39" t="s">
        <v>1073</v>
      </c>
      <c r="CK41" s="34">
        <v>44981.474247685182</v>
      </c>
      <c r="CL41" s="39" t="s">
        <v>487</v>
      </c>
      <c r="CM41" s="39" t="s">
        <v>280</v>
      </c>
      <c r="CN41" s="39" t="s">
        <v>280</v>
      </c>
      <c r="CO41" s="43" t="b">
        <v>0</v>
      </c>
      <c r="CP41" s="39" t="s">
        <v>353</v>
      </c>
      <c r="CQ41" s="39" t="s">
        <v>352</v>
      </c>
      <c r="CR41" s="39" t="s">
        <v>458</v>
      </c>
      <c r="CS41" s="39" t="s">
        <v>280</v>
      </c>
      <c r="CT41" s="39" t="s">
        <v>2559</v>
      </c>
      <c r="CU41" s="43">
        <v>3</v>
      </c>
      <c r="CV41" s="39" t="s">
        <v>311</v>
      </c>
    </row>
    <row r="42" spans="1:100" ht="176">
      <c r="A42" s="39" t="s">
        <v>2558</v>
      </c>
      <c r="B42" s="40">
        <f t="shared" si="0"/>
        <v>44982</v>
      </c>
      <c r="C42" s="41">
        <v>44982.544016203705</v>
      </c>
      <c r="D42" s="39" t="s">
        <v>346</v>
      </c>
      <c r="E42" s="39" t="s">
        <v>2553</v>
      </c>
      <c r="F42" s="42">
        <f t="shared" ca="1" si="1"/>
        <v>38.953564814815763</v>
      </c>
      <c r="G42" s="39" t="s">
        <v>374</v>
      </c>
      <c r="H42" s="39" t="s">
        <v>278</v>
      </c>
      <c r="I42" s="39" t="s">
        <v>372</v>
      </c>
      <c r="J42" s="39" t="s">
        <v>2551</v>
      </c>
      <c r="K42" s="39" t="s">
        <v>340</v>
      </c>
      <c r="L42" s="39" t="s">
        <v>334</v>
      </c>
      <c r="M42" s="39" t="s">
        <v>373</v>
      </c>
      <c r="N42" s="39" t="s">
        <v>338</v>
      </c>
      <c r="O42" s="39" t="s">
        <v>280</v>
      </c>
      <c r="P42" s="39" t="s">
        <v>372</v>
      </c>
      <c r="Q42" s="39" t="s">
        <v>2551</v>
      </c>
      <c r="R42" s="39" t="s">
        <v>334</v>
      </c>
      <c r="S42" s="39" t="s">
        <v>2552</v>
      </c>
      <c r="T42" s="39" t="s">
        <v>333</v>
      </c>
      <c r="U42" s="39" t="s">
        <v>333</v>
      </c>
      <c r="V42" s="39" t="s">
        <v>371</v>
      </c>
      <c r="W42" s="39" t="s">
        <v>282</v>
      </c>
      <c r="X42" s="39" t="s">
        <v>282</v>
      </c>
      <c r="Y42" s="39" t="s">
        <v>331</v>
      </c>
      <c r="Z42" s="39" t="s">
        <v>330</v>
      </c>
      <c r="AA42" s="34">
        <v>45021.497581018521</v>
      </c>
      <c r="AB42" s="39" t="s">
        <v>1703</v>
      </c>
      <c r="AC42" s="39" t="s">
        <v>280</v>
      </c>
      <c r="AD42" s="39" t="s">
        <v>280</v>
      </c>
      <c r="AE42" s="39" t="s">
        <v>280</v>
      </c>
      <c r="AF42" s="43" t="b">
        <v>0</v>
      </c>
      <c r="AG42" s="43" t="s">
        <v>280</v>
      </c>
      <c r="AH42" s="43" t="b">
        <v>0</v>
      </c>
      <c r="AI42" s="34"/>
      <c r="AJ42" s="39" t="s">
        <v>280</v>
      </c>
      <c r="AK42" s="39" t="s">
        <v>280</v>
      </c>
      <c r="AL42" s="39" t="s">
        <v>280</v>
      </c>
      <c r="AM42" s="39" t="s">
        <v>280</v>
      </c>
      <c r="AN42" s="39" t="s">
        <v>280</v>
      </c>
      <c r="AO42" s="39" t="s">
        <v>280</v>
      </c>
      <c r="AP42" s="39" t="s">
        <v>329</v>
      </c>
      <c r="AQ42" s="39" t="s">
        <v>280</v>
      </c>
      <c r="AR42" s="34"/>
      <c r="AS42" s="43">
        <v>1</v>
      </c>
      <c r="AT42" s="43">
        <v>0</v>
      </c>
      <c r="AU42" s="43" t="b">
        <v>0</v>
      </c>
      <c r="AV42" s="39" t="s">
        <v>1465</v>
      </c>
      <c r="AW42" s="43" t="b">
        <v>0</v>
      </c>
      <c r="AX42" s="39" t="s">
        <v>370</v>
      </c>
      <c r="AY42" s="39" t="s">
        <v>2557</v>
      </c>
      <c r="AZ42" s="34">
        <v>45021.497581018521</v>
      </c>
      <c r="BA42" s="39" t="s">
        <v>371</v>
      </c>
      <c r="BB42" s="34">
        <v>45021.497581018521</v>
      </c>
      <c r="BC42" s="39" t="s">
        <v>2556</v>
      </c>
      <c r="BD42" s="39" t="s">
        <v>2557</v>
      </c>
      <c r="BE42" s="43" t="b">
        <v>0</v>
      </c>
      <c r="BF42" s="39" t="s">
        <v>1506</v>
      </c>
      <c r="BG42" s="39" t="s">
        <v>333</v>
      </c>
      <c r="BH42" s="39" t="s">
        <v>2556</v>
      </c>
      <c r="BI42" s="34">
        <v>45021.497488425928</v>
      </c>
      <c r="BJ42" s="43">
        <v>0</v>
      </c>
      <c r="BK42" s="39" t="s">
        <v>2555</v>
      </c>
      <c r="BL42" s="43" t="b">
        <v>0</v>
      </c>
      <c r="BM42" s="39" t="s">
        <v>1519</v>
      </c>
      <c r="BN42" s="39" t="s">
        <v>326</v>
      </c>
      <c r="BO42" s="39" t="s">
        <v>280</v>
      </c>
      <c r="BP42" s="39" t="s">
        <v>2554</v>
      </c>
      <c r="BQ42" s="39" t="s">
        <v>2553</v>
      </c>
      <c r="BR42" s="43" t="str">
        <f t="shared" si="6"/>
        <v>Gate 3</v>
      </c>
      <c r="BS42" s="43" t="s">
        <v>585</v>
      </c>
      <c r="BT42" s="43" t="b">
        <v>0</v>
      </c>
      <c r="BU42" s="39" t="s">
        <v>482</v>
      </c>
      <c r="BV42" s="44">
        <v>44982</v>
      </c>
      <c r="BW42" s="39" t="s">
        <v>320</v>
      </c>
      <c r="BX42" s="39" t="s">
        <v>1136</v>
      </c>
      <c r="BY42" s="39" t="s">
        <v>1516</v>
      </c>
      <c r="BZ42" s="39" t="s">
        <v>322</v>
      </c>
      <c r="CA42" s="39" t="s">
        <v>330</v>
      </c>
      <c r="CB42" s="39" t="s">
        <v>320</v>
      </c>
      <c r="CC42" s="39" t="s">
        <v>311</v>
      </c>
      <c r="CD42" s="39" t="s">
        <v>321</v>
      </c>
      <c r="CE42" s="39" t="s">
        <v>320</v>
      </c>
      <c r="CF42" s="39" t="s">
        <v>46</v>
      </c>
      <c r="CG42" s="39" t="s">
        <v>358</v>
      </c>
      <c r="CH42" s="39" t="s">
        <v>280</v>
      </c>
      <c r="CI42" s="39" t="s">
        <v>357</v>
      </c>
      <c r="CJ42" s="39" t="s">
        <v>280</v>
      </c>
      <c r="CK42" s="34">
        <v>44982.544004629628</v>
      </c>
      <c r="CL42" s="39" t="s">
        <v>2552</v>
      </c>
      <c r="CM42" s="39" t="s">
        <v>280</v>
      </c>
      <c r="CN42" s="39" t="s">
        <v>1597</v>
      </c>
      <c r="CO42" s="43" t="b">
        <v>0</v>
      </c>
      <c r="CP42" s="39" t="s">
        <v>353</v>
      </c>
      <c r="CQ42" s="39" t="s">
        <v>352</v>
      </c>
      <c r="CR42" s="39" t="s">
        <v>388</v>
      </c>
      <c r="CS42" s="39" t="s">
        <v>280</v>
      </c>
      <c r="CT42" s="39" t="s">
        <v>2550</v>
      </c>
      <c r="CU42" s="43">
        <v>11</v>
      </c>
      <c r="CV42" s="39" t="s">
        <v>311</v>
      </c>
    </row>
    <row r="43" spans="1:100" ht="208">
      <c r="A43" s="39" t="s">
        <v>2549</v>
      </c>
      <c r="B43" s="40">
        <f t="shared" si="0"/>
        <v>44982</v>
      </c>
      <c r="C43" s="41">
        <v>44982.598958333336</v>
      </c>
      <c r="D43" s="39" t="s">
        <v>346</v>
      </c>
      <c r="E43" s="39" t="s">
        <v>2548</v>
      </c>
      <c r="F43" s="42">
        <f t="shared" ca="1" si="1"/>
        <v>37.101053240738111</v>
      </c>
      <c r="G43" s="39" t="s">
        <v>2547</v>
      </c>
      <c r="H43" s="39" t="s">
        <v>276</v>
      </c>
      <c r="I43" s="39" t="s">
        <v>494</v>
      </c>
      <c r="J43" s="39" t="s">
        <v>2539</v>
      </c>
      <c r="K43" s="39" t="s">
        <v>340</v>
      </c>
      <c r="L43" s="39" t="s">
        <v>334</v>
      </c>
      <c r="M43" s="39" t="s">
        <v>373</v>
      </c>
      <c r="N43" s="39" t="s">
        <v>338</v>
      </c>
      <c r="O43" s="39" t="s">
        <v>2546</v>
      </c>
      <c r="P43" s="39" t="s">
        <v>492</v>
      </c>
      <c r="Q43" s="39" t="s">
        <v>2545</v>
      </c>
      <c r="R43" s="39" t="s">
        <v>334</v>
      </c>
      <c r="S43" s="39" t="s">
        <v>487</v>
      </c>
      <c r="T43" s="39" t="s">
        <v>333</v>
      </c>
      <c r="U43" s="39" t="s">
        <v>333</v>
      </c>
      <c r="V43" s="39" t="s">
        <v>430</v>
      </c>
      <c r="W43" s="39" t="s">
        <v>282</v>
      </c>
      <c r="X43" s="39" t="s">
        <v>282</v>
      </c>
      <c r="Y43" s="39" t="s">
        <v>490</v>
      </c>
      <c r="Z43" s="39" t="s">
        <v>330</v>
      </c>
      <c r="AA43" s="34">
        <v>45019.700011574074</v>
      </c>
      <c r="AB43" s="39" t="s">
        <v>436</v>
      </c>
      <c r="AC43" s="39" t="s">
        <v>280</v>
      </c>
      <c r="AD43" s="39" t="s">
        <v>280</v>
      </c>
      <c r="AE43" s="39" t="s">
        <v>280</v>
      </c>
      <c r="AF43" s="43" t="b">
        <v>0</v>
      </c>
      <c r="AG43" s="43" t="s">
        <v>280</v>
      </c>
      <c r="AH43" s="43" t="b">
        <v>0</v>
      </c>
      <c r="AI43" s="34"/>
      <c r="AJ43" s="39" t="s">
        <v>280</v>
      </c>
      <c r="AK43" s="39" t="s">
        <v>280</v>
      </c>
      <c r="AL43" s="39" t="s">
        <v>280</v>
      </c>
      <c r="AM43" s="39" t="s">
        <v>280</v>
      </c>
      <c r="AN43" s="39" t="s">
        <v>280</v>
      </c>
      <c r="AO43" s="39" t="s">
        <v>280</v>
      </c>
      <c r="AP43" s="39" t="s">
        <v>329</v>
      </c>
      <c r="AQ43" s="39" t="s">
        <v>280</v>
      </c>
      <c r="AR43" s="34"/>
      <c r="AS43" s="43">
        <v>1</v>
      </c>
      <c r="AT43" s="43">
        <v>0</v>
      </c>
      <c r="AU43" s="43" t="b">
        <v>0</v>
      </c>
      <c r="AV43" s="39" t="s">
        <v>1465</v>
      </c>
      <c r="AW43" s="43" t="b">
        <v>0</v>
      </c>
      <c r="AX43" s="39" t="s">
        <v>328</v>
      </c>
      <c r="AY43" s="39" t="s">
        <v>2543</v>
      </c>
      <c r="AZ43" s="34">
        <v>45019.700011574074</v>
      </c>
      <c r="BA43" s="39" t="s">
        <v>430</v>
      </c>
      <c r="BB43" s="34">
        <v>45019.700011574074</v>
      </c>
      <c r="BC43" s="39" t="s">
        <v>2544</v>
      </c>
      <c r="BD43" s="39" t="s">
        <v>2543</v>
      </c>
      <c r="BE43" s="43" t="b">
        <v>0</v>
      </c>
      <c r="BF43" s="39" t="s">
        <v>430</v>
      </c>
      <c r="BG43" s="39" t="s">
        <v>333</v>
      </c>
      <c r="BH43" s="39" t="s">
        <v>2542</v>
      </c>
      <c r="BI43" s="34">
        <v>44984.409004629626</v>
      </c>
      <c r="BJ43" s="43">
        <v>0</v>
      </c>
      <c r="BK43" s="39" t="s">
        <v>489</v>
      </c>
      <c r="BL43" s="43" t="b">
        <v>0</v>
      </c>
      <c r="BM43" s="39" t="s">
        <v>540</v>
      </c>
      <c r="BN43" s="39" t="s">
        <v>326</v>
      </c>
      <c r="BO43" s="39" t="s">
        <v>280</v>
      </c>
      <c r="BP43" s="39" t="s">
        <v>2541</v>
      </c>
      <c r="BQ43" s="39" t="s">
        <v>2540</v>
      </c>
      <c r="BR43" s="43" t="str">
        <f t="shared" si="6"/>
        <v>Gate 3</v>
      </c>
      <c r="BS43" s="43" t="s">
        <v>585</v>
      </c>
      <c r="BT43" s="43" t="b">
        <v>0</v>
      </c>
      <c r="BU43" s="39" t="s">
        <v>482</v>
      </c>
      <c r="BV43" s="44">
        <v>44982</v>
      </c>
      <c r="BW43" s="39" t="s">
        <v>320</v>
      </c>
      <c r="BX43" s="39" t="s">
        <v>536</v>
      </c>
      <c r="BY43" s="39" t="s">
        <v>364</v>
      </c>
      <c r="BZ43" s="39" t="s">
        <v>322</v>
      </c>
      <c r="CA43" s="39" t="s">
        <v>330</v>
      </c>
      <c r="CB43" s="39" t="s">
        <v>394</v>
      </c>
      <c r="CC43" s="39" t="s">
        <v>311</v>
      </c>
      <c r="CD43" s="39" t="s">
        <v>321</v>
      </c>
      <c r="CE43" s="39" t="s">
        <v>320</v>
      </c>
      <c r="CF43" s="39" t="s">
        <v>570</v>
      </c>
      <c r="CG43" s="39" t="s">
        <v>318</v>
      </c>
      <c r="CH43" s="39" t="s">
        <v>280</v>
      </c>
      <c r="CI43" s="39" t="s">
        <v>391</v>
      </c>
      <c r="CJ43" s="39" t="s">
        <v>1382</v>
      </c>
      <c r="CK43" s="34">
        <v>44982.598946759259</v>
      </c>
      <c r="CL43" s="39" t="s">
        <v>487</v>
      </c>
      <c r="CM43" s="39" t="s">
        <v>280</v>
      </c>
      <c r="CN43" s="39" t="s">
        <v>280</v>
      </c>
      <c r="CO43" s="43" t="b">
        <v>0</v>
      </c>
      <c r="CP43" s="39" t="s">
        <v>314</v>
      </c>
      <c r="CQ43" s="39" t="s">
        <v>364</v>
      </c>
      <c r="CR43" s="39" t="s">
        <v>834</v>
      </c>
      <c r="CS43" s="39" t="s">
        <v>280</v>
      </c>
      <c r="CT43" s="39" t="s">
        <v>2538</v>
      </c>
      <c r="CU43" s="43">
        <v>4</v>
      </c>
      <c r="CV43" s="39" t="s">
        <v>311</v>
      </c>
    </row>
    <row r="44" spans="1:100" ht="176">
      <c r="A44" s="39" t="s">
        <v>2537</v>
      </c>
      <c r="B44" s="40">
        <f t="shared" si="0"/>
        <v>44984</v>
      </c>
      <c r="C44" s="41">
        <v>44984.878194444442</v>
      </c>
      <c r="D44" s="39" t="s">
        <v>346</v>
      </c>
      <c r="E44" s="39" t="s">
        <v>2536</v>
      </c>
      <c r="F44" s="42">
        <f t="shared" ca="1" si="1"/>
        <v>27.513692129628907</v>
      </c>
      <c r="G44" s="39" t="s">
        <v>280</v>
      </c>
      <c r="H44" s="39" t="s">
        <v>280</v>
      </c>
      <c r="I44" s="39" t="s">
        <v>280</v>
      </c>
      <c r="J44" s="39" t="s">
        <v>469</v>
      </c>
      <c r="K44" s="39" t="s">
        <v>280</v>
      </c>
      <c r="L44" s="39" t="s">
        <v>280</v>
      </c>
      <c r="M44" s="39" t="s">
        <v>280</v>
      </c>
      <c r="N44" s="39" t="s">
        <v>280</v>
      </c>
      <c r="O44" s="39" t="s">
        <v>280</v>
      </c>
      <c r="P44" s="39" t="s">
        <v>280</v>
      </c>
      <c r="Q44" s="39" t="s">
        <v>280</v>
      </c>
      <c r="R44" s="39" t="s">
        <v>280</v>
      </c>
      <c r="S44" s="39" t="s">
        <v>515</v>
      </c>
      <c r="T44" s="39" t="s">
        <v>757</v>
      </c>
      <c r="U44" s="39" t="s">
        <v>333</v>
      </c>
      <c r="V44" s="39" t="s">
        <v>371</v>
      </c>
      <c r="W44" s="39" t="s">
        <v>282</v>
      </c>
      <c r="X44" s="39" t="s">
        <v>280</v>
      </c>
      <c r="Y44" s="39" t="s">
        <v>280</v>
      </c>
      <c r="Z44" s="39" t="s">
        <v>330</v>
      </c>
      <c r="AA44" s="34">
        <v>45012.391886574071</v>
      </c>
      <c r="AB44" s="39" t="s">
        <v>752</v>
      </c>
      <c r="AC44" s="39" t="s">
        <v>280</v>
      </c>
      <c r="AD44" s="39" t="s">
        <v>280</v>
      </c>
      <c r="AE44" s="39" t="s">
        <v>280</v>
      </c>
      <c r="AF44" s="43" t="b">
        <v>0</v>
      </c>
      <c r="AG44" s="43" t="s">
        <v>280</v>
      </c>
      <c r="AH44" s="43" t="b">
        <v>0</v>
      </c>
      <c r="AI44" s="34"/>
      <c r="AJ44" s="39" t="s">
        <v>280</v>
      </c>
      <c r="AK44" s="39" t="s">
        <v>280</v>
      </c>
      <c r="AL44" s="39" t="s">
        <v>280</v>
      </c>
      <c r="AM44" s="39" t="s">
        <v>280</v>
      </c>
      <c r="AN44" s="39" t="s">
        <v>280</v>
      </c>
      <c r="AO44" s="39" t="s">
        <v>280</v>
      </c>
      <c r="AP44" s="39" t="s">
        <v>329</v>
      </c>
      <c r="AQ44" s="39" t="s">
        <v>280</v>
      </c>
      <c r="AR44" s="34"/>
      <c r="AS44" s="43">
        <v>1</v>
      </c>
      <c r="AT44" s="43">
        <v>1</v>
      </c>
      <c r="AU44" s="43" t="b">
        <v>0</v>
      </c>
      <c r="AV44" s="39" t="s">
        <v>1465</v>
      </c>
      <c r="AW44" s="43" t="b">
        <v>0</v>
      </c>
      <c r="AX44" s="39" t="s">
        <v>280</v>
      </c>
      <c r="AY44" s="39" t="s">
        <v>2535</v>
      </c>
      <c r="AZ44" s="34">
        <v>45012.391886574071</v>
      </c>
      <c r="BA44" s="39" t="s">
        <v>371</v>
      </c>
      <c r="BB44" s="34">
        <v>45012.391875000001</v>
      </c>
      <c r="BC44" s="39" t="s">
        <v>2534</v>
      </c>
      <c r="BD44" s="39" t="s">
        <v>2535</v>
      </c>
      <c r="BE44" s="43" t="b">
        <v>0</v>
      </c>
      <c r="BF44" s="39" t="s">
        <v>819</v>
      </c>
      <c r="BG44" s="39" t="s">
        <v>333</v>
      </c>
      <c r="BH44" s="39" t="s">
        <v>2533</v>
      </c>
      <c r="BI44" s="34">
        <v>44985.460821759261</v>
      </c>
      <c r="BJ44" s="43">
        <v>0</v>
      </c>
      <c r="BK44" s="39" t="s">
        <v>518</v>
      </c>
      <c r="BL44" s="43" t="b">
        <v>0</v>
      </c>
      <c r="BM44" s="39" t="s">
        <v>365</v>
      </c>
      <c r="BN44" s="39" t="s">
        <v>364</v>
      </c>
      <c r="BO44" s="39" t="s">
        <v>280</v>
      </c>
      <c r="BP44" s="39" t="s">
        <v>2532</v>
      </c>
      <c r="BQ44" s="39" t="s">
        <v>2531</v>
      </c>
      <c r="BR44" s="43" t="str">
        <f t="shared" si="6"/>
        <v>Gate 3</v>
      </c>
      <c r="BS44" s="43" t="s">
        <v>361</v>
      </c>
      <c r="BT44" s="43" t="b">
        <v>0</v>
      </c>
      <c r="BU44" s="39" t="s">
        <v>482</v>
      </c>
      <c r="BV44" s="44">
        <v>44984</v>
      </c>
      <c r="BW44" s="39" t="s">
        <v>320</v>
      </c>
      <c r="BX44" s="39" t="s">
        <v>360</v>
      </c>
      <c r="BY44" s="39" t="s">
        <v>359</v>
      </c>
      <c r="BZ44" s="39" t="s">
        <v>322</v>
      </c>
      <c r="CA44" s="39" t="s">
        <v>330</v>
      </c>
      <c r="CB44" s="39" t="s">
        <v>320</v>
      </c>
      <c r="CC44" s="39" t="s">
        <v>311</v>
      </c>
      <c r="CD44" s="39" t="s">
        <v>321</v>
      </c>
      <c r="CE44" s="39" t="s">
        <v>320</v>
      </c>
      <c r="CF44" s="39" t="s">
        <v>1923</v>
      </c>
      <c r="CG44" s="39" t="s">
        <v>318</v>
      </c>
      <c r="CH44" s="39" t="s">
        <v>280</v>
      </c>
      <c r="CI44" s="39" t="s">
        <v>391</v>
      </c>
      <c r="CJ44" s="39" t="s">
        <v>280</v>
      </c>
      <c r="CK44" s="34">
        <v>44984.878194444442</v>
      </c>
      <c r="CL44" s="39" t="s">
        <v>515</v>
      </c>
      <c r="CM44" s="39" t="s">
        <v>280</v>
      </c>
      <c r="CN44" s="39" t="s">
        <v>280</v>
      </c>
      <c r="CO44" s="43" t="b">
        <v>0</v>
      </c>
      <c r="CP44" s="39" t="s">
        <v>314</v>
      </c>
      <c r="CQ44" s="39" t="s">
        <v>352</v>
      </c>
      <c r="CR44" s="39" t="s">
        <v>514</v>
      </c>
      <c r="CS44" s="39" t="s">
        <v>280</v>
      </c>
      <c r="CT44" s="39" t="s">
        <v>2530</v>
      </c>
      <c r="CU44" s="43">
        <v>5</v>
      </c>
      <c r="CV44" s="39" t="s">
        <v>311</v>
      </c>
    </row>
    <row r="45" spans="1:100" ht="395">
      <c r="A45" s="39" t="s">
        <v>2529</v>
      </c>
      <c r="B45" s="40">
        <f t="shared" si="0"/>
        <v>44986</v>
      </c>
      <c r="C45" s="41">
        <v>44986.221689814818</v>
      </c>
      <c r="D45" s="39" t="s">
        <v>346</v>
      </c>
      <c r="E45" s="39" t="s">
        <v>2528</v>
      </c>
      <c r="F45" s="42">
        <f t="shared" ca="1" si="1"/>
        <v>712.77831018518191</v>
      </c>
      <c r="G45" s="39" t="s">
        <v>2527</v>
      </c>
      <c r="H45" s="39" t="s">
        <v>273</v>
      </c>
      <c r="I45" s="39" t="s">
        <v>2135</v>
      </c>
      <c r="J45" s="39" t="s">
        <v>2526</v>
      </c>
      <c r="K45" s="39" t="s">
        <v>418</v>
      </c>
      <c r="L45" s="39" t="s">
        <v>418</v>
      </c>
      <c r="M45" s="39" t="s">
        <v>421</v>
      </c>
      <c r="N45" s="39" t="s">
        <v>405</v>
      </c>
      <c r="O45" s="39" t="s">
        <v>2526</v>
      </c>
      <c r="P45" s="39" t="s">
        <v>2134</v>
      </c>
      <c r="Q45" s="39" t="s">
        <v>2525</v>
      </c>
      <c r="R45" s="39" t="s">
        <v>418</v>
      </c>
      <c r="S45" s="39" t="s">
        <v>2518</v>
      </c>
      <c r="T45" s="39" t="s">
        <v>333</v>
      </c>
      <c r="U45" s="39" t="s">
        <v>333</v>
      </c>
      <c r="V45" s="39" t="s">
        <v>669</v>
      </c>
      <c r="W45" s="39" t="s">
        <v>283</v>
      </c>
      <c r="X45" s="39" t="s">
        <v>282</v>
      </c>
      <c r="Y45" s="39" t="s">
        <v>331</v>
      </c>
      <c r="Z45" s="39" t="s">
        <v>330</v>
      </c>
      <c r="AA45" s="34">
        <v>45140.395428240743</v>
      </c>
      <c r="AB45" s="39" t="s">
        <v>668</v>
      </c>
      <c r="AC45" s="39" t="s">
        <v>402</v>
      </c>
      <c r="AD45" s="39" t="s">
        <v>280</v>
      </c>
      <c r="AE45" s="39" t="s">
        <v>280</v>
      </c>
      <c r="AF45" s="43" t="b">
        <v>0</v>
      </c>
      <c r="AG45" s="43" t="s">
        <v>280</v>
      </c>
      <c r="AH45" s="43" t="b">
        <v>1</v>
      </c>
      <c r="AI45" s="34"/>
      <c r="AJ45" s="39" t="s">
        <v>280</v>
      </c>
      <c r="AK45" s="39" t="s">
        <v>280</v>
      </c>
      <c r="AL45" s="39" t="s">
        <v>280</v>
      </c>
      <c r="AM45" s="39" t="s">
        <v>280</v>
      </c>
      <c r="AN45" s="39" t="s">
        <v>280</v>
      </c>
      <c r="AO45" s="39" t="s">
        <v>280</v>
      </c>
      <c r="AP45" s="39" t="s">
        <v>329</v>
      </c>
      <c r="AQ45" s="39" t="s">
        <v>280</v>
      </c>
      <c r="AR45" s="34"/>
      <c r="AS45" s="43">
        <v>1</v>
      </c>
      <c r="AT45" s="43">
        <v>0</v>
      </c>
      <c r="AU45" s="43" t="b">
        <v>0</v>
      </c>
      <c r="AV45" s="39" t="s">
        <v>280</v>
      </c>
      <c r="AW45" s="43" t="b">
        <v>0</v>
      </c>
      <c r="AX45" s="39" t="s">
        <v>328</v>
      </c>
      <c r="AY45" s="39" t="s">
        <v>2524</v>
      </c>
      <c r="AZ45" s="34"/>
      <c r="BA45" s="39" t="s">
        <v>280</v>
      </c>
      <c r="BB45" s="34"/>
      <c r="BC45" s="39" t="s">
        <v>280</v>
      </c>
      <c r="BD45" s="39" t="s">
        <v>2524</v>
      </c>
      <c r="BE45" s="43" t="b">
        <v>0</v>
      </c>
      <c r="BF45" s="39" t="s">
        <v>280</v>
      </c>
      <c r="BG45" s="39" t="s">
        <v>280</v>
      </c>
      <c r="BH45" s="39" t="s">
        <v>2523</v>
      </c>
      <c r="BI45" s="34"/>
      <c r="BJ45" s="43">
        <v>400000</v>
      </c>
      <c r="BK45" s="39" t="s">
        <v>2522</v>
      </c>
      <c r="BL45" s="43" t="b">
        <v>0</v>
      </c>
      <c r="BM45" s="39" t="s">
        <v>280</v>
      </c>
      <c r="BN45" s="39" t="s">
        <v>326</v>
      </c>
      <c r="BO45" s="39" t="s">
        <v>280</v>
      </c>
      <c r="BP45" s="39" t="s">
        <v>2521</v>
      </c>
      <c r="BQ45" s="39" t="s">
        <v>2520</v>
      </c>
      <c r="BS45" s="39" t="s">
        <v>1241</v>
      </c>
      <c r="BT45" s="43" t="b">
        <v>0</v>
      </c>
      <c r="BU45" s="39" t="s">
        <v>461</v>
      </c>
      <c r="BV45" s="44">
        <v>44843</v>
      </c>
      <c r="BW45" s="39" t="s">
        <v>320</v>
      </c>
      <c r="BX45" s="39" t="s">
        <v>280</v>
      </c>
      <c r="BY45" s="39" t="s">
        <v>280</v>
      </c>
      <c r="BZ45" s="39" t="s">
        <v>701</v>
      </c>
      <c r="CA45" s="39" t="s">
        <v>330</v>
      </c>
      <c r="CB45" s="39" t="s">
        <v>394</v>
      </c>
      <c r="CC45" s="39" t="s">
        <v>396</v>
      </c>
      <c r="CD45" s="39" t="s">
        <v>321</v>
      </c>
      <c r="CE45" s="39" t="s">
        <v>394</v>
      </c>
      <c r="CF45" s="39" t="s">
        <v>555</v>
      </c>
      <c r="CG45" s="39" t="s">
        <v>318</v>
      </c>
      <c r="CH45" s="39" t="s">
        <v>2519</v>
      </c>
      <c r="CI45" s="39" t="s">
        <v>391</v>
      </c>
      <c r="CJ45" s="39" t="s">
        <v>280</v>
      </c>
      <c r="CK45" s="34">
        <v>44986.221678240741</v>
      </c>
      <c r="CL45" s="39" t="s">
        <v>2518</v>
      </c>
      <c r="CM45" s="39" t="s">
        <v>280</v>
      </c>
      <c r="CN45" s="39" t="s">
        <v>2517</v>
      </c>
      <c r="CO45" s="43" t="b">
        <v>1</v>
      </c>
      <c r="CP45" s="39" t="s">
        <v>428</v>
      </c>
      <c r="CQ45" s="39" t="s">
        <v>280</v>
      </c>
      <c r="CR45" s="39" t="s">
        <v>1637</v>
      </c>
      <c r="CS45" s="39" t="s">
        <v>662</v>
      </c>
      <c r="CT45" s="39" t="s">
        <v>2516</v>
      </c>
      <c r="CU45" s="43">
        <v>35</v>
      </c>
      <c r="CV45" s="39" t="s">
        <v>396</v>
      </c>
    </row>
    <row r="46" spans="1:100" ht="409.6">
      <c r="A46" s="39" t="s">
        <v>2515</v>
      </c>
      <c r="B46" s="40">
        <f t="shared" si="0"/>
        <v>44986</v>
      </c>
      <c r="C46" s="41">
        <v>44986.327974537038</v>
      </c>
      <c r="D46" s="39" t="s">
        <v>346</v>
      </c>
      <c r="E46" s="39" t="s">
        <v>2514</v>
      </c>
      <c r="F46" s="42">
        <f t="shared" ca="1" si="1"/>
        <v>712.67202546296176</v>
      </c>
      <c r="G46" s="39" t="s">
        <v>423</v>
      </c>
      <c r="H46" s="39" t="s">
        <v>275</v>
      </c>
      <c r="I46" s="39" t="s">
        <v>422</v>
      </c>
      <c r="J46" s="39" t="s">
        <v>411</v>
      </c>
      <c r="K46" s="39" t="s">
        <v>418</v>
      </c>
      <c r="L46" s="39" t="s">
        <v>418</v>
      </c>
      <c r="M46" s="39" t="s">
        <v>421</v>
      </c>
      <c r="N46" s="39" t="s">
        <v>338</v>
      </c>
      <c r="O46" s="39" t="s">
        <v>420</v>
      </c>
      <c r="P46" s="39" t="s">
        <v>419</v>
      </c>
      <c r="Q46" s="39" t="s">
        <v>301</v>
      </c>
      <c r="R46" s="39" t="s">
        <v>418</v>
      </c>
      <c r="S46" s="39" t="s">
        <v>413</v>
      </c>
      <c r="T46" s="39" t="s">
        <v>333</v>
      </c>
      <c r="U46" s="39" t="s">
        <v>333</v>
      </c>
      <c r="V46" s="39" t="s">
        <v>371</v>
      </c>
      <c r="W46" s="39" t="s">
        <v>283</v>
      </c>
      <c r="X46" s="39" t="s">
        <v>283</v>
      </c>
      <c r="Y46" s="39" t="s">
        <v>331</v>
      </c>
      <c r="Z46" s="39" t="s">
        <v>330</v>
      </c>
      <c r="AA46" s="34">
        <v>45137.999791666669</v>
      </c>
      <c r="AB46" s="39" t="s">
        <v>721</v>
      </c>
      <c r="AC46" s="39" t="s">
        <v>402</v>
      </c>
      <c r="AD46" s="39" t="s">
        <v>280</v>
      </c>
      <c r="AE46" s="39" t="s">
        <v>280</v>
      </c>
      <c r="AF46" s="43" t="b">
        <v>0</v>
      </c>
      <c r="AG46" s="43" t="s">
        <v>280</v>
      </c>
      <c r="AH46" s="43" t="b">
        <v>1</v>
      </c>
      <c r="AI46" s="34"/>
      <c r="AJ46" s="39" t="s">
        <v>280</v>
      </c>
      <c r="AK46" s="39" t="s">
        <v>280</v>
      </c>
      <c r="AL46" s="39" t="s">
        <v>280</v>
      </c>
      <c r="AM46" s="39" t="s">
        <v>280</v>
      </c>
      <c r="AN46" s="39" t="s">
        <v>280</v>
      </c>
      <c r="AO46" s="39" t="s">
        <v>280</v>
      </c>
      <c r="AP46" s="39" t="s">
        <v>329</v>
      </c>
      <c r="AQ46" s="39" t="s">
        <v>280</v>
      </c>
      <c r="AR46" s="34"/>
      <c r="AS46" s="43">
        <v>1</v>
      </c>
      <c r="AT46" s="43">
        <v>0</v>
      </c>
      <c r="AU46" s="43" t="b">
        <v>0</v>
      </c>
      <c r="AV46" s="39" t="s">
        <v>280</v>
      </c>
      <c r="AW46" s="43" t="b">
        <v>0</v>
      </c>
      <c r="AX46" s="39" t="s">
        <v>370</v>
      </c>
      <c r="AY46" s="39" t="s">
        <v>2513</v>
      </c>
      <c r="AZ46" s="34"/>
      <c r="BA46" s="39" t="s">
        <v>280</v>
      </c>
      <c r="BB46" s="34"/>
      <c r="BC46" s="39" t="s">
        <v>280</v>
      </c>
      <c r="BD46" s="39" t="s">
        <v>2513</v>
      </c>
      <c r="BE46" s="43" t="b">
        <v>0</v>
      </c>
      <c r="BF46" s="39" t="s">
        <v>280</v>
      </c>
      <c r="BG46" s="39" t="s">
        <v>280</v>
      </c>
      <c r="BH46" s="39" t="s">
        <v>2512</v>
      </c>
      <c r="BI46" s="34"/>
      <c r="BJ46" s="43">
        <v>10000</v>
      </c>
      <c r="BK46" s="39" t="s">
        <v>417</v>
      </c>
      <c r="BL46" s="43" t="b">
        <v>0</v>
      </c>
      <c r="BM46" s="39" t="s">
        <v>365</v>
      </c>
      <c r="BN46" s="39" t="s">
        <v>326</v>
      </c>
      <c r="BO46" s="39" t="s">
        <v>280</v>
      </c>
      <c r="BP46" s="39" t="s">
        <v>2511</v>
      </c>
      <c r="BQ46" s="39" t="s">
        <v>2510</v>
      </c>
      <c r="BS46" s="39" t="s">
        <v>1629</v>
      </c>
      <c r="BT46" s="43" t="b">
        <v>0</v>
      </c>
      <c r="BU46" s="39" t="s">
        <v>461</v>
      </c>
      <c r="BV46" s="44">
        <v>44986</v>
      </c>
      <c r="BW46" s="39" t="s">
        <v>320</v>
      </c>
      <c r="BX46" s="39" t="s">
        <v>360</v>
      </c>
      <c r="BY46" s="39" t="s">
        <v>359</v>
      </c>
      <c r="BZ46" s="39" t="s">
        <v>322</v>
      </c>
      <c r="CA46" s="39" t="s">
        <v>330</v>
      </c>
      <c r="CB46" s="39" t="s">
        <v>394</v>
      </c>
      <c r="CC46" s="39" t="s">
        <v>311</v>
      </c>
      <c r="CD46" s="39" t="s">
        <v>432</v>
      </c>
      <c r="CE46" s="39" t="s">
        <v>320</v>
      </c>
      <c r="CF46" s="39" t="s">
        <v>46</v>
      </c>
      <c r="CG46" s="39" t="s">
        <v>358</v>
      </c>
      <c r="CH46" s="39" t="s">
        <v>2509</v>
      </c>
      <c r="CI46" s="39" t="s">
        <v>357</v>
      </c>
      <c r="CJ46" s="39" t="s">
        <v>280</v>
      </c>
      <c r="CK46" s="34">
        <v>44986.327962962961</v>
      </c>
      <c r="CL46" s="39" t="s">
        <v>413</v>
      </c>
      <c r="CM46" s="39" t="s">
        <v>280</v>
      </c>
      <c r="CN46" s="39" t="s">
        <v>2508</v>
      </c>
      <c r="CO46" s="43" t="b">
        <v>1</v>
      </c>
      <c r="CP46" s="39" t="s">
        <v>353</v>
      </c>
      <c r="CQ46" s="39" t="s">
        <v>352</v>
      </c>
      <c r="CR46" s="39" t="s">
        <v>351</v>
      </c>
      <c r="CS46" s="39" t="s">
        <v>280</v>
      </c>
      <c r="CT46" s="39" t="s">
        <v>2507</v>
      </c>
      <c r="CU46" s="43">
        <v>8</v>
      </c>
      <c r="CV46" s="39" t="s">
        <v>311</v>
      </c>
    </row>
    <row r="47" spans="1:100" ht="176">
      <c r="A47" s="39" t="s">
        <v>2506</v>
      </c>
      <c r="B47" s="40">
        <f t="shared" si="0"/>
        <v>44986</v>
      </c>
      <c r="C47" s="41">
        <v>44986.413888888892</v>
      </c>
      <c r="D47" s="39" t="s">
        <v>346</v>
      </c>
      <c r="E47" s="39" t="s">
        <v>2505</v>
      </c>
      <c r="F47" s="42">
        <f t="shared" ca="1" si="1"/>
        <v>712.58611111110804</v>
      </c>
      <c r="G47" s="39" t="s">
        <v>2504</v>
      </c>
      <c r="H47" s="39" t="s">
        <v>2503</v>
      </c>
      <c r="I47" s="39" t="s">
        <v>2502</v>
      </c>
      <c r="J47" s="39" t="s">
        <v>280</v>
      </c>
      <c r="K47" s="39" t="s">
        <v>340</v>
      </c>
      <c r="L47" s="39" t="s">
        <v>439</v>
      </c>
      <c r="M47" s="39" t="s">
        <v>442</v>
      </c>
      <c r="N47" s="39" t="s">
        <v>2500</v>
      </c>
      <c r="O47" s="39" t="s">
        <v>280</v>
      </c>
      <c r="P47" s="39" t="s">
        <v>280</v>
      </c>
      <c r="Q47" s="39" t="s">
        <v>280</v>
      </c>
      <c r="R47" s="39" t="s">
        <v>439</v>
      </c>
      <c r="S47" s="39" t="s">
        <v>669</v>
      </c>
      <c r="T47" s="39" t="s">
        <v>2496</v>
      </c>
      <c r="U47" s="39" t="s">
        <v>333</v>
      </c>
      <c r="V47" s="39" t="s">
        <v>669</v>
      </c>
      <c r="W47" s="39" t="s">
        <v>885</v>
      </c>
      <c r="X47" s="39" t="s">
        <v>885</v>
      </c>
      <c r="Y47" s="39" t="s">
        <v>2499</v>
      </c>
      <c r="Z47" s="39" t="s">
        <v>330</v>
      </c>
      <c r="AA47" s="34">
        <v>45012.565775462965</v>
      </c>
      <c r="AB47" s="39" t="s">
        <v>668</v>
      </c>
      <c r="AC47" s="39" t="s">
        <v>280</v>
      </c>
      <c r="AD47" s="39" t="s">
        <v>280</v>
      </c>
      <c r="AE47" s="39" t="s">
        <v>280</v>
      </c>
      <c r="AF47" s="43" t="b">
        <v>0</v>
      </c>
      <c r="AG47" s="43" t="s">
        <v>280</v>
      </c>
      <c r="AH47" s="43" t="b">
        <v>1</v>
      </c>
      <c r="AI47" s="34"/>
      <c r="AJ47" s="39" t="s">
        <v>280</v>
      </c>
      <c r="AK47" s="39" t="s">
        <v>280</v>
      </c>
      <c r="AL47" s="39" t="s">
        <v>280</v>
      </c>
      <c r="AM47" s="39" t="s">
        <v>280</v>
      </c>
      <c r="AN47" s="39" t="s">
        <v>280</v>
      </c>
      <c r="AO47" s="39" t="s">
        <v>280</v>
      </c>
      <c r="AP47" s="39" t="s">
        <v>329</v>
      </c>
      <c r="AQ47" s="39" t="s">
        <v>280</v>
      </c>
      <c r="AR47" s="34"/>
      <c r="AS47" s="43">
        <v>1</v>
      </c>
      <c r="AT47" s="43">
        <v>1</v>
      </c>
      <c r="AU47" s="43" t="b">
        <v>0</v>
      </c>
      <c r="AV47" s="39" t="s">
        <v>280</v>
      </c>
      <c r="AW47" s="43" t="b">
        <v>0</v>
      </c>
      <c r="AX47" s="39" t="s">
        <v>1364</v>
      </c>
      <c r="AY47" s="39" t="s">
        <v>2498</v>
      </c>
      <c r="AZ47" s="34"/>
      <c r="BA47" s="39" t="s">
        <v>280</v>
      </c>
      <c r="BB47" s="34"/>
      <c r="BC47" s="39" t="s">
        <v>280</v>
      </c>
      <c r="BD47" s="39" t="s">
        <v>2498</v>
      </c>
      <c r="BE47" s="43" t="b">
        <v>0</v>
      </c>
      <c r="BF47" s="39" t="s">
        <v>280</v>
      </c>
      <c r="BG47" s="39" t="s">
        <v>280</v>
      </c>
      <c r="BH47" s="39" t="s">
        <v>280</v>
      </c>
      <c r="BI47" s="34"/>
      <c r="BJ47" s="43" t="s">
        <v>280</v>
      </c>
      <c r="BK47" s="39" t="s">
        <v>668</v>
      </c>
      <c r="BL47" s="43" t="b">
        <v>0</v>
      </c>
      <c r="BM47" s="39" t="s">
        <v>280</v>
      </c>
      <c r="BN47" s="39" t="s">
        <v>883</v>
      </c>
      <c r="BO47" s="39" t="s">
        <v>280</v>
      </c>
      <c r="BP47" s="39" t="s">
        <v>882</v>
      </c>
      <c r="BQ47" s="39" t="s">
        <v>2497</v>
      </c>
      <c r="BS47" s="39" t="s">
        <v>557</v>
      </c>
      <c r="BT47" s="43" t="b">
        <v>0</v>
      </c>
      <c r="BU47" s="39" t="s">
        <v>482</v>
      </c>
      <c r="BV47" s="44">
        <v>44986</v>
      </c>
      <c r="BW47" s="39" t="s">
        <v>320</v>
      </c>
      <c r="BX47" s="39" t="s">
        <v>280</v>
      </c>
      <c r="BY47" s="39" t="s">
        <v>280</v>
      </c>
      <c r="BZ47" s="39" t="s">
        <v>280</v>
      </c>
      <c r="CA47" s="39" t="s">
        <v>330</v>
      </c>
      <c r="CB47" s="39" t="s">
        <v>320</v>
      </c>
      <c r="CC47" s="39" t="s">
        <v>311</v>
      </c>
      <c r="CD47" s="39" t="s">
        <v>321</v>
      </c>
      <c r="CE47" s="39" t="s">
        <v>320</v>
      </c>
      <c r="CF47" s="39" t="s">
        <v>280</v>
      </c>
      <c r="CG47" s="39" t="s">
        <v>280</v>
      </c>
      <c r="CH47" s="39" t="s">
        <v>280</v>
      </c>
      <c r="CI47" s="39" t="s">
        <v>357</v>
      </c>
      <c r="CJ47" s="39" t="s">
        <v>280</v>
      </c>
      <c r="CK47" s="34">
        <v>44986.413877314815</v>
      </c>
      <c r="CL47" s="39" t="s">
        <v>669</v>
      </c>
      <c r="CM47" s="39" t="s">
        <v>280</v>
      </c>
      <c r="CN47" s="39" t="s">
        <v>2495</v>
      </c>
      <c r="CO47" s="43" t="b">
        <v>0</v>
      </c>
      <c r="CP47" s="39" t="s">
        <v>314</v>
      </c>
      <c r="CQ47" s="39" t="s">
        <v>280</v>
      </c>
      <c r="CR47" s="39" t="s">
        <v>280</v>
      </c>
      <c r="CS47" s="39" t="s">
        <v>2494</v>
      </c>
      <c r="CT47" s="39" t="s">
        <v>2493</v>
      </c>
      <c r="CU47" s="43">
        <v>4</v>
      </c>
      <c r="CV47" s="39" t="s">
        <v>311</v>
      </c>
    </row>
    <row r="48" spans="1:100" ht="176">
      <c r="A48" s="39" t="s">
        <v>2492</v>
      </c>
      <c r="B48" s="40">
        <f t="shared" si="0"/>
        <v>44986</v>
      </c>
      <c r="C48" s="41">
        <v>44986.475347222222</v>
      </c>
      <c r="D48" s="39" t="s">
        <v>346</v>
      </c>
      <c r="E48" s="39" t="s">
        <v>2491</v>
      </c>
      <c r="F48" s="42">
        <f t="shared" ca="1" si="1"/>
        <v>62.208993055559404</v>
      </c>
      <c r="G48" s="39" t="s">
        <v>672</v>
      </c>
      <c r="H48" s="39" t="s">
        <v>273</v>
      </c>
      <c r="I48" s="39" t="s">
        <v>671</v>
      </c>
      <c r="J48" s="39" t="s">
        <v>302</v>
      </c>
      <c r="K48" s="39" t="s">
        <v>340</v>
      </c>
      <c r="L48" s="39" t="s">
        <v>334</v>
      </c>
      <c r="M48" s="39" t="s">
        <v>339</v>
      </c>
      <c r="N48" s="39" t="s">
        <v>338</v>
      </c>
      <c r="O48" s="39" t="s">
        <v>280</v>
      </c>
      <c r="P48" s="39" t="s">
        <v>670</v>
      </c>
      <c r="Q48" s="39" t="s">
        <v>302</v>
      </c>
      <c r="R48" s="39" t="s">
        <v>334</v>
      </c>
      <c r="S48" s="39" t="s">
        <v>316</v>
      </c>
      <c r="T48" s="39" t="s">
        <v>1121</v>
      </c>
      <c r="U48" s="39" t="s">
        <v>333</v>
      </c>
      <c r="V48" s="39" t="s">
        <v>430</v>
      </c>
      <c r="W48" s="39" t="s">
        <v>282</v>
      </c>
      <c r="X48" s="39" t="s">
        <v>280</v>
      </c>
      <c r="Y48" s="39" t="s">
        <v>331</v>
      </c>
      <c r="Z48" s="39" t="s">
        <v>330</v>
      </c>
      <c r="AA48" s="34">
        <v>45065.595555555556</v>
      </c>
      <c r="AB48" s="39" t="s">
        <v>2195</v>
      </c>
      <c r="AC48" s="39" t="s">
        <v>280</v>
      </c>
      <c r="AD48" s="39" t="s">
        <v>280</v>
      </c>
      <c r="AE48" s="39" t="s">
        <v>280</v>
      </c>
      <c r="AF48" s="43" t="b">
        <v>0</v>
      </c>
      <c r="AG48" s="43" t="s">
        <v>280</v>
      </c>
      <c r="AH48" s="43" t="b">
        <v>0</v>
      </c>
      <c r="AI48" s="34"/>
      <c r="AJ48" s="39" t="s">
        <v>280</v>
      </c>
      <c r="AK48" s="39" t="s">
        <v>280</v>
      </c>
      <c r="AL48" s="39" t="s">
        <v>280</v>
      </c>
      <c r="AM48" s="39" t="s">
        <v>280</v>
      </c>
      <c r="AN48" s="39" t="s">
        <v>280</v>
      </c>
      <c r="AO48" s="39" t="s">
        <v>280</v>
      </c>
      <c r="AP48" s="39" t="s">
        <v>329</v>
      </c>
      <c r="AQ48" s="39" t="s">
        <v>280</v>
      </c>
      <c r="AR48" s="34"/>
      <c r="AS48" s="43">
        <v>2</v>
      </c>
      <c r="AT48" s="43">
        <v>1</v>
      </c>
      <c r="AU48" s="43" t="b">
        <v>0</v>
      </c>
      <c r="AV48" s="39" t="s">
        <v>1741</v>
      </c>
      <c r="AW48" s="43" t="b">
        <v>0</v>
      </c>
      <c r="AX48" s="39" t="s">
        <v>370</v>
      </c>
      <c r="AY48" s="39" t="s">
        <v>2489</v>
      </c>
      <c r="AZ48" s="34">
        <v>45048.684340277781</v>
      </c>
      <c r="BA48" s="39" t="s">
        <v>430</v>
      </c>
      <c r="BB48" s="34">
        <v>45048.684340277781</v>
      </c>
      <c r="BC48" s="39" t="s">
        <v>2490</v>
      </c>
      <c r="BD48" s="39" t="s">
        <v>2489</v>
      </c>
      <c r="BE48" s="43" t="b">
        <v>0</v>
      </c>
      <c r="BF48" s="39" t="s">
        <v>430</v>
      </c>
      <c r="BG48" s="39" t="s">
        <v>333</v>
      </c>
      <c r="BH48" s="39" t="s">
        <v>2488</v>
      </c>
      <c r="BI48" s="34">
        <v>45048.684224537035</v>
      </c>
      <c r="BJ48" s="43">
        <v>75000</v>
      </c>
      <c r="BK48" s="39" t="s">
        <v>327</v>
      </c>
      <c r="BL48" s="43" t="b">
        <v>0</v>
      </c>
      <c r="BM48" s="39" t="s">
        <v>1062</v>
      </c>
      <c r="BN48" s="39" t="s">
        <v>1125</v>
      </c>
      <c r="BO48" s="39" t="s">
        <v>280</v>
      </c>
      <c r="BP48" s="39" t="s">
        <v>2487</v>
      </c>
      <c r="BQ48" s="39" t="s">
        <v>2486</v>
      </c>
      <c r="BR48" s="43" t="str">
        <f t="shared" ref="BR48:BR50" si="7">IF(OR(BS48="G1 - Clean and Inspect",BS48="G1 - Disassembly/OCI",BS48="G1 - Incoming Inspection",BS48="G1 - Module Inspection",BS48="Inspection",BS48="Repair"),"Gate 1",IF(OR(BS48="Logistics",BS48="G2 - OSS and Accumulation"),"Gate 2",IF(OR(BS48="Maintenance",BS48="G3 - Assembly",BS48="G3 - Inspection"),"Gate 3",IF(OR(BS48="NU Commissioning",BS48="Installation",BS48="G4 - Inspection",BS48="G4 - Test"),"Gate 4",IF(OR(BS48="Outage",BS48="Planning"),"Gate 0","Operation")))))</f>
        <v>Gate 4</v>
      </c>
      <c r="BS48" s="43" t="s">
        <v>1009</v>
      </c>
      <c r="BT48" s="43" t="b">
        <v>0</v>
      </c>
      <c r="BU48" s="39" t="s">
        <v>357</v>
      </c>
      <c r="BV48" s="44">
        <v>44986</v>
      </c>
      <c r="BW48" s="39" t="s">
        <v>320</v>
      </c>
      <c r="BX48" s="39" t="s">
        <v>687</v>
      </c>
      <c r="BY48" s="39" t="s">
        <v>952</v>
      </c>
      <c r="BZ48" s="39" t="s">
        <v>322</v>
      </c>
      <c r="CA48" s="39" t="s">
        <v>330</v>
      </c>
      <c r="CB48" s="39" t="s">
        <v>394</v>
      </c>
      <c r="CC48" s="39" t="s">
        <v>396</v>
      </c>
      <c r="CD48" s="39" t="s">
        <v>432</v>
      </c>
      <c r="CE48" s="39" t="s">
        <v>320</v>
      </c>
      <c r="CF48" s="39" t="s">
        <v>664</v>
      </c>
      <c r="CG48" s="39" t="s">
        <v>318</v>
      </c>
      <c r="CH48" s="39" t="s">
        <v>280</v>
      </c>
      <c r="CI48" s="39" t="s">
        <v>317</v>
      </c>
      <c r="CJ48" s="39" t="s">
        <v>280</v>
      </c>
      <c r="CK48" s="34">
        <v>44986.475347222222</v>
      </c>
      <c r="CL48" s="39" t="s">
        <v>316</v>
      </c>
      <c r="CM48" s="39" t="s">
        <v>280</v>
      </c>
      <c r="CN48" s="39" t="s">
        <v>280</v>
      </c>
      <c r="CO48" s="43" t="b">
        <v>0</v>
      </c>
      <c r="CP48" s="39" t="s">
        <v>428</v>
      </c>
      <c r="CQ48" s="39" t="s">
        <v>352</v>
      </c>
      <c r="CR48" s="39" t="s">
        <v>351</v>
      </c>
      <c r="CS48" s="39" t="s">
        <v>280</v>
      </c>
      <c r="CT48" s="39" t="s">
        <v>2485</v>
      </c>
      <c r="CU48" s="43">
        <v>13</v>
      </c>
      <c r="CV48" s="39" t="s">
        <v>396</v>
      </c>
    </row>
    <row r="49" spans="1:100" ht="350">
      <c r="A49" s="39" t="s">
        <v>2484</v>
      </c>
      <c r="B49" s="40">
        <f t="shared" si="0"/>
        <v>44986</v>
      </c>
      <c r="C49" s="41">
        <v>44986.623993055553</v>
      </c>
      <c r="D49" s="39" t="s">
        <v>346</v>
      </c>
      <c r="E49" s="39" t="s">
        <v>2483</v>
      </c>
      <c r="F49" s="42">
        <f t="shared" ca="1" si="1"/>
        <v>123.7948495370365</v>
      </c>
      <c r="G49" s="39" t="s">
        <v>660</v>
      </c>
      <c r="H49" s="39" t="s">
        <v>273</v>
      </c>
      <c r="I49" s="39" t="s">
        <v>659</v>
      </c>
      <c r="J49" s="39" t="s">
        <v>303</v>
      </c>
      <c r="K49" s="39" t="s">
        <v>635</v>
      </c>
      <c r="L49" s="39" t="s">
        <v>118</v>
      </c>
      <c r="M49" s="39" t="s">
        <v>280</v>
      </c>
      <c r="N49" s="39" t="s">
        <v>338</v>
      </c>
      <c r="O49" s="39" t="s">
        <v>280</v>
      </c>
      <c r="P49" s="39" t="s">
        <v>658</v>
      </c>
      <c r="Q49" s="39" t="s">
        <v>303</v>
      </c>
      <c r="R49" s="39" t="s">
        <v>118</v>
      </c>
      <c r="S49" s="39" t="s">
        <v>481</v>
      </c>
      <c r="T49" s="39" t="s">
        <v>333</v>
      </c>
      <c r="U49" s="39" t="s">
        <v>333</v>
      </c>
      <c r="V49" s="39" t="s">
        <v>430</v>
      </c>
      <c r="W49" s="39" t="s">
        <v>282</v>
      </c>
      <c r="X49" s="39" t="s">
        <v>282</v>
      </c>
      <c r="Y49" s="39" t="s">
        <v>331</v>
      </c>
      <c r="Z49" s="39" t="s">
        <v>330</v>
      </c>
      <c r="AA49" s="34">
        <v>45110.418842592589</v>
      </c>
      <c r="AB49" s="39" t="s">
        <v>436</v>
      </c>
      <c r="AC49" s="39" t="s">
        <v>280</v>
      </c>
      <c r="AD49" s="39" t="s">
        <v>280</v>
      </c>
      <c r="AE49" s="39" t="s">
        <v>333</v>
      </c>
      <c r="AF49" s="43" t="b">
        <v>0</v>
      </c>
      <c r="AG49" s="43" t="s">
        <v>280</v>
      </c>
      <c r="AH49" s="43" t="b">
        <v>0</v>
      </c>
      <c r="AI49" s="34"/>
      <c r="AJ49" s="39" t="s">
        <v>280</v>
      </c>
      <c r="AK49" s="39" t="s">
        <v>280</v>
      </c>
      <c r="AL49" s="39" t="s">
        <v>280</v>
      </c>
      <c r="AM49" s="39" t="s">
        <v>280</v>
      </c>
      <c r="AN49" s="39" t="s">
        <v>280</v>
      </c>
      <c r="AO49" s="39" t="s">
        <v>280</v>
      </c>
      <c r="AP49" s="39" t="s">
        <v>329</v>
      </c>
      <c r="AQ49" s="39" t="s">
        <v>280</v>
      </c>
      <c r="AR49" s="34"/>
      <c r="AS49" s="43">
        <v>2</v>
      </c>
      <c r="AT49" s="43">
        <v>0</v>
      </c>
      <c r="AU49" s="43" t="b">
        <v>0</v>
      </c>
      <c r="AV49" s="39" t="s">
        <v>280</v>
      </c>
      <c r="AW49" s="43" t="b">
        <v>0</v>
      </c>
      <c r="AX49" s="39" t="s">
        <v>370</v>
      </c>
      <c r="AY49" s="39" t="s">
        <v>2481</v>
      </c>
      <c r="AZ49" s="34">
        <v>45110.418842592589</v>
      </c>
      <c r="BA49" s="39" t="s">
        <v>430</v>
      </c>
      <c r="BB49" s="34">
        <v>45110.418842592589</v>
      </c>
      <c r="BC49" s="39" t="s">
        <v>2482</v>
      </c>
      <c r="BD49" s="39" t="s">
        <v>2481</v>
      </c>
      <c r="BE49" s="43" t="b">
        <v>0</v>
      </c>
      <c r="BF49" s="39" t="s">
        <v>430</v>
      </c>
      <c r="BG49" s="39" t="s">
        <v>333</v>
      </c>
      <c r="BH49" s="39" t="s">
        <v>2480</v>
      </c>
      <c r="BI49" s="34">
        <v>45110.418645833335</v>
      </c>
      <c r="BJ49" s="43">
        <v>0</v>
      </c>
      <c r="BK49" s="39" t="s">
        <v>485</v>
      </c>
      <c r="BL49" s="43" t="b">
        <v>0</v>
      </c>
      <c r="BM49" s="39" t="s">
        <v>1353</v>
      </c>
      <c r="BN49" s="39" t="s">
        <v>326</v>
      </c>
      <c r="BO49" s="39" t="s">
        <v>280</v>
      </c>
      <c r="BP49" s="39" t="s">
        <v>2479</v>
      </c>
      <c r="BQ49" s="39" t="s">
        <v>2478</v>
      </c>
      <c r="BR49" s="43" t="str">
        <f t="shared" si="7"/>
        <v>Gate 3</v>
      </c>
      <c r="BS49" s="43" t="s">
        <v>361</v>
      </c>
      <c r="BT49" s="43" t="b">
        <v>0</v>
      </c>
      <c r="BU49" s="39" t="s">
        <v>482</v>
      </c>
      <c r="BV49" s="44">
        <v>44986</v>
      </c>
      <c r="BW49" s="39" t="s">
        <v>320</v>
      </c>
      <c r="BX49" s="39" t="s">
        <v>781</v>
      </c>
      <c r="BY49" s="39" t="s">
        <v>2477</v>
      </c>
      <c r="BZ49" s="39" t="s">
        <v>322</v>
      </c>
      <c r="CA49" s="39" t="s">
        <v>330</v>
      </c>
      <c r="CB49" s="39" t="s">
        <v>394</v>
      </c>
      <c r="CC49" s="39" t="s">
        <v>311</v>
      </c>
      <c r="CD49" s="39" t="s">
        <v>321</v>
      </c>
      <c r="CE49" s="39" t="s">
        <v>320</v>
      </c>
      <c r="CF49" s="39" t="s">
        <v>664</v>
      </c>
      <c r="CG49" s="39" t="s">
        <v>318</v>
      </c>
      <c r="CH49" s="39" t="s">
        <v>280</v>
      </c>
      <c r="CI49" s="39" t="s">
        <v>317</v>
      </c>
      <c r="CJ49" s="39" t="s">
        <v>1382</v>
      </c>
      <c r="CK49" s="34">
        <v>44986.623993055553</v>
      </c>
      <c r="CL49" s="39" t="s">
        <v>481</v>
      </c>
      <c r="CM49" s="39" t="s">
        <v>280</v>
      </c>
      <c r="CN49" s="39" t="s">
        <v>280</v>
      </c>
      <c r="CO49" s="43" t="b">
        <v>0</v>
      </c>
      <c r="CP49" s="39" t="s">
        <v>314</v>
      </c>
      <c r="CQ49" s="39" t="s">
        <v>352</v>
      </c>
      <c r="CR49" s="39" t="s">
        <v>185</v>
      </c>
      <c r="CS49" s="39" t="s">
        <v>280</v>
      </c>
      <c r="CT49" s="39" t="s">
        <v>2476</v>
      </c>
      <c r="CU49" s="43">
        <v>24</v>
      </c>
      <c r="CV49" s="39" t="s">
        <v>311</v>
      </c>
    </row>
    <row r="50" spans="1:100" ht="176">
      <c r="A50" s="39" t="s">
        <v>2475</v>
      </c>
      <c r="B50" s="40">
        <f t="shared" si="0"/>
        <v>44986</v>
      </c>
      <c r="C50" s="41">
        <v>44986.805567129632</v>
      </c>
      <c r="D50" s="39" t="s">
        <v>346</v>
      </c>
      <c r="E50" s="39" t="s">
        <v>2474</v>
      </c>
      <c r="F50" s="42">
        <f t="shared" ca="1" si="1"/>
        <v>74.572291666663659</v>
      </c>
      <c r="G50" s="39" t="s">
        <v>1251</v>
      </c>
      <c r="H50" s="39" t="s">
        <v>273</v>
      </c>
      <c r="I50" s="39" t="s">
        <v>1250</v>
      </c>
      <c r="J50" s="39" t="s">
        <v>1235</v>
      </c>
      <c r="K50" s="39" t="s">
        <v>635</v>
      </c>
      <c r="L50" s="39" t="s">
        <v>631</v>
      </c>
      <c r="M50" s="39" t="s">
        <v>634</v>
      </c>
      <c r="N50" s="39" t="s">
        <v>338</v>
      </c>
      <c r="O50" s="39" t="s">
        <v>1249</v>
      </c>
      <c r="P50" s="39" t="s">
        <v>1248</v>
      </c>
      <c r="Q50" s="39" t="s">
        <v>299</v>
      </c>
      <c r="R50" s="39" t="s">
        <v>631</v>
      </c>
      <c r="S50" s="39" t="s">
        <v>520</v>
      </c>
      <c r="T50" s="39" t="s">
        <v>2076</v>
      </c>
      <c r="U50" s="39" t="s">
        <v>333</v>
      </c>
      <c r="V50" s="39" t="s">
        <v>371</v>
      </c>
      <c r="W50" s="39" t="s">
        <v>282</v>
      </c>
      <c r="X50" s="39" t="s">
        <v>280</v>
      </c>
      <c r="Y50" s="39" t="s">
        <v>331</v>
      </c>
      <c r="Z50" s="39" t="s">
        <v>330</v>
      </c>
      <c r="AA50" s="34">
        <v>45061.377858796295</v>
      </c>
      <c r="AB50" s="39" t="s">
        <v>752</v>
      </c>
      <c r="AC50" s="39" t="s">
        <v>280</v>
      </c>
      <c r="AD50" s="39" t="s">
        <v>280</v>
      </c>
      <c r="AE50" s="39" t="s">
        <v>280</v>
      </c>
      <c r="AF50" s="43" t="b">
        <v>0</v>
      </c>
      <c r="AG50" s="43" t="s">
        <v>280</v>
      </c>
      <c r="AH50" s="43" t="b">
        <v>0</v>
      </c>
      <c r="AI50" s="34"/>
      <c r="AJ50" s="39" t="s">
        <v>280</v>
      </c>
      <c r="AK50" s="39" t="s">
        <v>280</v>
      </c>
      <c r="AL50" s="39" t="s">
        <v>280</v>
      </c>
      <c r="AM50" s="39" t="s">
        <v>280</v>
      </c>
      <c r="AN50" s="39" t="s">
        <v>280</v>
      </c>
      <c r="AO50" s="39" t="s">
        <v>280</v>
      </c>
      <c r="AP50" s="39" t="s">
        <v>329</v>
      </c>
      <c r="AQ50" s="39" t="s">
        <v>280</v>
      </c>
      <c r="AR50" s="34"/>
      <c r="AS50" s="43">
        <v>1</v>
      </c>
      <c r="AT50" s="43">
        <v>1</v>
      </c>
      <c r="AU50" s="43" t="b">
        <v>0</v>
      </c>
      <c r="AV50" s="39" t="s">
        <v>1465</v>
      </c>
      <c r="AW50" s="43" t="b">
        <v>0</v>
      </c>
      <c r="AX50" s="39" t="s">
        <v>328</v>
      </c>
      <c r="AY50" s="39" t="s">
        <v>2473</v>
      </c>
      <c r="AZ50" s="34">
        <v>45061.377858796295</v>
      </c>
      <c r="BA50" s="39" t="s">
        <v>371</v>
      </c>
      <c r="BB50" s="34">
        <v>45061.377858796295</v>
      </c>
      <c r="BC50" s="39" t="s">
        <v>2472</v>
      </c>
      <c r="BD50" s="39" t="s">
        <v>2473</v>
      </c>
      <c r="BE50" s="43" t="b">
        <v>0</v>
      </c>
      <c r="BF50" s="39" t="s">
        <v>520</v>
      </c>
      <c r="BG50" s="39" t="s">
        <v>333</v>
      </c>
      <c r="BH50" s="39" t="s">
        <v>2471</v>
      </c>
      <c r="BI50" s="34">
        <v>44987.648020833331</v>
      </c>
      <c r="BJ50" s="43">
        <v>0</v>
      </c>
      <c r="BK50" s="39" t="s">
        <v>522</v>
      </c>
      <c r="BL50" s="43" t="b">
        <v>0</v>
      </c>
      <c r="BM50" s="39" t="s">
        <v>365</v>
      </c>
      <c r="BN50" s="39" t="s">
        <v>364</v>
      </c>
      <c r="BO50" s="39" t="s">
        <v>280</v>
      </c>
      <c r="BP50" s="39" t="s">
        <v>2470</v>
      </c>
      <c r="BQ50" s="39" t="s">
        <v>2469</v>
      </c>
      <c r="BR50" s="43" t="str">
        <f t="shared" si="7"/>
        <v>Gate 3</v>
      </c>
      <c r="BS50" s="43" t="s">
        <v>361</v>
      </c>
      <c r="BT50" s="43" t="b">
        <v>0</v>
      </c>
      <c r="BU50" s="39" t="s">
        <v>482</v>
      </c>
      <c r="BV50" s="44">
        <v>44986</v>
      </c>
      <c r="BW50" s="39" t="s">
        <v>320</v>
      </c>
      <c r="BX50" s="39" t="s">
        <v>360</v>
      </c>
      <c r="BY50" s="39" t="s">
        <v>359</v>
      </c>
      <c r="BZ50" s="39" t="s">
        <v>322</v>
      </c>
      <c r="CA50" s="39" t="s">
        <v>330</v>
      </c>
      <c r="CB50" s="39" t="s">
        <v>394</v>
      </c>
      <c r="CC50" s="39" t="s">
        <v>311</v>
      </c>
      <c r="CD50" s="39" t="s">
        <v>321</v>
      </c>
      <c r="CE50" s="39" t="s">
        <v>320</v>
      </c>
      <c r="CF50" s="39" t="s">
        <v>570</v>
      </c>
      <c r="CG50" s="39" t="s">
        <v>318</v>
      </c>
      <c r="CH50" s="39" t="s">
        <v>280</v>
      </c>
      <c r="CI50" s="39" t="s">
        <v>391</v>
      </c>
      <c r="CJ50" s="39" t="s">
        <v>280</v>
      </c>
      <c r="CK50" s="34">
        <v>44986.805567129632</v>
      </c>
      <c r="CL50" s="39" t="s">
        <v>520</v>
      </c>
      <c r="CM50" s="39" t="s">
        <v>280</v>
      </c>
      <c r="CN50" s="39" t="s">
        <v>280</v>
      </c>
      <c r="CO50" s="43" t="b">
        <v>0</v>
      </c>
      <c r="CP50" s="39" t="s">
        <v>314</v>
      </c>
      <c r="CQ50" s="39" t="s">
        <v>352</v>
      </c>
      <c r="CR50" s="39" t="s">
        <v>1324</v>
      </c>
      <c r="CS50" s="39" t="s">
        <v>280</v>
      </c>
      <c r="CT50" s="39" t="s">
        <v>2468</v>
      </c>
      <c r="CU50" s="43">
        <v>14</v>
      </c>
      <c r="CV50" s="39" t="s">
        <v>311</v>
      </c>
    </row>
    <row r="51" spans="1:100" ht="176">
      <c r="A51" s="39" t="s">
        <v>2467</v>
      </c>
      <c r="B51" s="40">
        <f t="shared" si="0"/>
        <v>44986</v>
      </c>
      <c r="C51" s="41">
        <v>44986.829409722224</v>
      </c>
      <c r="D51" s="39" t="s">
        <v>346</v>
      </c>
      <c r="E51" s="39" t="s">
        <v>2466</v>
      </c>
      <c r="F51" s="42">
        <f t="shared" ca="1" si="1"/>
        <v>712.17059027777577</v>
      </c>
      <c r="G51" s="39" t="s">
        <v>2465</v>
      </c>
      <c r="H51" s="39" t="s">
        <v>277</v>
      </c>
      <c r="I51" s="39" t="s">
        <v>858</v>
      </c>
      <c r="J51" s="39" t="s">
        <v>848</v>
      </c>
      <c r="K51" s="39" t="s">
        <v>340</v>
      </c>
      <c r="L51" s="39" t="s">
        <v>334</v>
      </c>
      <c r="M51" s="39" t="s">
        <v>339</v>
      </c>
      <c r="N51" s="39" t="s">
        <v>338</v>
      </c>
      <c r="O51" s="39" t="s">
        <v>2464</v>
      </c>
      <c r="P51" s="39" t="s">
        <v>856</v>
      </c>
      <c r="Q51" s="39" t="s">
        <v>2463</v>
      </c>
      <c r="R51" s="39" t="s">
        <v>334</v>
      </c>
      <c r="S51" s="39" t="s">
        <v>2458</v>
      </c>
      <c r="T51" s="39" t="s">
        <v>333</v>
      </c>
      <c r="U51" s="39" t="s">
        <v>333</v>
      </c>
      <c r="V51" s="39" t="s">
        <v>371</v>
      </c>
      <c r="W51" s="39" t="s">
        <v>1788</v>
      </c>
      <c r="X51" s="39" t="s">
        <v>282</v>
      </c>
      <c r="Y51" s="39" t="s">
        <v>331</v>
      </c>
      <c r="Z51" s="39" t="s">
        <v>330</v>
      </c>
      <c r="AA51" s="34">
        <v>45098.695231481484</v>
      </c>
      <c r="AB51" s="39" t="s">
        <v>563</v>
      </c>
      <c r="AC51" s="39" t="s">
        <v>280</v>
      </c>
      <c r="AD51" s="39" t="s">
        <v>280</v>
      </c>
      <c r="AE51" s="39" t="s">
        <v>280</v>
      </c>
      <c r="AF51" s="43" t="b">
        <v>0</v>
      </c>
      <c r="AG51" s="43" t="s">
        <v>280</v>
      </c>
      <c r="AH51" s="43" t="b">
        <v>1</v>
      </c>
      <c r="AI51" s="34"/>
      <c r="AJ51" s="39" t="s">
        <v>280</v>
      </c>
      <c r="AK51" s="39" t="s">
        <v>280</v>
      </c>
      <c r="AL51" s="39" t="s">
        <v>280</v>
      </c>
      <c r="AM51" s="39" t="s">
        <v>280</v>
      </c>
      <c r="AN51" s="39" t="s">
        <v>280</v>
      </c>
      <c r="AO51" s="39" t="s">
        <v>280</v>
      </c>
      <c r="AP51" s="39" t="s">
        <v>329</v>
      </c>
      <c r="AQ51" s="39" t="s">
        <v>280</v>
      </c>
      <c r="AR51" s="34"/>
      <c r="AS51" s="43">
        <v>2</v>
      </c>
      <c r="AT51" s="43">
        <v>0</v>
      </c>
      <c r="AU51" s="43" t="b">
        <v>0</v>
      </c>
      <c r="AV51" s="39" t="s">
        <v>280</v>
      </c>
      <c r="AW51" s="43" t="b">
        <v>0</v>
      </c>
      <c r="AX51" s="39" t="s">
        <v>328</v>
      </c>
      <c r="AY51" s="39" t="s">
        <v>2462</v>
      </c>
      <c r="AZ51" s="34"/>
      <c r="BA51" s="39" t="s">
        <v>280</v>
      </c>
      <c r="BB51" s="34"/>
      <c r="BC51" s="39" t="s">
        <v>280</v>
      </c>
      <c r="BD51" s="39" t="s">
        <v>2462</v>
      </c>
      <c r="BE51" s="43" t="b">
        <v>0</v>
      </c>
      <c r="BF51" s="39" t="s">
        <v>280</v>
      </c>
      <c r="BG51" s="39" t="s">
        <v>280</v>
      </c>
      <c r="BH51" s="39" t="s">
        <v>280</v>
      </c>
      <c r="BI51" s="34"/>
      <c r="BJ51" s="43">
        <v>0</v>
      </c>
      <c r="BK51" s="39" t="s">
        <v>2461</v>
      </c>
      <c r="BL51" s="43" t="b">
        <v>0</v>
      </c>
      <c r="BM51" s="39" t="s">
        <v>280</v>
      </c>
      <c r="BN51" s="39" t="s">
        <v>326</v>
      </c>
      <c r="BO51" s="39" t="s">
        <v>280</v>
      </c>
      <c r="BP51" s="39" t="s">
        <v>2460</v>
      </c>
      <c r="BQ51" s="39" t="s">
        <v>2459</v>
      </c>
      <c r="BS51" s="39" t="s">
        <v>610</v>
      </c>
      <c r="BT51" s="43" t="b">
        <v>0</v>
      </c>
      <c r="BU51" s="39" t="s">
        <v>461</v>
      </c>
      <c r="BV51" s="44">
        <v>44986</v>
      </c>
      <c r="BW51" s="39" t="s">
        <v>320</v>
      </c>
      <c r="BX51" s="39" t="s">
        <v>280</v>
      </c>
      <c r="BY51" s="39" t="s">
        <v>280</v>
      </c>
      <c r="BZ51" s="39" t="s">
        <v>322</v>
      </c>
      <c r="CA51" s="39" t="s">
        <v>330</v>
      </c>
      <c r="CB51" s="39" t="s">
        <v>394</v>
      </c>
      <c r="CC51" s="39" t="s">
        <v>311</v>
      </c>
      <c r="CD51" s="39" t="s">
        <v>321</v>
      </c>
      <c r="CE51" s="39" t="s">
        <v>320</v>
      </c>
      <c r="CF51" s="39" t="s">
        <v>280</v>
      </c>
      <c r="CG51" s="39" t="s">
        <v>280</v>
      </c>
      <c r="CH51" s="39" t="s">
        <v>280</v>
      </c>
      <c r="CI51" s="39" t="s">
        <v>357</v>
      </c>
      <c r="CJ51" s="39" t="s">
        <v>280</v>
      </c>
      <c r="CK51" s="34">
        <v>44986.829398148147</v>
      </c>
      <c r="CL51" s="39" t="s">
        <v>2458</v>
      </c>
      <c r="CM51" s="39" t="s">
        <v>280</v>
      </c>
      <c r="CN51" s="39" t="s">
        <v>2457</v>
      </c>
      <c r="CO51" s="43" t="b">
        <v>0</v>
      </c>
      <c r="CP51" s="39" t="s">
        <v>314</v>
      </c>
      <c r="CQ51" s="39" t="s">
        <v>280</v>
      </c>
      <c r="CR51" s="39" t="s">
        <v>458</v>
      </c>
      <c r="CS51" s="39" t="s">
        <v>280</v>
      </c>
      <c r="CT51" s="39" t="s">
        <v>2456</v>
      </c>
      <c r="CU51" s="43">
        <v>5</v>
      </c>
      <c r="CV51" s="39" t="s">
        <v>311</v>
      </c>
    </row>
    <row r="52" spans="1:100" ht="176">
      <c r="A52" s="39" t="s">
        <v>2455</v>
      </c>
      <c r="B52" s="40">
        <f t="shared" si="0"/>
        <v>44987</v>
      </c>
      <c r="C52" s="41">
        <v>44987.012916666667</v>
      </c>
      <c r="D52" s="39" t="s">
        <v>346</v>
      </c>
      <c r="E52" s="39" t="s">
        <v>2454</v>
      </c>
      <c r="F52" s="42">
        <f t="shared" ca="1" si="1"/>
        <v>12.587002314816345</v>
      </c>
      <c r="G52" s="39" t="s">
        <v>2453</v>
      </c>
      <c r="H52" s="39" t="s">
        <v>273</v>
      </c>
      <c r="I52" s="39" t="s">
        <v>2452</v>
      </c>
      <c r="J52" s="39" t="s">
        <v>2437</v>
      </c>
      <c r="K52" s="39" t="s">
        <v>418</v>
      </c>
      <c r="L52" s="39" t="s">
        <v>418</v>
      </c>
      <c r="M52" s="39" t="s">
        <v>421</v>
      </c>
      <c r="N52" s="39" t="s">
        <v>338</v>
      </c>
      <c r="O52" s="39" t="s">
        <v>2451</v>
      </c>
      <c r="P52" s="39" t="s">
        <v>2450</v>
      </c>
      <c r="Q52" s="39" t="s">
        <v>2449</v>
      </c>
      <c r="R52" s="39" t="s">
        <v>418</v>
      </c>
      <c r="S52" s="39" t="s">
        <v>2439</v>
      </c>
      <c r="T52" s="39" t="s">
        <v>2448</v>
      </c>
      <c r="U52" s="39" t="s">
        <v>333</v>
      </c>
      <c r="V52" s="39" t="s">
        <v>371</v>
      </c>
      <c r="W52" s="39" t="s">
        <v>283</v>
      </c>
      <c r="X52" s="39" t="s">
        <v>282</v>
      </c>
      <c r="Y52" s="39" t="s">
        <v>331</v>
      </c>
      <c r="Z52" s="39" t="s">
        <v>330</v>
      </c>
      <c r="AA52" s="34">
        <v>45065.156030092592</v>
      </c>
      <c r="AB52" s="39" t="s">
        <v>465</v>
      </c>
      <c r="AC52" s="39" t="s">
        <v>280</v>
      </c>
      <c r="AD52" s="39" t="s">
        <v>280</v>
      </c>
      <c r="AE52" s="39" t="s">
        <v>280</v>
      </c>
      <c r="AF52" s="43" t="b">
        <v>0</v>
      </c>
      <c r="AG52" s="43" t="s">
        <v>280</v>
      </c>
      <c r="AH52" s="43" t="b">
        <v>0</v>
      </c>
      <c r="AI52" s="34"/>
      <c r="AJ52" s="39" t="s">
        <v>280</v>
      </c>
      <c r="AK52" s="39" t="s">
        <v>280</v>
      </c>
      <c r="AL52" s="39" t="s">
        <v>280</v>
      </c>
      <c r="AM52" s="39" t="s">
        <v>280</v>
      </c>
      <c r="AN52" s="39" t="s">
        <v>280</v>
      </c>
      <c r="AO52" s="39" t="s">
        <v>280</v>
      </c>
      <c r="AP52" s="39" t="s">
        <v>329</v>
      </c>
      <c r="AQ52" s="39" t="s">
        <v>280</v>
      </c>
      <c r="AR52" s="34"/>
      <c r="AS52" s="43">
        <v>3</v>
      </c>
      <c r="AT52" s="43">
        <v>2</v>
      </c>
      <c r="AU52" s="43" t="b">
        <v>0</v>
      </c>
      <c r="AV52" s="39" t="s">
        <v>1465</v>
      </c>
      <c r="AW52" s="43" t="b">
        <v>0</v>
      </c>
      <c r="AX52" s="39" t="s">
        <v>328</v>
      </c>
      <c r="AY52" s="39" t="s">
        <v>2445</v>
      </c>
      <c r="AZ52" s="34">
        <v>44999.599918981483</v>
      </c>
      <c r="BA52" s="39" t="s">
        <v>371</v>
      </c>
      <c r="BB52" s="34">
        <v>44999.599918981483</v>
      </c>
      <c r="BC52" s="39" t="s">
        <v>2446</v>
      </c>
      <c r="BD52" s="39" t="s">
        <v>2445</v>
      </c>
      <c r="BE52" s="43" t="b">
        <v>0</v>
      </c>
      <c r="BF52" s="39" t="s">
        <v>2444</v>
      </c>
      <c r="BG52" s="39" t="s">
        <v>677</v>
      </c>
      <c r="BH52" s="39" t="s">
        <v>2443</v>
      </c>
      <c r="BI52" s="34">
        <v>44987.043865740743</v>
      </c>
      <c r="BJ52" s="43">
        <v>0</v>
      </c>
      <c r="BK52" s="39" t="s">
        <v>2442</v>
      </c>
      <c r="BL52" s="43" t="b">
        <v>0</v>
      </c>
      <c r="BM52" s="39" t="s">
        <v>955</v>
      </c>
      <c r="BN52" s="39" t="s">
        <v>1632</v>
      </c>
      <c r="BO52" s="39" t="s">
        <v>280</v>
      </c>
      <c r="BP52" s="39" t="s">
        <v>2441</v>
      </c>
      <c r="BQ52" s="39" t="s">
        <v>2440</v>
      </c>
      <c r="BR52" s="43" t="str">
        <f>IF(OR(BS52="G1 - Clean and Inspect",BS52="G1 - Disassembly/OCI",BS52="G1 - Incoming Inspection",BS52="G1 - Module Inspection",BS52="Inspection",BS52="Repair"),"Gate 1",IF(OR(BS52="Logistics",BS52="G2 - OSS and Accumulation"),"Gate 2",IF(OR(BS52="Maintenance",BS52="G3 - Assembly",BS52="G3 - Inspection"),"Gate 3",IF(OR(BS52="NU Commissioning",BS52="Installation",BS52="G4 - Inspection",BS52="G4 - Test"),"Gate 4",IF(OR(BS52="Outage",BS52="Planning"),"Gate 0","Operation")))))</f>
        <v>Gate 0</v>
      </c>
      <c r="BS52" s="43" t="s">
        <v>1629</v>
      </c>
      <c r="BT52" s="43" t="b">
        <v>0</v>
      </c>
      <c r="BU52" s="39" t="s">
        <v>461</v>
      </c>
      <c r="BV52" s="44">
        <v>44979</v>
      </c>
      <c r="BW52" s="39" t="s">
        <v>320</v>
      </c>
      <c r="BX52" s="39" t="s">
        <v>360</v>
      </c>
      <c r="BY52" s="39" t="s">
        <v>359</v>
      </c>
      <c r="BZ52" s="39" t="s">
        <v>322</v>
      </c>
      <c r="CA52" s="39" t="s">
        <v>330</v>
      </c>
      <c r="CB52" s="39" t="s">
        <v>394</v>
      </c>
      <c r="CC52" s="39" t="s">
        <v>311</v>
      </c>
      <c r="CD52" s="39" t="s">
        <v>364</v>
      </c>
      <c r="CE52" s="39" t="s">
        <v>394</v>
      </c>
      <c r="CF52" s="39" t="s">
        <v>393</v>
      </c>
      <c r="CG52" s="39" t="s">
        <v>318</v>
      </c>
      <c r="CH52" s="39" t="s">
        <v>280</v>
      </c>
      <c r="CI52" s="39" t="s">
        <v>391</v>
      </c>
      <c r="CJ52" s="39" t="s">
        <v>280</v>
      </c>
      <c r="CK52" s="34">
        <v>44987.012916666667</v>
      </c>
      <c r="CL52" s="39" t="s">
        <v>2439</v>
      </c>
      <c r="CM52" s="39" t="s">
        <v>2438</v>
      </c>
      <c r="CN52" s="39" t="s">
        <v>280</v>
      </c>
      <c r="CO52" s="43" t="b">
        <v>0</v>
      </c>
      <c r="CP52" s="39" t="s">
        <v>314</v>
      </c>
      <c r="CQ52" s="39" t="s">
        <v>352</v>
      </c>
      <c r="CR52" s="39" t="s">
        <v>351</v>
      </c>
      <c r="CS52" s="39" t="s">
        <v>280</v>
      </c>
      <c r="CT52" s="39" t="s">
        <v>2436</v>
      </c>
      <c r="CU52" s="43">
        <v>10</v>
      </c>
      <c r="CV52" s="39" t="s">
        <v>311</v>
      </c>
    </row>
    <row r="53" spans="1:100" ht="240">
      <c r="A53" s="39" t="s">
        <v>2435</v>
      </c>
      <c r="B53" s="40">
        <f t="shared" si="0"/>
        <v>44987</v>
      </c>
      <c r="C53" s="41">
        <v>44987.242326388892</v>
      </c>
      <c r="D53" s="39" t="s">
        <v>346</v>
      </c>
      <c r="E53" s="39" t="s">
        <v>2434</v>
      </c>
      <c r="F53" s="42">
        <f t="shared" ca="1" si="1"/>
        <v>711.75767361110775</v>
      </c>
      <c r="G53" s="39" t="s">
        <v>637</v>
      </c>
      <c r="H53" s="39" t="s">
        <v>273</v>
      </c>
      <c r="I53" s="39" t="s">
        <v>636</v>
      </c>
      <c r="J53" s="39" t="s">
        <v>624</v>
      </c>
      <c r="K53" s="39" t="s">
        <v>635</v>
      </c>
      <c r="L53" s="39" t="s">
        <v>631</v>
      </c>
      <c r="M53" s="39" t="s">
        <v>634</v>
      </c>
      <c r="N53" s="39" t="s">
        <v>338</v>
      </c>
      <c r="O53" s="39" t="s">
        <v>633</v>
      </c>
      <c r="P53" s="39" t="s">
        <v>632</v>
      </c>
      <c r="Q53" s="39" t="s">
        <v>298</v>
      </c>
      <c r="R53" s="39" t="s">
        <v>631</v>
      </c>
      <c r="S53" s="39" t="s">
        <v>626</v>
      </c>
      <c r="T53" s="39" t="s">
        <v>333</v>
      </c>
      <c r="U53" s="39" t="s">
        <v>333</v>
      </c>
      <c r="V53" s="39" t="s">
        <v>669</v>
      </c>
      <c r="W53" s="39" t="s">
        <v>282</v>
      </c>
      <c r="X53" s="39" t="s">
        <v>1788</v>
      </c>
      <c r="Y53" s="39" t="s">
        <v>331</v>
      </c>
      <c r="Z53" s="39" t="s">
        <v>330</v>
      </c>
      <c r="AA53" s="34">
        <v>45048.633356481485</v>
      </c>
      <c r="AB53" s="39" t="s">
        <v>668</v>
      </c>
      <c r="AC53" s="39" t="s">
        <v>280</v>
      </c>
      <c r="AD53" s="39" t="s">
        <v>280</v>
      </c>
      <c r="AE53" s="39" t="s">
        <v>280</v>
      </c>
      <c r="AF53" s="43" t="b">
        <v>0</v>
      </c>
      <c r="AG53" s="43" t="s">
        <v>280</v>
      </c>
      <c r="AH53" s="43" t="b">
        <v>1</v>
      </c>
      <c r="AI53" s="34"/>
      <c r="AJ53" s="39" t="s">
        <v>280</v>
      </c>
      <c r="AK53" s="39" t="s">
        <v>280</v>
      </c>
      <c r="AL53" s="39" t="s">
        <v>280</v>
      </c>
      <c r="AM53" s="39" t="s">
        <v>280</v>
      </c>
      <c r="AN53" s="39" t="s">
        <v>280</v>
      </c>
      <c r="AO53" s="39" t="s">
        <v>280</v>
      </c>
      <c r="AP53" s="39" t="s">
        <v>329</v>
      </c>
      <c r="AQ53" s="39" t="s">
        <v>280</v>
      </c>
      <c r="AR53" s="34"/>
      <c r="AS53" s="43">
        <v>2</v>
      </c>
      <c r="AT53" s="43">
        <v>0</v>
      </c>
      <c r="AU53" s="43" t="b">
        <v>0</v>
      </c>
      <c r="AV53" s="39" t="s">
        <v>280</v>
      </c>
      <c r="AW53" s="43" t="b">
        <v>0</v>
      </c>
      <c r="AX53" s="39" t="s">
        <v>328</v>
      </c>
      <c r="AY53" s="39" t="s">
        <v>2433</v>
      </c>
      <c r="AZ53" s="34"/>
      <c r="BA53" s="39" t="s">
        <v>280</v>
      </c>
      <c r="BB53" s="34"/>
      <c r="BC53" s="39" t="s">
        <v>280</v>
      </c>
      <c r="BD53" s="39" t="s">
        <v>2432</v>
      </c>
      <c r="BE53" s="43" t="b">
        <v>0</v>
      </c>
      <c r="BF53" s="39" t="s">
        <v>669</v>
      </c>
      <c r="BG53" s="39" t="s">
        <v>333</v>
      </c>
      <c r="BH53" s="39" t="s">
        <v>2431</v>
      </c>
      <c r="BI53" s="34">
        <v>45044.694004629629</v>
      </c>
      <c r="BJ53" s="43">
        <v>200000</v>
      </c>
      <c r="BK53" s="39" t="s">
        <v>629</v>
      </c>
      <c r="BL53" s="43" t="b">
        <v>0</v>
      </c>
      <c r="BM53" s="39" t="s">
        <v>280</v>
      </c>
      <c r="BN53" s="39" t="s">
        <v>326</v>
      </c>
      <c r="BO53" s="39" t="s">
        <v>280</v>
      </c>
      <c r="BP53" s="39" t="s">
        <v>2430</v>
      </c>
      <c r="BQ53" s="39" t="s">
        <v>2429</v>
      </c>
      <c r="BS53" s="39" t="s">
        <v>501</v>
      </c>
      <c r="BT53" s="43" t="b">
        <v>0</v>
      </c>
      <c r="BU53" s="39" t="s">
        <v>357</v>
      </c>
      <c r="BV53" s="44">
        <v>44987</v>
      </c>
      <c r="BW53" s="39" t="s">
        <v>320</v>
      </c>
      <c r="BX53" s="39" t="s">
        <v>280</v>
      </c>
      <c r="BY53" s="39" t="s">
        <v>280</v>
      </c>
      <c r="BZ53" s="39" t="s">
        <v>701</v>
      </c>
      <c r="CA53" s="39" t="s">
        <v>330</v>
      </c>
      <c r="CB53" s="39" t="s">
        <v>394</v>
      </c>
      <c r="CC53" s="39" t="s">
        <v>396</v>
      </c>
      <c r="CD53" s="39" t="s">
        <v>364</v>
      </c>
      <c r="CE53" s="39" t="s">
        <v>394</v>
      </c>
      <c r="CF53" s="39" t="s">
        <v>46</v>
      </c>
      <c r="CG53" s="39" t="s">
        <v>358</v>
      </c>
      <c r="CH53" s="39" t="s">
        <v>280</v>
      </c>
      <c r="CI53" s="39" t="s">
        <v>357</v>
      </c>
      <c r="CJ53" s="39" t="s">
        <v>280</v>
      </c>
      <c r="CK53" s="34">
        <v>44987.242314814815</v>
      </c>
      <c r="CL53" s="39" t="s">
        <v>626</v>
      </c>
      <c r="CM53" s="39" t="s">
        <v>2428</v>
      </c>
      <c r="CN53" s="39" t="s">
        <v>280</v>
      </c>
      <c r="CO53" s="43" t="b">
        <v>0</v>
      </c>
      <c r="CP53" s="39" t="s">
        <v>353</v>
      </c>
      <c r="CQ53" s="39" t="s">
        <v>995</v>
      </c>
      <c r="CR53" s="39" t="s">
        <v>1324</v>
      </c>
      <c r="CS53" s="39" t="s">
        <v>280</v>
      </c>
      <c r="CT53" s="39" t="s">
        <v>2427</v>
      </c>
      <c r="CU53" s="43">
        <v>7</v>
      </c>
      <c r="CV53" s="39" t="s">
        <v>396</v>
      </c>
    </row>
    <row r="54" spans="1:100" ht="176">
      <c r="A54" s="39" t="s">
        <v>2426</v>
      </c>
      <c r="B54" s="40">
        <f t="shared" si="0"/>
        <v>44988</v>
      </c>
      <c r="C54" s="41">
        <v>44988.620856481481</v>
      </c>
      <c r="D54" s="39" t="s">
        <v>346</v>
      </c>
      <c r="E54" s="39" t="s">
        <v>2425</v>
      </c>
      <c r="F54" s="42">
        <f t="shared" ca="1" si="1"/>
        <v>25.96876157407678</v>
      </c>
      <c r="G54" s="39" t="s">
        <v>1251</v>
      </c>
      <c r="H54" s="39" t="s">
        <v>273</v>
      </c>
      <c r="I54" s="39" t="s">
        <v>1250</v>
      </c>
      <c r="J54" s="39" t="s">
        <v>1235</v>
      </c>
      <c r="K54" s="39" t="s">
        <v>635</v>
      </c>
      <c r="L54" s="39" t="s">
        <v>631</v>
      </c>
      <c r="M54" s="39" t="s">
        <v>634</v>
      </c>
      <c r="N54" s="39" t="s">
        <v>338</v>
      </c>
      <c r="O54" s="39" t="s">
        <v>1249</v>
      </c>
      <c r="P54" s="39" t="s">
        <v>1248</v>
      </c>
      <c r="Q54" s="39" t="s">
        <v>299</v>
      </c>
      <c r="R54" s="39" t="s">
        <v>631</v>
      </c>
      <c r="S54" s="39" t="s">
        <v>520</v>
      </c>
      <c r="T54" s="39" t="s">
        <v>2076</v>
      </c>
      <c r="U54" s="39" t="s">
        <v>333</v>
      </c>
      <c r="V54" s="39" t="s">
        <v>371</v>
      </c>
      <c r="W54" s="39" t="s">
        <v>282</v>
      </c>
      <c r="X54" s="39" t="s">
        <v>282</v>
      </c>
      <c r="Y54" s="39" t="s">
        <v>331</v>
      </c>
      <c r="Z54" s="39" t="s">
        <v>330</v>
      </c>
      <c r="AA54" s="34">
        <v>45014.589618055557</v>
      </c>
      <c r="AB54" s="39" t="s">
        <v>752</v>
      </c>
      <c r="AC54" s="39" t="s">
        <v>280</v>
      </c>
      <c r="AD54" s="39" t="s">
        <v>280</v>
      </c>
      <c r="AE54" s="39" t="s">
        <v>280</v>
      </c>
      <c r="AF54" s="43" t="b">
        <v>0</v>
      </c>
      <c r="AG54" s="43" t="s">
        <v>280</v>
      </c>
      <c r="AH54" s="43" t="b">
        <v>0</v>
      </c>
      <c r="AI54" s="34"/>
      <c r="AJ54" s="39" t="s">
        <v>280</v>
      </c>
      <c r="AK54" s="39" t="s">
        <v>280</v>
      </c>
      <c r="AL54" s="39" t="s">
        <v>280</v>
      </c>
      <c r="AM54" s="39" t="s">
        <v>280</v>
      </c>
      <c r="AN54" s="39" t="s">
        <v>280</v>
      </c>
      <c r="AO54" s="39" t="s">
        <v>280</v>
      </c>
      <c r="AP54" s="39" t="s">
        <v>329</v>
      </c>
      <c r="AQ54" s="39" t="s">
        <v>280</v>
      </c>
      <c r="AR54" s="34"/>
      <c r="AS54" s="43">
        <v>2</v>
      </c>
      <c r="AT54" s="43">
        <v>1</v>
      </c>
      <c r="AU54" s="43" t="b">
        <v>0</v>
      </c>
      <c r="AV54" s="39" t="s">
        <v>1465</v>
      </c>
      <c r="AW54" s="43" t="b">
        <v>0</v>
      </c>
      <c r="AX54" s="39" t="s">
        <v>328</v>
      </c>
      <c r="AY54" s="39" t="s">
        <v>2424</v>
      </c>
      <c r="AZ54" s="34">
        <v>45014.589618055557</v>
      </c>
      <c r="BA54" s="39" t="s">
        <v>371</v>
      </c>
      <c r="BB54" s="34">
        <v>45014.589618055557</v>
      </c>
      <c r="BC54" s="39" t="s">
        <v>2423</v>
      </c>
      <c r="BD54" s="39" t="s">
        <v>2424</v>
      </c>
      <c r="BE54" s="43" t="b">
        <v>0</v>
      </c>
      <c r="BF54" s="39" t="s">
        <v>520</v>
      </c>
      <c r="BG54" s="39" t="s">
        <v>333</v>
      </c>
      <c r="BH54" s="39" t="s">
        <v>2422</v>
      </c>
      <c r="BI54" s="34">
        <v>44990.325486111113</v>
      </c>
      <c r="BJ54" s="43">
        <v>0</v>
      </c>
      <c r="BK54" s="39" t="s">
        <v>522</v>
      </c>
      <c r="BL54" s="43" t="b">
        <v>0</v>
      </c>
      <c r="BM54" s="39" t="s">
        <v>2224</v>
      </c>
      <c r="BN54" s="39" t="s">
        <v>364</v>
      </c>
      <c r="BO54" s="39" t="s">
        <v>280</v>
      </c>
      <c r="BP54" s="39" t="s">
        <v>2421</v>
      </c>
      <c r="BQ54" s="39" t="s">
        <v>2420</v>
      </c>
      <c r="BR54" s="43" t="str">
        <f t="shared" ref="BR54:BR56" si="8">IF(OR(BS54="G1 - Clean and Inspect",BS54="G1 - Disassembly/OCI",BS54="G1 - Incoming Inspection",BS54="G1 - Module Inspection",BS54="Inspection",BS54="Repair"),"Gate 1",IF(OR(BS54="Logistics",BS54="G2 - OSS and Accumulation"),"Gate 2",IF(OR(BS54="Maintenance",BS54="G3 - Assembly",BS54="G3 - Inspection"),"Gate 3",IF(OR(BS54="NU Commissioning",BS54="Installation",BS54="G4 - Inspection",BS54="G4 - Test"),"Gate 4",IF(OR(BS54="Outage",BS54="Planning"),"Gate 0","Operation")))))</f>
        <v>Gate 3</v>
      </c>
      <c r="BS54" s="43" t="s">
        <v>361</v>
      </c>
      <c r="BT54" s="43" t="b">
        <v>0</v>
      </c>
      <c r="BU54" s="39" t="s">
        <v>482</v>
      </c>
      <c r="BV54" s="44">
        <v>44988</v>
      </c>
      <c r="BW54" s="39" t="s">
        <v>320</v>
      </c>
      <c r="BX54" s="39" t="s">
        <v>360</v>
      </c>
      <c r="BY54" s="39" t="s">
        <v>359</v>
      </c>
      <c r="BZ54" s="39" t="s">
        <v>322</v>
      </c>
      <c r="CA54" s="39" t="s">
        <v>330</v>
      </c>
      <c r="CB54" s="39" t="s">
        <v>394</v>
      </c>
      <c r="CC54" s="39" t="s">
        <v>311</v>
      </c>
      <c r="CD54" s="39" t="s">
        <v>321</v>
      </c>
      <c r="CE54" s="39" t="s">
        <v>320</v>
      </c>
      <c r="CF54" s="39" t="s">
        <v>570</v>
      </c>
      <c r="CG54" s="39" t="s">
        <v>318</v>
      </c>
      <c r="CH54" s="39" t="s">
        <v>280</v>
      </c>
      <c r="CI54" s="39" t="s">
        <v>391</v>
      </c>
      <c r="CJ54" s="39" t="s">
        <v>280</v>
      </c>
      <c r="CK54" s="34">
        <v>44988.620856481481</v>
      </c>
      <c r="CL54" s="39" t="s">
        <v>520</v>
      </c>
      <c r="CM54" s="39" t="s">
        <v>280</v>
      </c>
      <c r="CN54" s="39" t="s">
        <v>280</v>
      </c>
      <c r="CO54" s="43" t="b">
        <v>0</v>
      </c>
      <c r="CP54" s="39" t="s">
        <v>314</v>
      </c>
      <c r="CQ54" s="39" t="s">
        <v>352</v>
      </c>
      <c r="CR54" s="39" t="s">
        <v>458</v>
      </c>
      <c r="CS54" s="39" t="s">
        <v>280</v>
      </c>
      <c r="CT54" s="39" t="s">
        <v>2419</v>
      </c>
      <c r="CU54" s="43">
        <v>13</v>
      </c>
      <c r="CV54" s="39" t="s">
        <v>311</v>
      </c>
    </row>
    <row r="55" spans="1:100" ht="176">
      <c r="A55" s="39" t="s">
        <v>2418</v>
      </c>
      <c r="B55" s="40">
        <f t="shared" si="0"/>
        <v>44989</v>
      </c>
      <c r="C55" s="41">
        <v>44989.48201388889</v>
      </c>
      <c r="D55" s="39" t="s">
        <v>346</v>
      </c>
      <c r="E55" s="39" t="s">
        <v>2417</v>
      </c>
      <c r="F55" s="42">
        <f t="shared" ca="1" si="1"/>
        <v>26.970254629632109</v>
      </c>
      <c r="G55" s="39" t="s">
        <v>2350</v>
      </c>
      <c r="H55" s="39" t="s">
        <v>277</v>
      </c>
      <c r="I55" s="39" t="s">
        <v>2241</v>
      </c>
      <c r="J55" s="39" t="s">
        <v>2231</v>
      </c>
      <c r="K55" s="39" t="s">
        <v>340</v>
      </c>
      <c r="L55" s="39" t="s">
        <v>439</v>
      </c>
      <c r="M55" s="39" t="s">
        <v>442</v>
      </c>
      <c r="N55" s="39" t="s">
        <v>338</v>
      </c>
      <c r="O55" s="39" t="s">
        <v>2349</v>
      </c>
      <c r="P55" s="39" t="s">
        <v>2240</v>
      </c>
      <c r="Q55" s="39" t="s">
        <v>2342</v>
      </c>
      <c r="R55" s="39" t="s">
        <v>439</v>
      </c>
      <c r="S55" s="39" t="s">
        <v>819</v>
      </c>
      <c r="T55" s="39" t="s">
        <v>333</v>
      </c>
      <c r="U55" s="39" t="s">
        <v>333</v>
      </c>
      <c r="V55" s="39" t="s">
        <v>438</v>
      </c>
      <c r="W55" s="39" t="s">
        <v>282</v>
      </c>
      <c r="X55" s="39" t="s">
        <v>282</v>
      </c>
      <c r="Y55" s="39" t="s">
        <v>331</v>
      </c>
      <c r="Z55" s="39" t="s">
        <v>330</v>
      </c>
      <c r="AA55" s="34">
        <v>45016.452268518522</v>
      </c>
      <c r="AB55" s="39" t="s">
        <v>476</v>
      </c>
      <c r="AC55" s="39" t="s">
        <v>280</v>
      </c>
      <c r="AD55" s="39" t="s">
        <v>280</v>
      </c>
      <c r="AE55" s="39" t="s">
        <v>280</v>
      </c>
      <c r="AF55" s="43" t="b">
        <v>0</v>
      </c>
      <c r="AG55" s="43" t="s">
        <v>280</v>
      </c>
      <c r="AH55" s="43" t="b">
        <v>0</v>
      </c>
      <c r="AI55" s="34"/>
      <c r="AJ55" s="39" t="s">
        <v>280</v>
      </c>
      <c r="AK55" s="39" t="s">
        <v>280</v>
      </c>
      <c r="AL55" s="39" t="s">
        <v>280</v>
      </c>
      <c r="AM55" s="39" t="s">
        <v>280</v>
      </c>
      <c r="AN55" s="39" t="s">
        <v>280</v>
      </c>
      <c r="AO55" s="39" t="s">
        <v>280</v>
      </c>
      <c r="AP55" s="39" t="s">
        <v>329</v>
      </c>
      <c r="AQ55" s="39" t="s">
        <v>280</v>
      </c>
      <c r="AR55" s="34"/>
      <c r="AS55" s="43">
        <v>1</v>
      </c>
      <c r="AT55" s="43">
        <v>0</v>
      </c>
      <c r="AU55" s="43" t="b">
        <v>0</v>
      </c>
      <c r="AV55" s="39" t="s">
        <v>1465</v>
      </c>
      <c r="AW55" s="43" t="b">
        <v>0</v>
      </c>
      <c r="AX55" s="39" t="s">
        <v>370</v>
      </c>
      <c r="AY55" s="39" t="s">
        <v>2415</v>
      </c>
      <c r="AZ55" s="34">
        <v>45016.452268518522</v>
      </c>
      <c r="BA55" s="39" t="s">
        <v>438</v>
      </c>
      <c r="BB55" s="34">
        <v>45016.452268518522</v>
      </c>
      <c r="BC55" s="39" t="s">
        <v>2416</v>
      </c>
      <c r="BD55" s="39" t="s">
        <v>2415</v>
      </c>
      <c r="BE55" s="43" t="b">
        <v>0</v>
      </c>
      <c r="BF55" s="39" t="s">
        <v>819</v>
      </c>
      <c r="BG55" s="39" t="s">
        <v>333</v>
      </c>
      <c r="BH55" s="39" t="s">
        <v>2414</v>
      </c>
      <c r="BI55" s="34">
        <v>44989.487719907411</v>
      </c>
      <c r="BJ55" s="43">
        <v>0</v>
      </c>
      <c r="BK55" s="39" t="s">
        <v>822</v>
      </c>
      <c r="BL55" s="43" t="b">
        <v>0</v>
      </c>
      <c r="BM55" s="39" t="s">
        <v>1211</v>
      </c>
      <c r="BN55" s="39" t="s">
        <v>326</v>
      </c>
      <c r="BO55" s="39" t="s">
        <v>280</v>
      </c>
      <c r="BP55" s="39" t="s">
        <v>2413</v>
      </c>
      <c r="BQ55" s="39" t="s">
        <v>2412</v>
      </c>
      <c r="BR55" s="43" t="str">
        <f t="shared" si="8"/>
        <v>Gate 3</v>
      </c>
      <c r="BS55" s="43" t="s">
        <v>361</v>
      </c>
      <c r="BT55" s="43" t="b">
        <v>0</v>
      </c>
      <c r="BU55" s="39" t="s">
        <v>482</v>
      </c>
      <c r="BV55" s="44">
        <v>44989</v>
      </c>
      <c r="BW55" s="39" t="s">
        <v>320</v>
      </c>
      <c r="BX55" s="39" t="s">
        <v>1106</v>
      </c>
      <c r="BY55" s="39" t="s">
        <v>1224</v>
      </c>
      <c r="BZ55" s="39" t="s">
        <v>322</v>
      </c>
      <c r="CA55" s="39" t="s">
        <v>330</v>
      </c>
      <c r="CB55" s="39" t="s">
        <v>394</v>
      </c>
      <c r="CC55" s="39" t="s">
        <v>311</v>
      </c>
      <c r="CD55" s="39" t="s">
        <v>321</v>
      </c>
      <c r="CE55" s="39" t="s">
        <v>320</v>
      </c>
      <c r="CF55" s="39" t="s">
        <v>1746</v>
      </c>
      <c r="CG55" s="39" t="s">
        <v>318</v>
      </c>
      <c r="CH55" s="39" t="s">
        <v>280</v>
      </c>
      <c r="CI55" s="39" t="s">
        <v>317</v>
      </c>
      <c r="CJ55" s="39" t="s">
        <v>280</v>
      </c>
      <c r="CK55" s="34">
        <v>44989.48201388889</v>
      </c>
      <c r="CL55" s="39" t="s">
        <v>819</v>
      </c>
      <c r="CM55" s="39" t="s">
        <v>280</v>
      </c>
      <c r="CN55" s="39" t="s">
        <v>280</v>
      </c>
      <c r="CO55" s="43" t="b">
        <v>0</v>
      </c>
      <c r="CP55" s="39" t="s">
        <v>314</v>
      </c>
      <c r="CQ55" s="39" t="s">
        <v>352</v>
      </c>
      <c r="CR55" s="39" t="s">
        <v>138</v>
      </c>
      <c r="CS55" s="39" t="s">
        <v>280</v>
      </c>
      <c r="CT55" s="39" t="s">
        <v>2411</v>
      </c>
      <c r="CU55" s="43">
        <v>4</v>
      </c>
      <c r="CV55" s="39" t="s">
        <v>311</v>
      </c>
    </row>
    <row r="56" spans="1:100" ht="176">
      <c r="A56" s="39" t="s">
        <v>2410</v>
      </c>
      <c r="B56" s="40">
        <f t="shared" si="0"/>
        <v>44989</v>
      </c>
      <c r="C56" s="41">
        <v>44989.614768518521</v>
      </c>
      <c r="D56" s="39" t="s">
        <v>346</v>
      </c>
      <c r="E56" s="39" t="s">
        <v>2409</v>
      </c>
      <c r="F56" s="42">
        <f t="shared" ca="1" si="1"/>
        <v>31.836701388885558</v>
      </c>
      <c r="G56" s="39" t="s">
        <v>2408</v>
      </c>
      <c r="H56" s="39" t="s">
        <v>274</v>
      </c>
      <c r="I56" s="39" t="s">
        <v>494</v>
      </c>
      <c r="J56" s="39" t="s">
        <v>2402</v>
      </c>
      <c r="K56" s="39" t="s">
        <v>340</v>
      </c>
      <c r="L56" s="39" t="s">
        <v>334</v>
      </c>
      <c r="M56" s="39" t="s">
        <v>373</v>
      </c>
      <c r="N56" s="39" t="s">
        <v>405</v>
      </c>
      <c r="O56" s="39" t="s">
        <v>286</v>
      </c>
      <c r="P56" s="39" t="s">
        <v>492</v>
      </c>
      <c r="Q56" s="39" t="s">
        <v>286</v>
      </c>
      <c r="R56" s="39" t="s">
        <v>334</v>
      </c>
      <c r="S56" s="39" t="s">
        <v>819</v>
      </c>
      <c r="T56" s="39" t="s">
        <v>333</v>
      </c>
      <c r="U56" s="39" t="s">
        <v>333</v>
      </c>
      <c r="V56" s="39" t="s">
        <v>371</v>
      </c>
      <c r="W56" s="39" t="s">
        <v>282</v>
      </c>
      <c r="X56" s="39" t="s">
        <v>282</v>
      </c>
      <c r="Y56" s="39" t="s">
        <v>490</v>
      </c>
      <c r="Z56" s="39" t="s">
        <v>330</v>
      </c>
      <c r="AA56" s="34">
        <v>45021.451469907406</v>
      </c>
      <c r="AB56" s="39" t="s">
        <v>752</v>
      </c>
      <c r="AC56" s="39" t="s">
        <v>280</v>
      </c>
      <c r="AD56" s="39" t="s">
        <v>280</v>
      </c>
      <c r="AE56" s="39" t="s">
        <v>280</v>
      </c>
      <c r="AF56" s="43" t="b">
        <v>0</v>
      </c>
      <c r="AG56" s="43" t="s">
        <v>280</v>
      </c>
      <c r="AH56" s="43" t="b">
        <v>0</v>
      </c>
      <c r="AI56" s="34"/>
      <c r="AJ56" s="39" t="s">
        <v>280</v>
      </c>
      <c r="AK56" s="39" t="s">
        <v>280</v>
      </c>
      <c r="AL56" s="39" t="s">
        <v>280</v>
      </c>
      <c r="AM56" s="39" t="s">
        <v>280</v>
      </c>
      <c r="AN56" s="39" t="s">
        <v>280</v>
      </c>
      <c r="AO56" s="39" t="s">
        <v>280</v>
      </c>
      <c r="AP56" s="39" t="s">
        <v>329</v>
      </c>
      <c r="AQ56" s="39" t="s">
        <v>280</v>
      </c>
      <c r="AR56" s="34"/>
      <c r="AS56" s="43">
        <v>1</v>
      </c>
      <c r="AT56" s="43">
        <v>0</v>
      </c>
      <c r="AU56" s="43" t="b">
        <v>0</v>
      </c>
      <c r="AV56" s="39" t="s">
        <v>1465</v>
      </c>
      <c r="AW56" s="43" t="b">
        <v>0</v>
      </c>
      <c r="AX56" s="39" t="s">
        <v>600</v>
      </c>
      <c r="AY56" s="39" t="s">
        <v>2407</v>
      </c>
      <c r="AZ56" s="34">
        <v>45021.451469907406</v>
      </c>
      <c r="BA56" s="39" t="s">
        <v>371</v>
      </c>
      <c r="BB56" s="34">
        <v>45021.451469907406</v>
      </c>
      <c r="BC56" s="39" t="s">
        <v>2406</v>
      </c>
      <c r="BD56" s="39" t="s">
        <v>2407</v>
      </c>
      <c r="BE56" s="43" t="b">
        <v>0</v>
      </c>
      <c r="BF56" s="39" t="s">
        <v>819</v>
      </c>
      <c r="BG56" s="39" t="s">
        <v>333</v>
      </c>
      <c r="BH56" s="39" t="s">
        <v>2405</v>
      </c>
      <c r="BI56" s="34">
        <v>44989.617430555554</v>
      </c>
      <c r="BJ56" s="43">
        <v>0</v>
      </c>
      <c r="BK56" s="39" t="s">
        <v>822</v>
      </c>
      <c r="BL56" s="43" t="b">
        <v>0</v>
      </c>
      <c r="BM56" s="39" t="s">
        <v>748</v>
      </c>
      <c r="BN56" s="39" t="s">
        <v>326</v>
      </c>
      <c r="BO56" s="39" t="s">
        <v>280</v>
      </c>
      <c r="BP56" s="39" t="s">
        <v>2404</v>
      </c>
      <c r="BQ56" s="39" t="s">
        <v>2403</v>
      </c>
      <c r="BR56" s="43" t="str">
        <f t="shared" si="8"/>
        <v>Gate 3</v>
      </c>
      <c r="BS56" s="43" t="s">
        <v>361</v>
      </c>
      <c r="BT56" s="43" t="b">
        <v>0</v>
      </c>
      <c r="BU56" s="39" t="s">
        <v>482</v>
      </c>
      <c r="BV56" s="44">
        <v>44989</v>
      </c>
      <c r="BW56" s="39" t="s">
        <v>320</v>
      </c>
      <c r="BX56" s="39" t="s">
        <v>360</v>
      </c>
      <c r="BY56" s="39" t="s">
        <v>359</v>
      </c>
      <c r="BZ56" s="39" t="s">
        <v>322</v>
      </c>
      <c r="CA56" s="39" t="s">
        <v>330</v>
      </c>
      <c r="CB56" s="39" t="s">
        <v>394</v>
      </c>
      <c r="CC56" s="39" t="s">
        <v>311</v>
      </c>
      <c r="CD56" s="39" t="s">
        <v>321</v>
      </c>
      <c r="CE56" s="39" t="s">
        <v>320</v>
      </c>
      <c r="CF56" s="39" t="s">
        <v>393</v>
      </c>
      <c r="CG56" s="39" t="s">
        <v>318</v>
      </c>
      <c r="CH56" s="39" t="s">
        <v>280</v>
      </c>
      <c r="CI56" s="39" t="s">
        <v>391</v>
      </c>
      <c r="CJ56" s="39" t="s">
        <v>280</v>
      </c>
      <c r="CK56" s="34">
        <v>44989.614768518521</v>
      </c>
      <c r="CL56" s="39" t="s">
        <v>819</v>
      </c>
      <c r="CM56" s="39" t="s">
        <v>280</v>
      </c>
      <c r="CN56" s="39" t="s">
        <v>280</v>
      </c>
      <c r="CO56" s="43" t="b">
        <v>0</v>
      </c>
      <c r="CP56" s="39" t="s">
        <v>314</v>
      </c>
      <c r="CQ56" s="39" t="s">
        <v>352</v>
      </c>
      <c r="CR56" s="39" t="s">
        <v>514</v>
      </c>
      <c r="CS56" s="39" t="s">
        <v>280</v>
      </c>
      <c r="CT56" s="39" t="s">
        <v>2401</v>
      </c>
      <c r="CU56" s="43">
        <v>4</v>
      </c>
      <c r="CV56" s="39" t="s">
        <v>311</v>
      </c>
    </row>
    <row r="57" spans="1:100" ht="176">
      <c r="A57" s="39" t="s">
        <v>2400</v>
      </c>
      <c r="B57" s="40">
        <f t="shared" si="0"/>
        <v>44991</v>
      </c>
      <c r="C57" s="41">
        <v>44991.602824074071</v>
      </c>
      <c r="D57" s="39" t="s">
        <v>346</v>
      </c>
      <c r="E57" s="39" t="s">
        <v>2399</v>
      </c>
      <c r="F57" s="42">
        <f t="shared" ca="1" si="1"/>
        <v>707.39717592592933</v>
      </c>
      <c r="G57" s="39" t="s">
        <v>2398</v>
      </c>
      <c r="H57" s="39" t="s">
        <v>273</v>
      </c>
      <c r="I57" s="39" t="s">
        <v>2397</v>
      </c>
      <c r="J57" s="39" t="s">
        <v>2391</v>
      </c>
      <c r="K57" s="39" t="s">
        <v>340</v>
      </c>
      <c r="L57" s="39" t="s">
        <v>334</v>
      </c>
      <c r="M57" s="39" t="s">
        <v>339</v>
      </c>
      <c r="N57" s="39" t="s">
        <v>338</v>
      </c>
      <c r="O57" s="39" t="s">
        <v>2396</v>
      </c>
      <c r="P57" s="39" t="s">
        <v>2395</v>
      </c>
      <c r="Q57" s="39" t="s">
        <v>2390</v>
      </c>
      <c r="R57" s="39" t="s">
        <v>334</v>
      </c>
      <c r="S57" s="39" t="s">
        <v>669</v>
      </c>
      <c r="T57" s="39" t="s">
        <v>333</v>
      </c>
      <c r="U57" s="39" t="s">
        <v>333</v>
      </c>
      <c r="V57" s="39" t="s">
        <v>669</v>
      </c>
      <c r="W57" s="39" t="s">
        <v>885</v>
      </c>
      <c r="X57" s="39" t="s">
        <v>885</v>
      </c>
      <c r="Y57" s="39" t="s">
        <v>331</v>
      </c>
      <c r="Z57" s="39" t="s">
        <v>330</v>
      </c>
      <c r="AA57" s="34">
        <v>44993.604398148149</v>
      </c>
      <c r="AB57" s="39" t="s">
        <v>1703</v>
      </c>
      <c r="AC57" s="39" t="s">
        <v>280</v>
      </c>
      <c r="AD57" s="39" t="s">
        <v>280</v>
      </c>
      <c r="AE57" s="39" t="s">
        <v>280</v>
      </c>
      <c r="AF57" s="43" t="b">
        <v>0</v>
      </c>
      <c r="AG57" s="43" t="s">
        <v>280</v>
      </c>
      <c r="AH57" s="43" t="b">
        <v>1</v>
      </c>
      <c r="AI57" s="34"/>
      <c r="AJ57" s="39" t="s">
        <v>280</v>
      </c>
      <c r="AK57" s="39" t="s">
        <v>280</v>
      </c>
      <c r="AL57" s="39" t="s">
        <v>280</v>
      </c>
      <c r="AM57" s="39" t="s">
        <v>280</v>
      </c>
      <c r="AN57" s="39" t="s">
        <v>280</v>
      </c>
      <c r="AO57" s="39" t="s">
        <v>280</v>
      </c>
      <c r="AP57" s="39" t="s">
        <v>329</v>
      </c>
      <c r="AQ57" s="39" t="s">
        <v>280</v>
      </c>
      <c r="AR57" s="34"/>
      <c r="AS57" s="43">
        <v>1</v>
      </c>
      <c r="AT57" s="43">
        <v>0</v>
      </c>
      <c r="AU57" s="43" t="b">
        <v>0</v>
      </c>
      <c r="AV57" s="39" t="s">
        <v>280</v>
      </c>
      <c r="AW57" s="43" t="b">
        <v>0</v>
      </c>
      <c r="AX57" s="39" t="s">
        <v>370</v>
      </c>
      <c r="AY57" s="39" t="s">
        <v>2394</v>
      </c>
      <c r="AZ57" s="34"/>
      <c r="BA57" s="39" t="s">
        <v>280</v>
      </c>
      <c r="BB57" s="34"/>
      <c r="BC57" s="39" t="s">
        <v>280</v>
      </c>
      <c r="BD57" s="39" t="s">
        <v>2394</v>
      </c>
      <c r="BE57" s="43" t="b">
        <v>0</v>
      </c>
      <c r="BF57" s="39" t="s">
        <v>280</v>
      </c>
      <c r="BG57" s="39" t="s">
        <v>280</v>
      </c>
      <c r="BH57" s="39" t="s">
        <v>280</v>
      </c>
      <c r="BI57" s="34"/>
      <c r="BJ57" s="43" t="s">
        <v>280</v>
      </c>
      <c r="BK57" s="39" t="s">
        <v>668</v>
      </c>
      <c r="BL57" s="43" t="b">
        <v>0</v>
      </c>
      <c r="BM57" s="39" t="s">
        <v>280</v>
      </c>
      <c r="BN57" s="39" t="s">
        <v>326</v>
      </c>
      <c r="BO57" s="39" t="s">
        <v>280</v>
      </c>
      <c r="BP57" s="39" t="s">
        <v>882</v>
      </c>
      <c r="BQ57" s="39" t="s">
        <v>2393</v>
      </c>
      <c r="BS57" s="39" t="s">
        <v>326</v>
      </c>
      <c r="BT57" s="43" t="b">
        <v>0</v>
      </c>
      <c r="BU57" s="39" t="s">
        <v>357</v>
      </c>
      <c r="BV57" s="44">
        <v>44991</v>
      </c>
      <c r="BW57" s="39" t="s">
        <v>320</v>
      </c>
      <c r="BX57" s="39" t="s">
        <v>280</v>
      </c>
      <c r="BY57" s="39" t="s">
        <v>280</v>
      </c>
      <c r="BZ57" s="39" t="s">
        <v>280</v>
      </c>
      <c r="CA57" s="39" t="s">
        <v>330</v>
      </c>
      <c r="CB57" s="39" t="s">
        <v>394</v>
      </c>
      <c r="CC57" s="39" t="s">
        <v>311</v>
      </c>
      <c r="CD57" s="39" t="s">
        <v>2077</v>
      </c>
      <c r="CE57" s="39" t="s">
        <v>320</v>
      </c>
      <c r="CF57" s="39" t="s">
        <v>280</v>
      </c>
      <c r="CG57" s="39" t="s">
        <v>280</v>
      </c>
      <c r="CH57" s="39" t="s">
        <v>280</v>
      </c>
      <c r="CI57" s="39" t="s">
        <v>357</v>
      </c>
      <c r="CJ57" s="39" t="s">
        <v>280</v>
      </c>
      <c r="CK57" s="34">
        <v>44991.602824074071</v>
      </c>
      <c r="CL57" s="39" t="s">
        <v>669</v>
      </c>
      <c r="CM57" s="39" t="s">
        <v>280</v>
      </c>
      <c r="CN57" s="39" t="s">
        <v>2392</v>
      </c>
      <c r="CO57" s="43" t="b">
        <v>0</v>
      </c>
      <c r="CP57" s="39" t="s">
        <v>314</v>
      </c>
      <c r="CQ57" s="39" t="s">
        <v>280</v>
      </c>
      <c r="CR57" s="39" t="s">
        <v>280</v>
      </c>
      <c r="CS57" s="39" t="s">
        <v>280</v>
      </c>
      <c r="CT57" s="39" t="s">
        <v>2389</v>
      </c>
      <c r="CU57" s="43">
        <v>3</v>
      </c>
      <c r="CV57" s="39" t="s">
        <v>311</v>
      </c>
    </row>
    <row r="58" spans="1:100" ht="176">
      <c r="A58" s="39" t="s">
        <v>2388</v>
      </c>
      <c r="B58" s="40">
        <f t="shared" si="0"/>
        <v>44993</v>
      </c>
      <c r="C58" s="41">
        <v>44993.335462962961</v>
      </c>
      <c r="D58" s="39" t="s">
        <v>346</v>
      </c>
      <c r="E58" s="39" t="s">
        <v>2387</v>
      </c>
      <c r="F58" s="42">
        <f t="shared" ca="1" si="1"/>
        <v>705.66453703703883</v>
      </c>
      <c r="G58" s="39" t="s">
        <v>374</v>
      </c>
      <c r="H58" s="39" t="s">
        <v>273</v>
      </c>
      <c r="I58" s="39" t="s">
        <v>372</v>
      </c>
      <c r="J58" s="39" t="s">
        <v>2383</v>
      </c>
      <c r="K58" s="39" t="s">
        <v>340</v>
      </c>
      <c r="L58" s="39" t="s">
        <v>334</v>
      </c>
      <c r="M58" s="39" t="s">
        <v>373</v>
      </c>
      <c r="N58" s="39" t="s">
        <v>507</v>
      </c>
      <c r="O58" s="39" t="s">
        <v>280</v>
      </c>
      <c r="P58" s="39" t="s">
        <v>372</v>
      </c>
      <c r="Q58" s="39" t="s">
        <v>2383</v>
      </c>
      <c r="R58" s="39" t="s">
        <v>334</v>
      </c>
      <c r="S58" s="39" t="s">
        <v>471</v>
      </c>
      <c r="T58" s="39" t="s">
        <v>333</v>
      </c>
      <c r="U58" s="39" t="s">
        <v>333</v>
      </c>
      <c r="V58" s="39" t="s">
        <v>371</v>
      </c>
      <c r="W58" s="39" t="s">
        <v>282</v>
      </c>
      <c r="X58" s="39" t="s">
        <v>282</v>
      </c>
      <c r="Y58" s="39" t="s">
        <v>331</v>
      </c>
      <c r="Z58" s="39" t="s">
        <v>330</v>
      </c>
      <c r="AA58" s="34">
        <v>44993.603680555556</v>
      </c>
      <c r="AB58" s="39" t="s">
        <v>1703</v>
      </c>
      <c r="AC58" s="39" t="s">
        <v>280</v>
      </c>
      <c r="AD58" s="39" t="s">
        <v>280</v>
      </c>
      <c r="AE58" s="39" t="s">
        <v>280</v>
      </c>
      <c r="AF58" s="43" t="b">
        <v>0</v>
      </c>
      <c r="AG58" s="43" t="s">
        <v>280</v>
      </c>
      <c r="AH58" s="43" t="b">
        <v>1</v>
      </c>
      <c r="AI58" s="34"/>
      <c r="AJ58" s="39" t="s">
        <v>280</v>
      </c>
      <c r="AK58" s="39" t="s">
        <v>280</v>
      </c>
      <c r="AL58" s="39" t="s">
        <v>280</v>
      </c>
      <c r="AM58" s="39" t="s">
        <v>280</v>
      </c>
      <c r="AN58" s="39" t="s">
        <v>280</v>
      </c>
      <c r="AO58" s="39" t="s">
        <v>280</v>
      </c>
      <c r="AP58" s="39" t="s">
        <v>329</v>
      </c>
      <c r="AQ58" s="39" t="s">
        <v>280</v>
      </c>
      <c r="AR58" s="34"/>
      <c r="AS58" s="43">
        <v>1</v>
      </c>
      <c r="AT58" s="43">
        <v>0</v>
      </c>
      <c r="AU58" s="43" t="b">
        <v>0</v>
      </c>
      <c r="AV58" s="39" t="s">
        <v>280</v>
      </c>
      <c r="AW58" s="43" t="b">
        <v>0</v>
      </c>
      <c r="AX58" s="39" t="s">
        <v>370</v>
      </c>
      <c r="AY58" s="39" t="s">
        <v>2386</v>
      </c>
      <c r="AZ58" s="34"/>
      <c r="BA58" s="39" t="s">
        <v>280</v>
      </c>
      <c r="BB58" s="34"/>
      <c r="BC58" s="39" t="s">
        <v>280</v>
      </c>
      <c r="BD58" s="39" t="s">
        <v>2386</v>
      </c>
      <c r="BE58" s="43" t="b">
        <v>0</v>
      </c>
      <c r="BF58" s="39" t="s">
        <v>280</v>
      </c>
      <c r="BG58" s="39" t="s">
        <v>280</v>
      </c>
      <c r="BH58" s="39" t="s">
        <v>280</v>
      </c>
      <c r="BI58" s="34"/>
      <c r="BJ58" s="43" t="s">
        <v>280</v>
      </c>
      <c r="BK58" s="39" t="s">
        <v>474</v>
      </c>
      <c r="BL58" s="43" t="b">
        <v>0</v>
      </c>
      <c r="BM58" s="39" t="s">
        <v>280</v>
      </c>
      <c r="BN58" s="39" t="s">
        <v>326</v>
      </c>
      <c r="BO58" s="39" t="s">
        <v>280</v>
      </c>
      <c r="BP58" s="39" t="s">
        <v>2385</v>
      </c>
      <c r="BQ58" s="39" t="s">
        <v>2384</v>
      </c>
      <c r="BS58" s="39" t="s">
        <v>361</v>
      </c>
      <c r="BT58" s="43" t="b">
        <v>0</v>
      </c>
      <c r="BU58" s="39" t="s">
        <v>482</v>
      </c>
      <c r="BV58" s="44">
        <v>44993</v>
      </c>
      <c r="BW58" s="39" t="s">
        <v>320</v>
      </c>
      <c r="BX58" s="39" t="s">
        <v>280</v>
      </c>
      <c r="BY58" s="39" t="s">
        <v>280</v>
      </c>
      <c r="BZ58" s="39" t="s">
        <v>322</v>
      </c>
      <c r="CA58" s="39" t="s">
        <v>330</v>
      </c>
      <c r="CB58" s="39" t="s">
        <v>394</v>
      </c>
      <c r="CC58" s="39" t="s">
        <v>311</v>
      </c>
      <c r="CD58" s="39" t="s">
        <v>321</v>
      </c>
      <c r="CE58" s="39" t="s">
        <v>320</v>
      </c>
      <c r="CF58" s="39" t="s">
        <v>46</v>
      </c>
      <c r="CG58" s="39" t="s">
        <v>358</v>
      </c>
      <c r="CH58" s="39" t="s">
        <v>280</v>
      </c>
      <c r="CI58" s="39" t="s">
        <v>357</v>
      </c>
      <c r="CJ58" s="39" t="s">
        <v>280</v>
      </c>
      <c r="CK58" s="34">
        <v>44993.335462962961</v>
      </c>
      <c r="CL58" s="39" t="s">
        <v>471</v>
      </c>
      <c r="CM58" s="39" t="s">
        <v>280</v>
      </c>
      <c r="CN58" s="39" t="s">
        <v>280</v>
      </c>
      <c r="CO58" s="43" t="b">
        <v>0</v>
      </c>
      <c r="CP58" s="39" t="s">
        <v>353</v>
      </c>
      <c r="CQ58" s="39" t="s">
        <v>280</v>
      </c>
      <c r="CR58" s="39" t="s">
        <v>756</v>
      </c>
      <c r="CS58" s="39" t="s">
        <v>280</v>
      </c>
      <c r="CT58" s="39" t="s">
        <v>2382</v>
      </c>
      <c r="CU58" s="43">
        <v>2</v>
      </c>
      <c r="CV58" s="39" t="s">
        <v>311</v>
      </c>
    </row>
    <row r="59" spans="1:100" ht="176">
      <c r="A59" s="39" t="s">
        <v>2381</v>
      </c>
      <c r="B59" s="40">
        <f t="shared" si="0"/>
        <v>44993</v>
      </c>
      <c r="C59" s="41">
        <v>44993.343692129631</v>
      </c>
      <c r="D59" s="39" t="s">
        <v>346</v>
      </c>
      <c r="E59" s="39" t="s">
        <v>2380</v>
      </c>
      <c r="F59" s="42">
        <f t="shared" ca="1" si="1"/>
        <v>55.305532407408464</v>
      </c>
      <c r="G59" s="39" t="s">
        <v>637</v>
      </c>
      <c r="H59" s="39" t="s">
        <v>273</v>
      </c>
      <c r="I59" s="39" t="s">
        <v>636</v>
      </c>
      <c r="J59" s="39" t="s">
        <v>624</v>
      </c>
      <c r="K59" s="39" t="s">
        <v>635</v>
      </c>
      <c r="L59" s="39" t="s">
        <v>631</v>
      </c>
      <c r="M59" s="39" t="s">
        <v>634</v>
      </c>
      <c r="N59" s="39" t="s">
        <v>338</v>
      </c>
      <c r="O59" s="39" t="s">
        <v>633</v>
      </c>
      <c r="P59" s="39" t="s">
        <v>632</v>
      </c>
      <c r="Q59" s="39" t="s">
        <v>298</v>
      </c>
      <c r="R59" s="39" t="s">
        <v>631</v>
      </c>
      <c r="S59" s="39" t="s">
        <v>650</v>
      </c>
      <c r="T59" s="39" t="s">
        <v>2076</v>
      </c>
      <c r="U59" s="39" t="s">
        <v>333</v>
      </c>
      <c r="V59" s="39" t="s">
        <v>438</v>
      </c>
      <c r="W59" s="39" t="s">
        <v>282</v>
      </c>
      <c r="X59" s="39" t="s">
        <v>280</v>
      </c>
      <c r="Y59" s="39" t="s">
        <v>331</v>
      </c>
      <c r="Z59" s="39" t="s">
        <v>330</v>
      </c>
      <c r="AA59" s="34">
        <v>45048.649224537039</v>
      </c>
      <c r="AB59" s="39" t="s">
        <v>476</v>
      </c>
      <c r="AC59" s="39" t="s">
        <v>280</v>
      </c>
      <c r="AD59" s="39" t="s">
        <v>280</v>
      </c>
      <c r="AE59" s="39" t="s">
        <v>280</v>
      </c>
      <c r="AF59" s="43" t="b">
        <v>0</v>
      </c>
      <c r="AG59" s="43" t="s">
        <v>280</v>
      </c>
      <c r="AH59" s="43" t="b">
        <v>0</v>
      </c>
      <c r="AI59" s="34"/>
      <c r="AJ59" s="39" t="s">
        <v>280</v>
      </c>
      <c r="AK59" s="39" t="s">
        <v>280</v>
      </c>
      <c r="AL59" s="39" t="s">
        <v>280</v>
      </c>
      <c r="AM59" s="39" t="s">
        <v>280</v>
      </c>
      <c r="AN59" s="39" t="s">
        <v>280</v>
      </c>
      <c r="AO59" s="39" t="s">
        <v>280</v>
      </c>
      <c r="AP59" s="39" t="s">
        <v>329</v>
      </c>
      <c r="AQ59" s="39" t="s">
        <v>280</v>
      </c>
      <c r="AR59" s="34"/>
      <c r="AS59" s="43">
        <v>3</v>
      </c>
      <c r="AT59" s="43">
        <v>2</v>
      </c>
      <c r="AU59" s="43" t="b">
        <v>0</v>
      </c>
      <c r="AV59" s="39" t="s">
        <v>1741</v>
      </c>
      <c r="AW59" s="43" t="b">
        <v>0</v>
      </c>
      <c r="AX59" s="39" t="s">
        <v>328</v>
      </c>
      <c r="AY59" s="39" t="s">
        <v>2379</v>
      </c>
      <c r="AZ59" s="34">
        <v>45048.649224537039</v>
      </c>
      <c r="BA59" s="39" t="s">
        <v>438</v>
      </c>
      <c r="BB59" s="34">
        <v>45048.649224537039</v>
      </c>
      <c r="BC59" s="39" t="s">
        <v>18</v>
      </c>
      <c r="BD59" s="39" t="s">
        <v>2379</v>
      </c>
      <c r="BE59" s="43" t="b">
        <v>0</v>
      </c>
      <c r="BF59" s="39" t="s">
        <v>438</v>
      </c>
      <c r="BG59" s="39" t="s">
        <v>333</v>
      </c>
      <c r="BH59" s="39" t="s">
        <v>2378</v>
      </c>
      <c r="BI59" s="34">
        <v>45047.533136574071</v>
      </c>
      <c r="BJ59" s="43">
        <v>15000</v>
      </c>
      <c r="BK59" s="39" t="s">
        <v>655</v>
      </c>
      <c r="BL59" s="43" t="b">
        <v>0</v>
      </c>
      <c r="BM59" s="39" t="s">
        <v>540</v>
      </c>
      <c r="BN59" s="39" t="s">
        <v>364</v>
      </c>
      <c r="BO59" s="39" t="s">
        <v>280</v>
      </c>
      <c r="BP59" s="39" t="s">
        <v>2377</v>
      </c>
      <c r="BQ59" s="39" t="s">
        <v>2376</v>
      </c>
      <c r="BR59" s="43" t="str">
        <f t="shared" ref="BR59:BR63" si="9">IF(OR(BS59="G1 - Clean and Inspect",BS59="G1 - Disassembly/OCI",BS59="G1 - Incoming Inspection",BS59="G1 - Module Inspection",BS59="Inspection",BS59="Repair"),"Gate 1",IF(OR(BS59="Logistics",BS59="G2 - OSS and Accumulation"),"Gate 2",IF(OR(BS59="Maintenance",BS59="G3 - Assembly",BS59="G3 - Inspection"),"Gate 3",IF(OR(BS59="NU Commissioning",BS59="Installation",BS59="G4 - Inspection",BS59="G4 - Test"),"Gate 4",IF(OR(BS59="Outage",BS59="Planning"),"Gate 0","Operation")))))</f>
        <v>Gate 1</v>
      </c>
      <c r="BS59" s="43" t="s">
        <v>501</v>
      </c>
      <c r="BT59" s="43" t="b">
        <v>0</v>
      </c>
      <c r="BU59" s="39" t="s">
        <v>357</v>
      </c>
      <c r="BV59" s="44">
        <v>44993</v>
      </c>
      <c r="BW59" s="39" t="s">
        <v>320</v>
      </c>
      <c r="BX59" s="39" t="s">
        <v>536</v>
      </c>
      <c r="BY59" s="39" t="s">
        <v>364</v>
      </c>
      <c r="BZ59" s="39" t="s">
        <v>322</v>
      </c>
      <c r="CA59" s="39" t="s">
        <v>330</v>
      </c>
      <c r="CB59" s="39" t="s">
        <v>320</v>
      </c>
      <c r="CC59" s="39" t="s">
        <v>396</v>
      </c>
      <c r="CD59" s="39" t="s">
        <v>432</v>
      </c>
      <c r="CE59" s="39" t="s">
        <v>320</v>
      </c>
      <c r="CF59" s="39" t="s">
        <v>46</v>
      </c>
      <c r="CG59" s="39" t="s">
        <v>358</v>
      </c>
      <c r="CH59" s="39" t="s">
        <v>280</v>
      </c>
      <c r="CI59" s="39" t="s">
        <v>357</v>
      </c>
      <c r="CJ59" s="39" t="s">
        <v>280</v>
      </c>
      <c r="CK59" s="34">
        <v>44993.343692129631</v>
      </c>
      <c r="CL59" s="39" t="s">
        <v>650</v>
      </c>
      <c r="CM59" s="39" t="s">
        <v>280</v>
      </c>
      <c r="CN59" s="39" t="s">
        <v>280</v>
      </c>
      <c r="CO59" s="43" t="b">
        <v>0</v>
      </c>
      <c r="CP59" s="39" t="s">
        <v>353</v>
      </c>
      <c r="CQ59" s="39" t="s">
        <v>364</v>
      </c>
      <c r="CR59" s="39" t="s">
        <v>280</v>
      </c>
      <c r="CS59" s="39" t="s">
        <v>280</v>
      </c>
      <c r="CT59" s="39" t="s">
        <v>2375</v>
      </c>
      <c r="CU59" s="43">
        <v>7</v>
      </c>
      <c r="CV59" s="39" t="s">
        <v>396</v>
      </c>
    </row>
    <row r="60" spans="1:100" ht="176">
      <c r="A60" s="39" t="s">
        <v>2374</v>
      </c>
      <c r="B60" s="40">
        <f t="shared" si="0"/>
        <v>44993</v>
      </c>
      <c r="C60" s="41">
        <v>44993.458067129628</v>
      </c>
      <c r="D60" s="39" t="s">
        <v>346</v>
      </c>
      <c r="E60" s="39" t="s">
        <v>2373</v>
      </c>
      <c r="F60" s="42">
        <f t="shared" ca="1" si="1"/>
        <v>62.148414351853717</v>
      </c>
      <c r="G60" s="39" t="s">
        <v>2372</v>
      </c>
      <c r="H60" s="39" t="s">
        <v>276</v>
      </c>
      <c r="I60" s="39" t="s">
        <v>578</v>
      </c>
      <c r="J60" s="39" t="s">
        <v>2366</v>
      </c>
      <c r="K60" s="39" t="s">
        <v>340</v>
      </c>
      <c r="L60" s="39" t="s">
        <v>334</v>
      </c>
      <c r="M60" s="39" t="s">
        <v>373</v>
      </c>
      <c r="N60" s="39" t="s">
        <v>338</v>
      </c>
      <c r="O60" s="39" t="s">
        <v>2366</v>
      </c>
      <c r="P60" s="39" t="s">
        <v>576</v>
      </c>
      <c r="Q60" s="39" t="s">
        <v>2371</v>
      </c>
      <c r="R60" s="39" t="s">
        <v>334</v>
      </c>
      <c r="S60" s="39" t="s">
        <v>471</v>
      </c>
      <c r="T60" s="39" t="s">
        <v>333</v>
      </c>
      <c r="U60" s="39" t="s">
        <v>333</v>
      </c>
      <c r="V60" s="39" t="s">
        <v>438</v>
      </c>
      <c r="W60" s="39" t="s">
        <v>282</v>
      </c>
      <c r="X60" s="39" t="s">
        <v>282</v>
      </c>
      <c r="Y60" s="39" t="s">
        <v>490</v>
      </c>
      <c r="Z60" s="39" t="s">
        <v>330</v>
      </c>
      <c r="AA60" s="34">
        <v>45055.606481481482</v>
      </c>
      <c r="AB60" s="39" t="s">
        <v>476</v>
      </c>
      <c r="AC60" s="39" t="s">
        <v>280</v>
      </c>
      <c r="AD60" s="39" t="s">
        <v>280</v>
      </c>
      <c r="AE60" s="39" t="s">
        <v>280</v>
      </c>
      <c r="AF60" s="43" t="b">
        <v>0</v>
      </c>
      <c r="AG60" s="43" t="s">
        <v>280</v>
      </c>
      <c r="AH60" s="43" t="b">
        <v>0</v>
      </c>
      <c r="AI60" s="34"/>
      <c r="AJ60" s="39" t="s">
        <v>280</v>
      </c>
      <c r="AK60" s="39" t="s">
        <v>280</v>
      </c>
      <c r="AL60" s="39" t="s">
        <v>280</v>
      </c>
      <c r="AM60" s="39" t="s">
        <v>280</v>
      </c>
      <c r="AN60" s="39" t="s">
        <v>280</v>
      </c>
      <c r="AO60" s="39" t="s">
        <v>280</v>
      </c>
      <c r="AP60" s="39" t="s">
        <v>329</v>
      </c>
      <c r="AQ60" s="39" t="s">
        <v>280</v>
      </c>
      <c r="AR60" s="34"/>
      <c r="AS60" s="43">
        <v>3</v>
      </c>
      <c r="AT60" s="43">
        <v>0</v>
      </c>
      <c r="AU60" s="43" t="b">
        <v>0</v>
      </c>
      <c r="AV60" s="39" t="s">
        <v>1741</v>
      </c>
      <c r="AW60" s="43" t="b">
        <v>0</v>
      </c>
      <c r="AX60" s="39" t="s">
        <v>562</v>
      </c>
      <c r="AY60" s="39" t="s">
        <v>2370</v>
      </c>
      <c r="AZ60" s="34">
        <v>45055.606481481482</v>
      </c>
      <c r="BA60" s="39" t="s">
        <v>438</v>
      </c>
      <c r="BB60" s="34">
        <v>45055.606481481482</v>
      </c>
      <c r="BC60" s="39" t="s">
        <v>18</v>
      </c>
      <c r="BD60" s="39" t="s">
        <v>2370</v>
      </c>
      <c r="BE60" s="43" t="b">
        <v>0</v>
      </c>
      <c r="BF60" s="39" t="s">
        <v>438</v>
      </c>
      <c r="BG60" s="39" t="s">
        <v>333</v>
      </c>
      <c r="BH60" s="39" t="s">
        <v>2369</v>
      </c>
      <c r="BI60" s="34">
        <v>45012.368275462963</v>
      </c>
      <c r="BJ60" s="43">
        <v>0</v>
      </c>
      <c r="BK60" s="39" t="s">
        <v>474</v>
      </c>
      <c r="BL60" s="43" t="b">
        <v>0</v>
      </c>
      <c r="BM60" s="39" t="s">
        <v>955</v>
      </c>
      <c r="BN60" s="39" t="s">
        <v>326</v>
      </c>
      <c r="BO60" s="39" t="s">
        <v>280</v>
      </c>
      <c r="BP60" s="39" t="s">
        <v>2368</v>
      </c>
      <c r="BQ60" s="39" t="s">
        <v>2367</v>
      </c>
      <c r="BR60" s="43" t="str">
        <f t="shared" si="9"/>
        <v>Gate 1</v>
      </c>
      <c r="BS60" s="43" t="s">
        <v>501</v>
      </c>
      <c r="BT60" s="43" t="b">
        <v>0</v>
      </c>
      <c r="BU60" s="39" t="s">
        <v>482</v>
      </c>
      <c r="BV60" s="44">
        <v>44993</v>
      </c>
      <c r="BW60" s="39" t="s">
        <v>320</v>
      </c>
      <c r="BX60" s="39" t="s">
        <v>687</v>
      </c>
      <c r="BY60" s="39" t="s">
        <v>686</v>
      </c>
      <c r="BZ60" s="39" t="s">
        <v>322</v>
      </c>
      <c r="CA60" s="39" t="s">
        <v>330</v>
      </c>
      <c r="CB60" s="39" t="s">
        <v>394</v>
      </c>
      <c r="CC60" s="39" t="s">
        <v>311</v>
      </c>
      <c r="CD60" s="39" t="s">
        <v>321</v>
      </c>
      <c r="CE60" s="39" t="s">
        <v>320</v>
      </c>
      <c r="CF60" s="39" t="s">
        <v>46</v>
      </c>
      <c r="CG60" s="39" t="s">
        <v>358</v>
      </c>
      <c r="CH60" s="39" t="s">
        <v>280</v>
      </c>
      <c r="CI60" s="39" t="s">
        <v>357</v>
      </c>
      <c r="CJ60" s="39" t="s">
        <v>280</v>
      </c>
      <c r="CK60" s="34">
        <v>44993.458067129628</v>
      </c>
      <c r="CL60" s="39" t="s">
        <v>471</v>
      </c>
      <c r="CM60" s="39" t="s">
        <v>280</v>
      </c>
      <c r="CN60" s="39" t="s">
        <v>280</v>
      </c>
      <c r="CO60" s="43" t="b">
        <v>0</v>
      </c>
      <c r="CP60" s="39" t="s">
        <v>353</v>
      </c>
      <c r="CQ60" s="39" t="s">
        <v>352</v>
      </c>
      <c r="CR60" s="39" t="s">
        <v>351</v>
      </c>
      <c r="CS60" s="39" t="s">
        <v>280</v>
      </c>
      <c r="CT60" s="39" t="s">
        <v>2365</v>
      </c>
      <c r="CU60" s="43">
        <v>9</v>
      </c>
      <c r="CV60" s="39" t="s">
        <v>311</v>
      </c>
    </row>
    <row r="61" spans="1:100" ht="224">
      <c r="A61" s="39" t="s">
        <v>2364</v>
      </c>
      <c r="B61" s="40">
        <f t="shared" si="0"/>
        <v>44993</v>
      </c>
      <c r="C61" s="41">
        <v>44993.460162037038</v>
      </c>
      <c r="D61" s="39" t="s">
        <v>346</v>
      </c>
      <c r="E61" s="39" t="s">
        <v>2363</v>
      </c>
      <c r="F61" s="42">
        <f t="shared" ca="1" si="1"/>
        <v>6.6319444449618459E-3</v>
      </c>
      <c r="G61" s="39" t="s">
        <v>2362</v>
      </c>
      <c r="H61" s="39" t="s">
        <v>273</v>
      </c>
      <c r="I61" s="39" t="s">
        <v>1821</v>
      </c>
      <c r="J61" s="39" t="s">
        <v>2354</v>
      </c>
      <c r="K61" s="39" t="s">
        <v>635</v>
      </c>
      <c r="L61" s="39" t="s">
        <v>1817</v>
      </c>
      <c r="M61" s="39" t="s">
        <v>1820</v>
      </c>
      <c r="N61" s="39" t="s">
        <v>2361</v>
      </c>
      <c r="O61" s="39" t="s">
        <v>2354</v>
      </c>
      <c r="P61" s="39" t="s">
        <v>1819</v>
      </c>
      <c r="Q61" s="39" t="s">
        <v>2360</v>
      </c>
      <c r="R61" s="39" t="s">
        <v>1817</v>
      </c>
      <c r="S61" s="39" t="s">
        <v>669</v>
      </c>
      <c r="T61" s="39" t="s">
        <v>333</v>
      </c>
      <c r="U61" s="39" t="s">
        <v>333</v>
      </c>
      <c r="V61" s="39" t="s">
        <v>669</v>
      </c>
      <c r="W61" s="39" t="s">
        <v>885</v>
      </c>
      <c r="X61" s="39" t="s">
        <v>885</v>
      </c>
      <c r="Y61" s="39" t="s">
        <v>490</v>
      </c>
      <c r="Z61" s="39" t="s">
        <v>330</v>
      </c>
      <c r="AA61" s="34">
        <v>45079.498923611114</v>
      </c>
      <c r="AB61" s="39" t="s">
        <v>668</v>
      </c>
      <c r="AC61" s="39" t="s">
        <v>280</v>
      </c>
      <c r="AD61" s="39" t="s">
        <v>280</v>
      </c>
      <c r="AE61" s="39" t="s">
        <v>280</v>
      </c>
      <c r="AF61" s="43" t="b">
        <v>0</v>
      </c>
      <c r="AG61" s="43" t="s">
        <v>280</v>
      </c>
      <c r="AH61" s="43" t="b">
        <v>0</v>
      </c>
      <c r="AI61" s="34"/>
      <c r="AJ61" s="39" t="s">
        <v>280</v>
      </c>
      <c r="AK61" s="39" t="s">
        <v>280</v>
      </c>
      <c r="AL61" s="39" t="s">
        <v>280</v>
      </c>
      <c r="AM61" s="39" t="s">
        <v>280</v>
      </c>
      <c r="AN61" s="39" t="s">
        <v>280</v>
      </c>
      <c r="AO61" s="39" t="s">
        <v>280</v>
      </c>
      <c r="AP61" s="39" t="s">
        <v>329</v>
      </c>
      <c r="AQ61" s="39" t="s">
        <v>280</v>
      </c>
      <c r="AR61" s="34"/>
      <c r="AS61" s="43">
        <v>1</v>
      </c>
      <c r="AT61" s="43">
        <v>0</v>
      </c>
      <c r="AU61" s="43" t="b">
        <v>0</v>
      </c>
      <c r="AV61" s="39" t="s">
        <v>1465</v>
      </c>
      <c r="AW61" s="43" t="b">
        <v>0</v>
      </c>
      <c r="AX61" s="39" t="s">
        <v>600</v>
      </c>
      <c r="AY61" s="39" t="s">
        <v>2358</v>
      </c>
      <c r="AZ61" s="34">
        <v>44993.466793981483</v>
      </c>
      <c r="BA61" s="39" t="s">
        <v>669</v>
      </c>
      <c r="BB61" s="34">
        <v>44993.466793981483</v>
      </c>
      <c r="BC61" s="39" t="s">
        <v>2359</v>
      </c>
      <c r="BD61" s="39" t="s">
        <v>2358</v>
      </c>
      <c r="BE61" s="43" t="b">
        <v>0</v>
      </c>
      <c r="BF61" s="39" t="s">
        <v>669</v>
      </c>
      <c r="BG61" s="39" t="s">
        <v>333</v>
      </c>
      <c r="BH61" s="39" t="s">
        <v>2357</v>
      </c>
      <c r="BI61" s="34">
        <v>44993.465601851851</v>
      </c>
      <c r="BJ61" s="43">
        <v>23522</v>
      </c>
      <c r="BK61" s="39" t="s">
        <v>668</v>
      </c>
      <c r="BL61" s="43" t="b">
        <v>0</v>
      </c>
      <c r="BM61" s="39" t="s">
        <v>1880</v>
      </c>
      <c r="BN61" s="39" t="s">
        <v>326</v>
      </c>
      <c r="BO61" s="39" t="s">
        <v>280</v>
      </c>
      <c r="BP61" s="39" t="s">
        <v>882</v>
      </c>
      <c r="BQ61" s="39" t="s">
        <v>2356</v>
      </c>
      <c r="BR61" s="43" t="str">
        <f t="shared" si="9"/>
        <v>Gate 1</v>
      </c>
      <c r="BS61" s="43" t="s">
        <v>326</v>
      </c>
      <c r="BT61" s="43" t="b">
        <v>0</v>
      </c>
      <c r="BU61" s="39" t="s">
        <v>357</v>
      </c>
      <c r="BV61" s="44">
        <v>44993</v>
      </c>
      <c r="BW61" s="39" t="s">
        <v>320</v>
      </c>
      <c r="BX61" s="39" t="s">
        <v>1409</v>
      </c>
      <c r="BY61" s="39" t="s">
        <v>1408</v>
      </c>
      <c r="BZ61" s="39" t="s">
        <v>280</v>
      </c>
      <c r="CA61" s="39" t="s">
        <v>330</v>
      </c>
      <c r="CB61" s="39" t="s">
        <v>394</v>
      </c>
      <c r="CC61" s="39" t="s">
        <v>311</v>
      </c>
      <c r="CD61" s="39" t="s">
        <v>321</v>
      </c>
      <c r="CE61" s="39" t="s">
        <v>320</v>
      </c>
      <c r="CF61" s="39" t="s">
        <v>280</v>
      </c>
      <c r="CG61" s="39" t="s">
        <v>280</v>
      </c>
      <c r="CH61" s="39" t="s">
        <v>280</v>
      </c>
      <c r="CI61" s="39" t="s">
        <v>608</v>
      </c>
      <c r="CJ61" s="39" t="s">
        <v>280</v>
      </c>
      <c r="CK61" s="34">
        <v>44993.460162037038</v>
      </c>
      <c r="CL61" s="39" t="s">
        <v>669</v>
      </c>
      <c r="CM61" s="39" t="s">
        <v>280</v>
      </c>
      <c r="CN61" s="39" t="s">
        <v>2355</v>
      </c>
      <c r="CO61" s="43" t="b">
        <v>0</v>
      </c>
      <c r="CP61" s="39" t="s">
        <v>314</v>
      </c>
      <c r="CQ61" s="39" t="s">
        <v>352</v>
      </c>
      <c r="CR61" s="39" t="s">
        <v>280</v>
      </c>
      <c r="CS61" s="39" t="s">
        <v>877</v>
      </c>
      <c r="CT61" s="39" t="s">
        <v>2353</v>
      </c>
      <c r="CU61" s="43">
        <v>7</v>
      </c>
      <c r="CV61" s="39" t="s">
        <v>311</v>
      </c>
    </row>
    <row r="62" spans="1:100" ht="176">
      <c r="A62" s="39" t="s">
        <v>2352</v>
      </c>
      <c r="B62" s="40">
        <f t="shared" si="0"/>
        <v>44994</v>
      </c>
      <c r="C62" s="41">
        <v>44994.796909722223</v>
      </c>
      <c r="D62" s="39" t="s">
        <v>346</v>
      </c>
      <c r="E62" s="39" t="s">
        <v>2351</v>
      </c>
      <c r="F62" s="42">
        <f t="shared" ca="1" si="1"/>
        <v>62.75699074073782</v>
      </c>
      <c r="G62" s="39" t="s">
        <v>2350</v>
      </c>
      <c r="H62" s="39" t="s">
        <v>277</v>
      </c>
      <c r="I62" s="39" t="s">
        <v>2241</v>
      </c>
      <c r="J62" s="39" t="s">
        <v>2231</v>
      </c>
      <c r="K62" s="39" t="s">
        <v>340</v>
      </c>
      <c r="L62" s="39" t="s">
        <v>439</v>
      </c>
      <c r="M62" s="39" t="s">
        <v>442</v>
      </c>
      <c r="N62" s="39" t="s">
        <v>338</v>
      </c>
      <c r="O62" s="39" t="s">
        <v>2349</v>
      </c>
      <c r="P62" s="39" t="s">
        <v>2240</v>
      </c>
      <c r="Q62" s="39" t="s">
        <v>2342</v>
      </c>
      <c r="R62" s="39" t="s">
        <v>439</v>
      </c>
      <c r="S62" s="39" t="s">
        <v>520</v>
      </c>
      <c r="T62" s="39" t="s">
        <v>2293</v>
      </c>
      <c r="U62" s="39" t="s">
        <v>333</v>
      </c>
      <c r="V62" s="39" t="s">
        <v>371</v>
      </c>
      <c r="W62" s="39" t="s">
        <v>282</v>
      </c>
      <c r="X62" s="39" t="s">
        <v>280</v>
      </c>
      <c r="Y62" s="39" t="s">
        <v>331</v>
      </c>
      <c r="Z62" s="39" t="s">
        <v>330</v>
      </c>
      <c r="AA62" s="34">
        <v>45057.553900462961</v>
      </c>
      <c r="AB62" s="39" t="s">
        <v>752</v>
      </c>
      <c r="AC62" s="39" t="s">
        <v>280</v>
      </c>
      <c r="AD62" s="39" t="s">
        <v>280</v>
      </c>
      <c r="AE62" s="39" t="s">
        <v>280</v>
      </c>
      <c r="AF62" s="43" t="b">
        <v>0</v>
      </c>
      <c r="AG62" s="43" t="s">
        <v>280</v>
      </c>
      <c r="AH62" s="43" t="b">
        <v>0</v>
      </c>
      <c r="AI62" s="34"/>
      <c r="AJ62" s="39" t="s">
        <v>280</v>
      </c>
      <c r="AK62" s="39" t="s">
        <v>280</v>
      </c>
      <c r="AL62" s="39" t="s">
        <v>280</v>
      </c>
      <c r="AM62" s="39" t="s">
        <v>280</v>
      </c>
      <c r="AN62" s="39" t="s">
        <v>280</v>
      </c>
      <c r="AO62" s="39" t="s">
        <v>280</v>
      </c>
      <c r="AP62" s="39" t="s">
        <v>329</v>
      </c>
      <c r="AQ62" s="39" t="s">
        <v>280</v>
      </c>
      <c r="AR62" s="34"/>
      <c r="AS62" s="43">
        <v>1</v>
      </c>
      <c r="AT62" s="43">
        <v>1</v>
      </c>
      <c r="AU62" s="43" t="b">
        <v>0</v>
      </c>
      <c r="AV62" s="39" t="s">
        <v>1465</v>
      </c>
      <c r="AW62" s="43" t="b">
        <v>0</v>
      </c>
      <c r="AX62" s="39" t="s">
        <v>370</v>
      </c>
      <c r="AY62" s="39" t="s">
        <v>2348</v>
      </c>
      <c r="AZ62" s="34">
        <v>45057.553900462961</v>
      </c>
      <c r="BA62" s="39" t="s">
        <v>371</v>
      </c>
      <c r="BB62" s="34">
        <v>45057.553900462961</v>
      </c>
      <c r="BC62" s="39" t="s">
        <v>2347</v>
      </c>
      <c r="BD62" s="39" t="s">
        <v>2348</v>
      </c>
      <c r="BE62" s="43" t="b">
        <v>0</v>
      </c>
      <c r="BF62" s="39" t="s">
        <v>371</v>
      </c>
      <c r="BG62" s="39" t="s">
        <v>333</v>
      </c>
      <c r="BH62" s="39" t="s">
        <v>2346</v>
      </c>
      <c r="BI62" s="34">
        <v>45057.553680555553</v>
      </c>
      <c r="BJ62" s="43">
        <v>0</v>
      </c>
      <c r="BK62" s="39" t="s">
        <v>522</v>
      </c>
      <c r="BL62" s="43" t="b">
        <v>0</v>
      </c>
      <c r="BM62" s="39" t="s">
        <v>955</v>
      </c>
      <c r="BN62" s="39" t="s">
        <v>364</v>
      </c>
      <c r="BO62" s="39" t="s">
        <v>280</v>
      </c>
      <c r="BP62" s="39" t="s">
        <v>2345</v>
      </c>
      <c r="BQ62" s="39" t="s">
        <v>2344</v>
      </c>
      <c r="BR62" s="43" t="str">
        <f t="shared" si="9"/>
        <v>Gate 3</v>
      </c>
      <c r="BS62" s="43" t="s">
        <v>361</v>
      </c>
      <c r="BT62" s="43" t="b">
        <v>0</v>
      </c>
      <c r="BU62" s="39" t="s">
        <v>482</v>
      </c>
      <c r="BV62" s="44">
        <v>44994</v>
      </c>
      <c r="BW62" s="39" t="s">
        <v>320</v>
      </c>
      <c r="BX62" s="39" t="s">
        <v>360</v>
      </c>
      <c r="BY62" s="39" t="s">
        <v>359</v>
      </c>
      <c r="BZ62" s="39" t="s">
        <v>322</v>
      </c>
      <c r="CA62" s="39" t="s">
        <v>330</v>
      </c>
      <c r="CB62" s="39" t="s">
        <v>394</v>
      </c>
      <c r="CC62" s="39" t="s">
        <v>311</v>
      </c>
      <c r="CD62" s="39" t="s">
        <v>321</v>
      </c>
      <c r="CE62" s="39" t="s">
        <v>320</v>
      </c>
      <c r="CF62" s="39" t="s">
        <v>570</v>
      </c>
      <c r="CG62" s="39" t="s">
        <v>318</v>
      </c>
      <c r="CH62" s="39" t="s">
        <v>280</v>
      </c>
      <c r="CI62" s="39" t="s">
        <v>391</v>
      </c>
      <c r="CJ62" s="39" t="s">
        <v>280</v>
      </c>
      <c r="CK62" s="34">
        <v>44994.796898148146</v>
      </c>
      <c r="CL62" s="39" t="s">
        <v>520</v>
      </c>
      <c r="CM62" s="39" t="s">
        <v>280</v>
      </c>
      <c r="CN62" s="39" t="s">
        <v>280</v>
      </c>
      <c r="CO62" s="43" t="b">
        <v>0</v>
      </c>
      <c r="CP62" s="39" t="s">
        <v>314</v>
      </c>
      <c r="CQ62" s="39" t="s">
        <v>352</v>
      </c>
      <c r="CR62" s="39" t="s">
        <v>2343</v>
      </c>
      <c r="CS62" s="39" t="s">
        <v>280</v>
      </c>
      <c r="CT62" s="39" t="s">
        <v>2341</v>
      </c>
      <c r="CU62" s="43">
        <v>15</v>
      </c>
      <c r="CV62" s="39" t="s">
        <v>311</v>
      </c>
    </row>
    <row r="63" spans="1:100" ht="272">
      <c r="A63" s="39" t="s">
        <v>2340</v>
      </c>
      <c r="B63" s="40">
        <f t="shared" si="0"/>
        <v>45005</v>
      </c>
      <c r="C63" s="41">
        <v>45005.181226851855</v>
      </c>
      <c r="D63" s="39" t="s">
        <v>346</v>
      </c>
      <c r="E63" s="39" t="s">
        <v>2339</v>
      </c>
      <c r="F63" s="42">
        <f t="shared" ca="1" si="1"/>
        <v>122.28111111110775</v>
      </c>
      <c r="G63" s="39" t="s">
        <v>637</v>
      </c>
      <c r="H63" s="39" t="s">
        <v>273</v>
      </c>
      <c r="I63" s="39" t="s">
        <v>636</v>
      </c>
      <c r="J63" s="39" t="s">
        <v>624</v>
      </c>
      <c r="K63" s="39" t="s">
        <v>635</v>
      </c>
      <c r="L63" s="39" t="s">
        <v>631</v>
      </c>
      <c r="M63" s="39" t="s">
        <v>634</v>
      </c>
      <c r="N63" s="39" t="s">
        <v>338</v>
      </c>
      <c r="O63" s="39" t="s">
        <v>633</v>
      </c>
      <c r="P63" s="39" t="s">
        <v>632</v>
      </c>
      <c r="Q63" s="39" t="s">
        <v>298</v>
      </c>
      <c r="R63" s="39" t="s">
        <v>631</v>
      </c>
      <c r="S63" s="39" t="s">
        <v>2330</v>
      </c>
      <c r="T63" s="39" t="s">
        <v>2076</v>
      </c>
      <c r="U63" s="39" t="s">
        <v>333</v>
      </c>
      <c r="V63" s="39" t="s">
        <v>430</v>
      </c>
      <c r="W63" s="39" t="s">
        <v>282</v>
      </c>
      <c r="X63" s="39" t="s">
        <v>282</v>
      </c>
      <c r="Y63" s="39" t="s">
        <v>331</v>
      </c>
      <c r="Z63" s="39" t="s">
        <v>330</v>
      </c>
      <c r="AA63" s="34">
        <v>45127.462337962963</v>
      </c>
      <c r="AB63" s="39" t="s">
        <v>436</v>
      </c>
      <c r="AC63" s="39" t="s">
        <v>280</v>
      </c>
      <c r="AD63" s="39" t="s">
        <v>280</v>
      </c>
      <c r="AE63" s="39" t="s">
        <v>333</v>
      </c>
      <c r="AF63" s="43" t="b">
        <v>0</v>
      </c>
      <c r="AG63" s="43" t="s">
        <v>280</v>
      </c>
      <c r="AH63" s="43" t="b">
        <v>0</v>
      </c>
      <c r="AI63" s="34"/>
      <c r="AJ63" s="39" t="s">
        <v>280</v>
      </c>
      <c r="AK63" s="39" t="s">
        <v>280</v>
      </c>
      <c r="AL63" s="39" t="s">
        <v>280</v>
      </c>
      <c r="AM63" s="39" t="s">
        <v>2338</v>
      </c>
      <c r="AN63" s="39" t="s">
        <v>280</v>
      </c>
      <c r="AO63" s="39" t="s">
        <v>280</v>
      </c>
      <c r="AP63" s="39" t="s">
        <v>329</v>
      </c>
      <c r="AQ63" s="39" t="s">
        <v>280</v>
      </c>
      <c r="AR63" s="34"/>
      <c r="AS63" s="43">
        <v>4</v>
      </c>
      <c r="AT63" s="43">
        <v>3</v>
      </c>
      <c r="AU63" s="43" t="b">
        <v>0</v>
      </c>
      <c r="AV63" s="39" t="s">
        <v>280</v>
      </c>
      <c r="AW63" s="43" t="b">
        <v>0</v>
      </c>
      <c r="AX63" s="39" t="s">
        <v>328</v>
      </c>
      <c r="AY63" s="39" t="s">
        <v>2336</v>
      </c>
      <c r="AZ63" s="34">
        <v>45127.462337962963</v>
      </c>
      <c r="BA63" s="39" t="s">
        <v>430</v>
      </c>
      <c r="BB63" s="34">
        <v>45127.462337962963</v>
      </c>
      <c r="BC63" s="39" t="s">
        <v>2337</v>
      </c>
      <c r="BD63" s="39" t="s">
        <v>2336</v>
      </c>
      <c r="BE63" s="43" t="b">
        <v>0</v>
      </c>
      <c r="BF63" s="39" t="s">
        <v>430</v>
      </c>
      <c r="BG63" s="39" t="s">
        <v>333</v>
      </c>
      <c r="BH63" s="39" t="s">
        <v>2335</v>
      </c>
      <c r="BI63" s="34">
        <v>45127.462106481478</v>
      </c>
      <c r="BJ63" s="43">
        <v>0</v>
      </c>
      <c r="BK63" s="39" t="s">
        <v>2334</v>
      </c>
      <c r="BL63" s="43" t="b">
        <v>0</v>
      </c>
      <c r="BM63" s="39" t="s">
        <v>2333</v>
      </c>
      <c r="BN63" s="39" t="s">
        <v>364</v>
      </c>
      <c r="BO63" s="39" t="s">
        <v>280</v>
      </c>
      <c r="BP63" s="39" t="s">
        <v>2332</v>
      </c>
      <c r="BQ63" s="39" t="s">
        <v>2331</v>
      </c>
      <c r="BR63" s="43" t="str">
        <f t="shared" si="9"/>
        <v>Gate 1</v>
      </c>
      <c r="BS63" s="43" t="s">
        <v>323</v>
      </c>
      <c r="BT63" s="43" t="b">
        <v>0</v>
      </c>
      <c r="BU63" s="39" t="s">
        <v>482</v>
      </c>
      <c r="BV63" s="44">
        <v>44884</v>
      </c>
      <c r="BW63" s="39" t="s">
        <v>320</v>
      </c>
      <c r="BX63" s="39" t="s">
        <v>979</v>
      </c>
      <c r="BY63" s="39" t="s">
        <v>978</v>
      </c>
      <c r="BZ63" s="39" t="s">
        <v>701</v>
      </c>
      <c r="CA63" s="39" t="s">
        <v>330</v>
      </c>
      <c r="CB63" s="39" t="s">
        <v>394</v>
      </c>
      <c r="CC63" s="39" t="s">
        <v>396</v>
      </c>
      <c r="CD63" s="39" t="s">
        <v>364</v>
      </c>
      <c r="CE63" s="39" t="s">
        <v>320</v>
      </c>
      <c r="CF63" s="39" t="s">
        <v>280</v>
      </c>
      <c r="CG63" s="39" t="s">
        <v>280</v>
      </c>
      <c r="CH63" s="39" t="s">
        <v>280</v>
      </c>
      <c r="CI63" s="39" t="s">
        <v>608</v>
      </c>
      <c r="CJ63" s="39" t="s">
        <v>533</v>
      </c>
      <c r="CK63" s="34">
        <v>45005.181226851855</v>
      </c>
      <c r="CL63" s="39" t="s">
        <v>2330</v>
      </c>
      <c r="CM63" s="39" t="s">
        <v>2329</v>
      </c>
      <c r="CN63" s="39" t="s">
        <v>280</v>
      </c>
      <c r="CO63" s="43" t="b">
        <v>0</v>
      </c>
      <c r="CP63" s="39" t="s">
        <v>428</v>
      </c>
      <c r="CQ63" s="39" t="s">
        <v>352</v>
      </c>
      <c r="CR63" s="39" t="s">
        <v>697</v>
      </c>
      <c r="CS63" s="39" t="s">
        <v>280</v>
      </c>
      <c r="CT63" s="39" t="s">
        <v>2328</v>
      </c>
      <c r="CU63" s="43">
        <v>21</v>
      </c>
      <c r="CV63" s="39" t="s">
        <v>396</v>
      </c>
    </row>
    <row r="64" spans="1:100" ht="176">
      <c r="A64" s="39" t="s">
        <v>2327</v>
      </c>
      <c r="B64" s="40">
        <f t="shared" si="0"/>
        <v>45005</v>
      </c>
      <c r="C64" s="41">
        <v>45005.617523148147</v>
      </c>
      <c r="D64" s="39" t="s">
        <v>346</v>
      </c>
      <c r="E64" s="39" t="s">
        <v>2326</v>
      </c>
      <c r="F64" s="42">
        <f t="shared" ca="1" si="1"/>
        <v>693.38247685185343</v>
      </c>
      <c r="G64" s="39" t="s">
        <v>2208</v>
      </c>
      <c r="H64" s="39" t="s">
        <v>279</v>
      </c>
      <c r="I64" s="39" t="s">
        <v>2207</v>
      </c>
      <c r="J64" s="39" t="s">
        <v>2199</v>
      </c>
      <c r="K64" s="39" t="s">
        <v>340</v>
      </c>
      <c r="L64" s="39" t="s">
        <v>334</v>
      </c>
      <c r="M64" s="39" t="s">
        <v>339</v>
      </c>
      <c r="N64" s="39" t="s">
        <v>338</v>
      </c>
      <c r="O64" s="39" t="s">
        <v>2206</v>
      </c>
      <c r="P64" s="39" t="s">
        <v>524</v>
      </c>
      <c r="Q64" s="39" t="s">
        <v>2205</v>
      </c>
      <c r="R64" s="39" t="s">
        <v>334</v>
      </c>
      <c r="S64" s="39" t="s">
        <v>819</v>
      </c>
      <c r="T64" s="39" t="s">
        <v>333</v>
      </c>
      <c r="U64" s="39" t="s">
        <v>333</v>
      </c>
      <c r="V64" s="39" t="s">
        <v>669</v>
      </c>
      <c r="W64" s="39" t="s">
        <v>282</v>
      </c>
      <c r="X64" s="39" t="s">
        <v>2325</v>
      </c>
      <c r="Y64" s="39" t="s">
        <v>490</v>
      </c>
      <c r="Z64" s="39" t="s">
        <v>330</v>
      </c>
      <c r="AA64" s="34">
        <v>45079.419293981482</v>
      </c>
      <c r="AB64" s="39" t="s">
        <v>668</v>
      </c>
      <c r="AC64" s="39" t="s">
        <v>280</v>
      </c>
      <c r="AD64" s="39" t="s">
        <v>280</v>
      </c>
      <c r="AE64" s="39" t="s">
        <v>280</v>
      </c>
      <c r="AF64" s="43" t="b">
        <v>0</v>
      </c>
      <c r="AG64" s="43" t="s">
        <v>280</v>
      </c>
      <c r="AH64" s="43" t="b">
        <v>1</v>
      </c>
      <c r="AI64" s="34"/>
      <c r="AJ64" s="39" t="s">
        <v>280</v>
      </c>
      <c r="AK64" s="39" t="s">
        <v>280</v>
      </c>
      <c r="AL64" s="39" t="s">
        <v>280</v>
      </c>
      <c r="AM64" s="39" t="s">
        <v>280</v>
      </c>
      <c r="AN64" s="39" t="s">
        <v>280</v>
      </c>
      <c r="AO64" s="39" t="s">
        <v>280</v>
      </c>
      <c r="AP64" s="39" t="s">
        <v>329</v>
      </c>
      <c r="AQ64" s="39" t="s">
        <v>280</v>
      </c>
      <c r="AR64" s="34"/>
      <c r="AS64" s="43">
        <v>1</v>
      </c>
      <c r="AT64" s="43">
        <v>0</v>
      </c>
      <c r="AU64" s="43" t="b">
        <v>0</v>
      </c>
      <c r="AV64" s="39" t="s">
        <v>280</v>
      </c>
      <c r="AW64" s="43" t="b">
        <v>0</v>
      </c>
      <c r="AX64" s="39" t="s">
        <v>328</v>
      </c>
      <c r="AY64" s="39" t="s">
        <v>2324</v>
      </c>
      <c r="AZ64" s="34"/>
      <c r="BA64" s="39" t="s">
        <v>280</v>
      </c>
      <c r="BB64" s="34"/>
      <c r="BC64" s="39" t="s">
        <v>280</v>
      </c>
      <c r="BD64" s="39" t="s">
        <v>2324</v>
      </c>
      <c r="BE64" s="43" t="b">
        <v>0</v>
      </c>
      <c r="BF64" s="39" t="s">
        <v>481</v>
      </c>
      <c r="BG64" s="39" t="s">
        <v>333</v>
      </c>
      <c r="BH64" s="39" t="s">
        <v>2323</v>
      </c>
      <c r="BI64" s="34">
        <v>45008.53707175926</v>
      </c>
      <c r="BJ64" s="43">
        <v>3430</v>
      </c>
      <c r="BK64" s="39" t="s">
        <v>822</v>
      </c>
      <c r="BL64" s="43" t="b">
        <v>0</v>
      </c>
      <c r="BM64" s="39" t="s">
        <v>280</v>
      </c>
      <c r="BN64" s="39" t="s">
        <v>326</v>
      </c>
      <c r="BO64" s="39" t="s">
        <v>280</v>
      </c>
      <c r="BP64" s="39" t="s">
        <v>2322</v>
      </c>
      <c r="BQ64" s="39" t="s">
        <v>2321</v>
      </c>
      <c r="BS64" s="39" t="s">
        <v>433</v>
      </c>
      <c r="BT64" s="43" t="b">
        <v>0</v>
      </c>
      <c r="BU64" s="39" t="s">
        <v>482</v>
      </c>
      <c r="BV64" s="44">
        <v>45005</v>
      </c>
      <c r="BW64" s="39" t="s">
        <v>320</v>
      </c>
      <c r="BX64" s="39" t="s">
        <v>280</v>
      </c>
      <c r="BY64" s="39" t="s">
        <v>280</v>
      </c>
      <c r="BZ64" s="39" t="s">
        <v>322</v>
      </c>
      <c r="CA64" s="39" t="s">
        <v>330</v>
      </c>
      <c r="CB64" s="39" t="s">
        <v>394</v>
      </c>
      <c r="CC64" s="39" t="s">
        <v>311</v>
      </c>
      <c r="CD64" s="39" t="s">
        <v>321</v>
      </c>
      <c r="CE64" s="39" t="s">
        <v>320</v>
      </c>
      <c r="CF64" s="39" t="s">
        <v>2320</v>
      </c>
      <c r="CG64" s="39" t="s">
        <v>358</v>
      </c>
      <c r="CH64" s="39" t="s">
        <v>280</v>
      </c>
      <c r="CI64" s="39" t="s">
        <v>317</v>
      </c>
      <c r="CJ64" s="39" t="s">
        <v>280</v>
      </c>
      <c r="CK64" s="34">
        <v>45005.617523148147</v>
      </c>
      <c r="CL64" s="39" t="s">
        <v>819</v>
      </c>
      <c r="CM64" s="39" t="s">
        <v>280</v>
      </c>
      <c r="CN64" s="39" t="s">
        <v>2319</v>
      </c>
      <c r="CO64" s="43" t="b">
        <v>0</v>
      </c>
      <c r="CP64" s="39" t="s">
        <v>353</v>
      </c>
      <c r="CQ64" s="39" t="s">
        <v>352</v>
      </c>
      <c r="CR64" s="39" t="s">
        <v>138</v>
      </c>
      <c r="CS64" s="39" t="s">
        <v>877</v>
      </c>
      <c r="CT64" s="39" t="s">
        <v>2318</v>
      </c>
      <c r="CU64" s="43">
        <v>6</v>
      </c>
      <c r="CV64" s="39" t="s">
        <v>311</v>
      </c>
    </row>
    <row r="65" spans="1:100" ht="176">
      <c r="A65" s="39" t="s">
        <v>2317</v>
      </c>
      <c r="B65" s="40">
        <f t="shared" si="0"/>
        <v>45007</v>
      </c>
      <c r="C65" s="41">
        <v>45007.62158564815</v>
      </c>
      <c r="D65" s="39" t="s">
        <v>346</v>
      </c>
      <c r="E65" s="39" t="s">
        <v>2316</v>
      </c>
      <c r="F65" s="42">
        <f t="shared" ca="1" si="1"/>
        <v>691.37841435184964</v>
      </c>
      <c r="G65" s="39" t="s">
        <v>2315</v>
      </c>
      <c r="H65" s="39" t="s">
        <v>275</v>
      </c>
      <c r="I65" s="39" t="s">
        <v>2314</v>
      </c>
      <c r="J65" s="39" t="s">
        <v>2303</v>
      </c>
      <c r="K65" s="39" t="s">
        <v>340</v>
      </c>
      <c r="L65" s="39" t="s">
        <v>439</v>
      </c>
      <c r="M65" s="39" t="s">
        <v>442</v>
      </c>
      <c r="N65" s="39" t="s">
        <v>338</v>
      </c>
      <c r="O65" s="39" t="s">
        <v>2303</v>
      </c>
      <c r="P65" s="39" t="s">
        <v>2313</v>
      </c>
      <c r="Q65" s="39" t="s">
        <v>2312</v>
      </c>
      <c r="R65" s="39" t="s">
        <v>439</v>
      </c>
      <c r="S65" s="39" t="s">
        <v>2304</v>
      </c>
      <c r="T65" s="39" t="s">
        <v>333</v>
      </c>
      <c r="U65" s="39" t="s">
        <v>333</v>
      </c>
      <c r="V65" s="39" t="s">
        <v>669</v>
      </c>
      <c r="W65" s="39" t="s">
        <v>282</v>
      </c>
      <c r="X65" s="39" t="s">
        <v>2311</v>
      </c>
      <c r="Y65" s="39" t="s">
        <v>490</v>
      </c>
      <c r="Z65" s="39" t="s">
        <v>330</v>
      </c>
      <c r="AA65" s="34">
        <v>45021.473344907405</v>
      </c>
      <c r="AB65" s="39" t="s">
        <v>668</v>
      </c>
      <c r="AC65" s="39" t="s">
        <v>280</v>
      </c>
      <c r="AD65" s="39" t="s">
        <v>280</v>
      </c>
      <c r="AE65" s="39" t="s">
        <v>280</v>
      </c>
      <c r="AF65" s="43" t="b">
        <v>0</v>
      </c>
      <c r="AG65" s="43" t="s">
        <v>280</v>
      </c>
      <c r="AH65" s="43" t="b">
        <v>1</v>
      </c>
      <c r="AI65" s="34"/>
      <c r="AJ65" s="39" t="s">
        <v>280</v>
      </c>
      <c r="AK65" s="39" t="s">
        <v>280</v>
      </c>
      <c r="AL65" s="39" t="s">
        <v>280</v>
      </c>
      <c r="AM65" s="39" t="s">
        <v>2310</v>
      </c>
      <c r="AN65" s="39" t="s">
        <v>280</v>
      </c>
      <c r="AO65" s="39" t="s">
        <v>280</v>
      </c>
      <c r="AP65" s="39" t="s">
        <v>329</v>
      </c>
      <c r="AQ65" s="39" t="s">
        <v>280</v>
      </c>
      <c r="AR65" s="34"/>
      <c r="AS65" s="43">
        <v>2</v>
      </c>
      <c r="AT65" s="43">
        <v>1</v>
      </c>
      <c r="AU65" s="43" t="b">
        <v>0</v>
      </c>
      <c r="AV65" s="39" t="s">
        <v>280</v>
      </c>
      <c r="AW65" s="43" t="b">
        <v>0</v>
      </c>
      <c r="AX65" s="39" t="s">
        <v>370</v>
      </c>
      <c r="AY65" s="39" t="s">
        <v>2309</v>
      </c>
      <c r="AZ65" s="34"/>
      <c r="BA65" s="39" t="s">
        <v>280</v>
      </c>
      <c r="BB65" s="34"/>
      <c r="BC65" s="39" t="s">
        <v>280</v>
      </c>
      <c r="BD65" s="39" t="s">
        <v>2309</v>
      </c>
      <c r="BE65" s="43" t="b">
        <v>0</v>
      </c>
      <c r="BF65" s="39" t="s">
        <v>280</v>
      </c>
      <c r="BG65" s="39" t="s">
        <v>280</v>
      </c>
      <c r="BH65" s="39" t="s">
        <v>280</v>
      </c>
      <c r="BI65" s="34"/>
      <c r="BJ65" s="43" t="s">
        <v>280</v>
      </c>
      <c r="BK65" s="39" t="s">
        <v>2308</v>
      </c>
      <c r="BL65" s="43" t="b">
        <v>0</v>
      </c>
      <c r="BM65" s="39" t="s">
        <v>280</v>
      </c>
      <c r="BN65" s="39" t="s">
        <v>326</v>
      </c>
      <c r="BO65" s="39" t="s">
        <v>280</v>
      </c>
      <c r="BP65" s="39" t="s">
        <v>2307</v>
      </c>
      <c r="BQ65" s="39" t="s">
        <v>2306</v>
      </c>
      <c r="BS65" s="39" t="s">
        <v>2305</v>
      </c>
      <c r="BT65" s="43" t="b">
        <v>0</v>
      </c>
      <c r="BU65" s="39" t="s">
        <v>357</v>
      </c>
      <c r="BV65" s="44">
        <v>44997</v>
      </c>
      <c r="BW65" s="39" t="s">
        <v>320</v>
      </c>
      <c r="BX65" s="39" t="s">
        <v>280</v>
      </c>
      <c r="BY65" s="39" t="s">
        <v>280</v>
      </c>
      <c r="BZ65" s="39" t="s">
        <v>701</v>
      </c>
      <c r="CA65" s="39" t="s">
        <v>330</v>
      </c>
      <c r="CB65" s="39" t="s">
        <v>320</v>
      </c>
      <c r="CC65" s="39" t="s">
        <v>396</v>
      </c>
      <c r="CD65" s="39" t="s">
        <v>432</v>
      </c>
      <c r="CE65" s="39" t="s">
        <v>320</v>
      </c>
      <c r="CF65" s="39" t="s">
        <v>280</v>
      </c>
      <c r="CG65" s="39" t="s">
        <v>280</v>
      </c>
      <c r="CH65" s="39" t="s">
        <v>280</v>
      </c>
      <c r="CI65" s="39" t="s">
        <v>391</v>
      </c>
      <c r="CJ65" s="39" t="s">
        <v>280</v>
      </c>
      <c r="CK65" s="34">
        <v>45007.62158564815</v>
      </c>
      <c r="CL65" s="39" t="s">
        <v>2304</v>
      </c>
      <c r="CM65" s="39" t="s">
        <v>280</v>
      </c>
      <c r="CN65" s="39" t="s">
        <v>280</v>
      </c>
      <c r="CO65" s="43" t="b">
        <v>0</v>
      </c>
      <c r="CP65" s="39" t="s">
        <v>428</v>
      </c>
      <c r="CQ65" s="39" t="s">
        <v>280</v>
      </c>
      <c r="CR65" s="39" t="s">
        <v>364</v>
      </c>
      <c r="CS65" s="39" t="s">
        <v>2302</v>
      </c>
      <c r="CT65" s="39" t="s">
        <v>2301</v>
      </c>
      <c r="CU65" s="43">
        <v>3</v>
      </c>
      <c r="CV65" s="39" t="s">
        <v>396</v>
      </c>
    </row>
    <row r="66" spans="1:100" ht="176">
      <c r="A66" s="39" t="s">
        <v>2300</v>
      </c>
      <c r="B66" s="40">
        <f t="shared" si="0"/>
        <v>45007</v>
      </c>
      <c r="C66" s="41">
        <v>45007.810763888891</v>
      </c>
      <c r="D66" s="39" t="s">
        <v>346</v>
      </c>
      <c r="E66" s="39" t="s">
        <v>2299</v>
      </c>
      <c r="F66" s="42">
        <f t="shared" ca="1" si="1"/>
        <v>53.569247685183655</v>
      </c>
      <c r="G66" s="39" t="s">
        <v>2242</v>
      </c>
      <c r="H66" s="39" t="s">
        <v>277</v>
      </c>
      <c r="I66" s="39" t="s">
        <v>2241</v>
      </c>
      <c r="J66" s="39" t="s">
        <v>290</v>
      </c>
      <c r="K66" s="39" t="s">
        <v>340</v>
      </c>
      <c r="L66" s="39" t="s">
        <v>439</v>
      </c>
      <c r="M66" s="39" t="s">
        <v>442</v>
      </c>
      <c r="N66" s="39" t="s">
        <v>338</v>
      </c>
      <c r="O66" s="39" t="s">
        <v>280</v>
      </c>
      <c r="P66" s="39" t="s">
        <v>2240</v>
      </c>
      <c r="Q66" s="39" t="s">
        <v>290</v>
      </c>
      <c r="R66" s="39" t="s">
        <v>439</v>
      </c>
      <c r="S66" s="39" t="s">
        <v>520</v>
      </c>
      <c r="T66" s="39" t="s">
        <v>2293</v>
      </c>
      <c r="U66" s="39" t="s">
        <v>333</v>
      </c>
      <c r="V66" s="39" t="s">
        <v>371</v>
      </c>
      <c r="W66" s="39" t="s">
        <v>282</v>
      </c>
      <c r="X66" s="39" t="s">
        <v>280</v>
      </c>
      <c r="Y66" s="39" t="s">
        <v>331</v>
      </c>
      <c r="Z66" s="39" t="s">
        <v>330</v>
      </c>
      <c r="AA66" s="34">
        <v>45061.380011574074</v>
      </c>
      <c r="AB66" s="39" t="s">
        <v>752</v>
      </c>
      <c r="AC66" s="39" t="s">
        <v>280</v>
      </c>
      <c r="AD66" s="39" t="s">
        <v>280</v>
      </c>
      <c r="AE66" s="39" t="s">
        <v>280</v>
      </c>
      <c r="AF66" s="43" t="b">
        <v>0</v>
      </c>
      <c r="AG66" s="43" t="s">
        <v>280</v>
      </c>
      <c r="AH66" s="43" t="b">
        <v>0</v>
      </c>
      <c r="AI66" s="34"/>
      <c r="AJ66" s="39" t="s">
        <v>280</v>
      </c>
      <c r="AK66" s="39" t="s">
        <v>280</v>
      </c>
      <c r="AL66" s="39" t="s">
        <v>280</v>
      </c>
      <c r="AM66" s="39" t="s">
        <v>280</v>
      </c>
      <c r="AN66" s="39" t="s">
        <v>280</v>
      </c>
      <c r="AO66" s="39" t="s">
        <v>280</v>
      </c>
      <c r="AP66" s="39" t="s">
        <v>329</v>
      </c>
      <c r="AQ66" s="39" t="s">
        <v>280</v>
      </c>
      <c r="AR66" s="34"/>
      <c r="AS66" s="43">
        <v>1</v>
      </c>
      <c r="AT66" s="43">
        <v>1</v>
      </c>
      <c r="AU66" s="43" t="b">
        <v>0</v>
      </c>
      <c r="AV66" s="39" t="s">
        <v>1465</v>
      </c>
      <c r="AW66" s="43" t="b">
        <v>0</v>
      </c>
      <c r="AX66" s="39" t="s">
        <v>328</v>
      </c>
      <c r="AY66" s="39" t="s">
        <v>2298</v>
      </c>
      <c r="AZ66" s="34">
        <v>45061.380011574074</v>
      </c>
      <c r="BA66" s="39" t="s">
        <v>371</v>
      </c>
      <c r="BB66" s="34">
        <v>45061.380011574074</v>
      </c>
      <c r="BC66" s="39" t="s">
        <v>2297</v>
      </c>
      <c r="BD66" s="39" t="s">
        <v>2298</v>
      </c>
      <c r="BE66" s="43" t="b">
        <v>0</v>
      </c>
      <c r="BF66" s="39" t="s">
        <v>520</v>
      </c>
      <c r="BG66" s="39" t="s">
        <v>333</v>
      </c>
      <c r="BH66" s="39" t="s">
        <v>2296</v>
      </c>
      <c r="BI66" s="34">
        <v>45007.824513888889</v>
      </c>
      <c r="BJ66" s="43">
        <v>0</v>
      </c>
      <c r="BK66" s="39" t="s">
        <v>522</v>
      </c>
      <c r="BL66" s="43" t="b">
        <v>0</v>
      </c>
      <c r="BM66" s="39" t="s">
        <v>365</v>
      </c>
      <c r="BN66" s="39" t="s">
        <v>364</v>
      </c>
      <c r="BO66" s="39" t="s">
        <v>280</v>
      </c>
      <c r="BP66" s="39" t="s">
        <v>2295</v>
      </c>
      <c r="BQ66" s="39" t="s">
        <v>2294</v>
      </c>
      <c r="BR66" s="43" t="str">
        <f t="shared" ref="BR66:BR67" si="10">IF(OR(BS66="G1 - Clean and Inspect",BS66="G1 - Disassembly/OCI",BS66="G1 - Incoming Inspection",BS66="G1 - Module Inspection",BS66="Inspection",BS66="Repair"),"Gate 1",IF(OR(BS66="Logistics",BS66="G2 - OSS and Accumulation"),"Gate 2",IF(OR(BS66="Maintenance",BS66="G3 - Assembly",BS66="G3 - Inspection"),"Gate 3",IF(OR(BS66="NU Commissioning",BS66="Installation",BS66="G4 - Inspection",BS66="G4 - Test"),"Gate 4",IF(OR(BS66="Outage",BS66="Planning"),"Gate 0","Operation")))))</f>
        <v>Gate 3</v>
      </c>
      <c r="BS66" s="43" t="s">
        <v>361</v>
      </c>
      <c r="BT66" s="43" t="b">
        <v>0</v>
      </c>
      <c r="BU66" s="39" t="s">
        <v>482</v>
      </c>
      <c r="BV66" s="44">
        <v>45007</v>
      </c>
      <c r="BW66" s="39" t="s">
        <v>320</v>
      </c>
      <c r="BX66" s="39" t="s">
        <v>360</v>
      </c>
      <c r="BY66" s="39" t="s">
        <v>359</v>
      </c>
      <c r="BZ66" s="39" t="s">
        <v>322</v>
      </c>
      <c r="CA66" s="39" t="s">
        <v>330</v>
      </c>
      <c r="CB66" s="39" t="s">
        <v>394</v>
      </c>
      <c r="CC66" s="39" t="s">
        <v>311</v>
      </c>
      <c r="CD66" s="39" t="s">
        <v>321</v>
      </c>
      <c r="CE66" s="39" t="s">
        <v>320</v>
      </c>
      <c r="CF66" s="39" t="s">
        <v>570</v>
      </c>
      <c r="CG66" s="39" t="s">
        <v>318</v>
      </c>
      <c r="CH66" s="39" t="s">
        <v>280</v>
      </c>
      <c r="CI66" s="39" t="s">
        <v>391</v>
      </c>
      <c r="CJ66" s="39" t="s">
        <v>280</v>
      </c>
      <c r="CK66" s="34">
        <v>45007.810763888891</v>
      </c>
      <c r="CL66" s="39" t="s">
        <v>520</v>
      </c>
      <c r="CM66" s="39" t="s">
        <v>280</v>
      </c>
      <c r="CN66" s="39" t="s">
        <v>280</v>
      </c>
      <c r="CO66" s="43" t="b">
        <v>0</v>
      </c>
      <c r="CP66" s="39" t="s">
        <v>314</v>
      </c>
      <c r="CQ66" s="39" t="s">
        <v>352</v>
      </c>
      <c r="CR66" s="39" t="s">
        <v>351</v>
      </c>
      <c r="CS66" s="39" t="s">
        <v>280</v>
      </c>
      <c r="CT66" s="39" t="s">
        <v>2292</v>
      </c>
      <c r="CU66" s="43">
        <v>6</v>
      </c>
      <c r="CV66" s="39" t="s">
        <v>311</v>
      </c>
    </row>
    <row r="67" spans="1:100" ht="176">
      <c r="A67" s="39" t="s">
        <v>2291</v>
      </c>
      <c r="B67" s="40">
        <f t="shared" ref="B67:B130" si="11">INT(C67)</f>
        <v>45008</v>
      </c>
      <c r="C67" s="41">
        <v>45008.758460648147</v>
      </c>
      <c r="D67" s="39" t="s">
        <v>346</v>
      </c>
      <c r="E67" s="39" t="s">
        <v>2290</v>
      </c>
      <c r="F67" s="42">
        <f t="shared" ref="F67:F130" ca="1" si="12">IF(ISBLANK(AZ67), TODAY()-C67, AZ67-C67)</f>
        <v>52.624606481484079</v>
      </c>
      <c r="G67" s="39" t="s">
        <v>2162</v>
      </c>
      <c r="H67" s="39" t="s">
        <v>273</v>
      </c>
      <c r="I67" s="39" t="s">
        <v>2161</v>
      </c>
      <c r="J67" s="39" t="s">
        <v>2160</v>
      </c>
      <c r="K67" s="39" t="s">
        <v>340</v>
      </c>
      <c r="L67" s="39" t="s">
        <v>334</v>
      </c>
      <c r="M67" s="39" t="s">
        <v>709</v>
      </c>
      <c r="N67" s="39" t="s">
        <v>338</v>
      </c>
      <c r="O67" s="39" t="s">
        <v>2159</v>
      </c>
      <c r="P67" s="39" t="s">
        <v>2096</v>
      </c>
      <c r="Q67" s="39" t="s">
        <v>2154</v>
      </c>
      <c r="R67" s="39" t="s">
        <v>334</v>
      </c>
      <c r="S67" s="39" t="s">
        <v>520</v>
      </c>
      <c r="T67" s="39" t="s">
        <v>354</v>
      </c>
      <c r="U67" s="39" t="s">
        <v>333</v>
      </c>
      <c r="V67" s="39" t="s">
        <v>371</v>
      </c>
      <c r="W67" s="39" t="s">
        <v>282</v>
      </c>
      <c r="X67" s="39" t="s">
        <v>280</v>
      </c>
      <c r="Y67" s="39" t="s">
        <v>331</v>
      </c>
      <c r="Z67" s="39" t="s">
        <v>330</v>
      </c>
      <c r="AA67" s="34">
        <v>45061.383067129631</v>
      </c>
      <c r="AB67" s="39" t="s">
        <v>752</v>
      </c>
      <c r="AC67" s="39" t="s">
        <v>280</v>
      </c>
      <c r="AD67" s="39" t="s">
        <v>280</v>
      </c>
      <c r="AE67" s="39" t="s">
        <v>280</v>
      </c>
      <c r="AF67" s="43" t="b">
        <v>0</v>
      </c>
      <c r="AG67" s="43" t="s">
        <v>280</v>
      </c>
      <c r="AH67" s="43" t="b">
        <v>0</v>
      </c>
      <c r="AI67" s="34"/>
      <c r="AJ67" s="39" t="s">
        <v>280</v>
      </c>
      <c r="AK67" s="39" t="s">
        <v>280</v>
      </c>
      <c r="AL67" s="39" t="s">
        <v>280</v>
      </c>
      <c r="AM67" s="39" t="s">
        <v>280</v>
      </c>
      <c r="AN67" s="39" t="s">
        <v>280</v>
      </c>
      <c r="AO67" s="39" t="s">
        <v>280</v>
      </c>
      <c r="AP67" s="39" t="s">
        <v>329</v>
      </c>
      <c r="AQ67" s="39" t="s">
        <v>280</v>
      </c>
      <c r="AR67" s="34"/>
      <c r="AS67" s="43">
        <v>1</v>
      </c>
      <c r="AT67" s="43">
        <v>1</v>
      </c>
      <c r="AU67" s="43" t="b">
        <v>0</v>
      </c>
      <c r="AV67" s="39" t="s">
        <v>1465</v>
      </c>
      <c r="AW67" s="43" t="b">
        <v>0</v>
      </c>
      <c r="AX67" s="39" t="s">
        <v>370</v>
      </c>
      <c r="AY67" s="39" t="s">
        <v>2289</v>
      </c>
      <c r="AZ67" s="34">
        <v>45061.383067129631</v>
      </c>
      <c r="BA67" s="39" t="s">
        <v>371</v>
      </c>
      <c r="BB67" s="34">
        <v>45061.383067129631</v>
      </c>
      <c r="BC67" s="39" t="s">
        <v>2288</v>
      </c>
      <c r="BD67" s="39" t="s">
        <v>2289</v>
      </c>
      <c r="BE67" s="43" t="b">
        <v>0</v>
      </c>
      <c r="BF67" s="39" t="s">
        <v>520</v>
      </c>
      <c r="BG67" s="39" t="s">
        <v>333</v>
      </c>
      <c r="BH67" s="39" t="s">
        <v>2287</v>
      </c>
      <c r="BI67" s="34">
        <v>45025.441759259258</v>
      </c>
      <c r="BJ67" s="43">
        <v>0</v>
      </c>
      <c r="BK67" s="39" t="s">
        <v>522</v>
      </c>
      <c r="BL67" s="43" t="b">
        <v>0</v>
      </c>
      <c r="BM67" s="39" t="s">
        <v>365</v>
      </c>
      <c r="BN67" s="39" t="s">
        <v>364</v>
      </c>
      <c r="BO67" s="39" t="s">
        <v>280</v>
      </c>
      <c r="BP67" s="39" t="s">
        <v>2286</v>
      </c>
      <c r="BQ67" s="39" t="s">
        <v>2285</v>
      </c>
      <c r="BR67" s="43" t="str">
        <f t="shared" si="10"/>
        <v>Gate 3</v>
      </c>
      <c r="BS67" s="43" t="s">
        <v>361</v>
      </c>
      <c r="BT67" s="43" t="b">
        <v>0</v>
      </c>
      <c r="BU67" s="39" t="s">
        <v>482</v>
      </c>
      <c r="BV67" s="44">
        <v>45008</v>
      </c>
      <c r="BW67" s="39" t="s">
        <v>320</v>
      </c>
      <c r="BX67" s="39" t="s">
        <v>360</v>
      </c>
      <c r="BY67" s="39" t="s">
        <v>359</v>
      </c>
      <c r="BZ67" s="39" t="s">
        <v>322</v>
      </c>
      <c r="CA67" s="39" t="s">
        <v>330</v>
      </c>
      <c r="CB67" s="39" t="s">
        <v>394</v>
      </c>
      <c r="CC67" s="39" t="s">
        <v>311</v>
      </c>
      <c r="CD67" s="39" t="s">
        <v>321</v>
      </c>
      <c r="CE67" s="39" t="s">
        <v>320</v>
      </c>
      <c r="CF67" s="39" t="s">
        <v>570</v>
      </c>
      <c r="CG67" s="39" t="s">
        <v>318</v>
      </c>
      <c r="CH67" s="39" t="s">
        <v>280</v>
      </c>
      <c r="CI67" s="39" t="s">
        <v>391</v>
      </c>
      <c r="CJ67" s="39" t="s">
        <v>280</v>
      </c>
      <c r="CK67" s="34">
        <v>45008.758449074077</v>
      </c>
      <c r="CL67" s="39" t="s">
        <v>520</v>
      </c>
      <c r="CM67" s="39" t="s">
        <v>280</v>
      </c>
      <c r="CN67" s="39" t="s">
        <v>280</v>
      </c>
      <c r="CO67" s="43" t="b">
        <v>0</v>
      </c>
      <c r="CP67" s="39" t="s">
        <v>314</v>
      </c>
      <c r="CQ67" s="39" t="s">
        <v>352</v>
      </c>
      <c r="CR67" s="39" t="s">
        <v>101</v>
      </c>
      <c r="CS67" s="39" t="s">
        <v>280</v>
      </c>
      <c r="CT67" s="39" t="s">
        <v>2284</v>
      </c>
      <c r="CU67" s="43">
        <v>12</v>
      </c>
      <c r="CV67" s="39" t="s">
        <v>311</v>
      </c>
    </row>
    <row r="68" spans="1:100" ht="176">
      <c r="A68" s="39" t="s">
        <v>2283</v>
      </c>
      <c r="B68" s="40">
        <f t="shared" si="11"/>
        <v>45009</v>
      </c>
      <c r="C68" s="41">
        <v>45009.666747685187</v>
      </c>
      <c r="D68" s="39" t="s">
        <v>346</v>
      </c>
      <c r="E68" s="39" t="s">
        <v>2282</v>
      </c>
      <c r="F68" s="42">
        <f t="shared" ca="1" si="12"/>
        <v>689.33325231481285</v>
      </c>
      <c r="G68" s="39" t="s">
        <v>1116</v>
      </c>
      <c r="H68" s="39" t="s">
        <v>273</v>
      </c>
      <c r="I68" s="39" t="s">
        <v>1115</v>
      </c>
      <c r="J68" s="39" t="s">
        <v>1104</v>
      </c>
      <c r="K68" s="39" t="s">
        <v>418</v>
      </c>
      <c r="L68" s="39" t="s">
        <v>418</v>
      </c>
      <c r="M68" s="39" t="s">
        <v>1114</v>
      </c>
      <c r="N68" s="39" t="s">
        <v>1113</v>
      </c>
      <c r="O68" s="39" t="s">
        <v>1104</v>
      </c>
      <c r="P68" s="39" t="s">
        <v>1112</v>
      </c>
      <c r="Q68" s="39" t="s">
        <v>306</v>
      </c>
      <c r="R68" s="39" t="s">
        <v>418</v>
      </c>
      <c r="S68" s="39" t="s">
        <v>669</v>
      </c>
      <c r="T68" s="39" t="s">
        <v>333</v>
      </c>
      <c r="U68" s="39" t="s">
        <v>333</v>
      </c>
      <c r="V68" s="39" t="s">
        <v>669</v>
      </c>
      <c r="W68" s="39" t="s">
        <v>885</v>
      </c>
      <c r="X68" s="39" t="s">
        <v>282</v>
      </c>
      <c r="Y68" s="39" t="s">
        <v>331</v>
      </c>
      <c r="Z68" s="39" t="s">
        <v>330</v>
      </c>
      <c r="AA68" s="34">
        <v>45079.416863425926</v>
      </c>
      <c r="AB68" s="39" t="s">
        <v>668</v>
      </c>
      <c r="AC68" s="39" t="s">
        <v>280</v>
      </c>
      <c r="AD68" s="39" t="s">
        <v>280</v>
      </c>
      <c r="AE68" s="39" t="s">
        <v>280</v>
      </c>
      <c r="AF68" s="43" t="b">
        <v>0</v>
      </c>
      <c r="AG68" s="43" t="s">
        <v>280</v>
      </c>
      <c r="AH68" s="43" t="b">
        <v>1</v>
      </c>
      <c r="AI68" s="34"/>
      <c r="AJ68" s="39" t="s">
        <v>280</v>
      </c>
      <c r="AK68" s="39" t="s">
        <v>280</v>
      </c>
      <c r="AL68" s="39" t="s">
        <v>280</v>
      </c>
      <c r="AM68" s="39" t="s">
        <v>280</v>
      </c>
      <c r="AN68" s="39" t="s">
        <v>280</v>
      </c>
      <c r="AO68" s="39" t="s">
        <v>280</v>
      </c>
      <c r="AP68" s="39" t="s">
        <v>329</v>
      </c>
      <c r="AQ68" s="39" t="s">
        <v>280</v>
      </c>
      <c r="AR68" s="34"/>
      <c r="AS68" s="43">
        <v>1</v>
      </c>
      <c r="AT68" s="43">
        <v>0</v>
      </c>
      <c r="AU68" s="43" t="b">
        <v>0</v>
      </c>
      <c r="AV68" s="39" t="s">
        <v>280</v>
      </c>
      <c r="AW68" s="43" t="b">
        <v>0</v>
      </c>
      <c r="AX68" s="39" t="s">
        <v>328</v>
      </c>
      <c r="AY68" s="39" t="s">
        <v>2281</v>
      </c>
      <c r="AZ68" s="34"/>
      <c r="BA68" s="39" t="s">
        <v>280</v>
      </c>
      <c r="BB68" s="34"/>
      <c r="BC68" s="39" t="s">
        <v>280</v>
      </c>
      <c r="BD68" s="39" t="s">
        <v>2281</v>
      </c>
      <c r="BE68" s="43" t="b">
        <v>0</v>
      </c>
      <c r="BF68" s="39" t="s">
        <v>280</v>
      </c>
      <c r="BG68" s="39" t="s">
        <v>280</v>
      </c>
      <c r="BH68" s="39" t="s">
        <v>280</v>
      </c>
      <c r="BI68" s="34"/>
      <c r="BJ68" s="43">
        <v>4085.3</v>
      </c>
      <c r="BK68" s="39" t="s">
        <v>668</v>
      </c>
      <c r="BL68" s="43" t="b">
        <v>0</v>
      </c>
      <c r="BM68" s="39" t="s">
        <v>280</v>
      </c>
      <c r="BN68" s="39" t="s">
        <v>326</v>
      </c>
      <c r="BO68" s="39" t="s">
        <v>280</v>
      </c>
      <c r="BP68" s="39" t="s">
        <v>2280</v>
      </c>
      <c r="BQ68" s="39" t="s">
        <v>2279</v>
      </c>
      <c r="BS68" s="39" t="s">
        <v>557</v>
      </c>
      <c r="BT68" s="43" t="b">
        <v>0</v>
      </c>
      <c r="BU68" s="39" t="s">
        <v>482</v>
      </c>
      <c r="BV68" s="44">
        <v>45009</v>
      </c>
      <c r="BW68" s="39" t="s">
        <v>320</v>
      </c>
      <c r="BX68" s="39" t="s">
        <v>280</v>
      </c>
      <c r="BY68" s="39" t="s">
        <v>280</v>
      </c>
      <c r="BZ68" s="39" t="s">
        <v>280</v>
      </c>
      <c r="CA68" s="39" t="s">
        <v>330</v>
      </c>
      <c r="CB68" s="39" t="s">
        <v>394</v>
      </c>
      <c r="CC68" s="39" t="s">
        <v>311</v>
      </c>
      <c r="CD68" s="39" t="s">
        <v>321</v>
      </c>
      <c r="CE68" s="39" t="s">
        <v>320</v>
      </c>
      <c r="CF68" s="39" t="s">
        <v>280</v>
      </c>
      <c r="CG68" s="39" t="s">
        <v>280</v>
      </c>
      <c r="CH68" s="39" t="s">
        <v>280</v>
      </c>
      <c r="CI68" s="39" t="s">
        <v>608</v>
      </c>
      <c r="CJ68" s="39" t="s">
        <v>280</v>
      </c>
      <c r="CK68" s="34">
        <v>45009.666747685187</v>
      </c>
      <c r="CL68" s="39" t="s">
        <v>669</v>
      </c>
      <c r="CM68" s="39" t="s">
        <v>280</v>
      </c>
      <c r="CN68" s="39" t="s">
        <v>2278</v>
      </c>
      <c r="CO68" s="43" t="b">
        <v>0</v>
      </c>
      <c r="CP68" s="39" t="s">
        <v>314</v>
      </c>
      <c r="CQ68" s="39" t="s">
        <v>280</v>
      </c>
      <c r="CR68" s="39" t="s">
        <v>280</v>
      </c>
      <c r="CS68" s="39" t="s">
        <v>662</v>
      </c>
      <c r="CT68" s="39" t="s">
        <v>2277</v>
      </c>
      <c r="CU68" s="43">
        <v>4</v>
      </c>
      <c r="CV68" s="39" t="s">
        <v>311</v>
      </c>
    </row>
    <row r="69" spans="1:100" ht="256">
      <c r="A69" s="39" t="s">
        <v>2276</v>
      </c>
      <c r="B69" s="40">
        <f t="shared" si="11"/>
        <v>45009</v>
      </c>
      <c r="C69" s="41">
        <v>45009.902766203704</v>
      </c>
      <c r="D69" s="39" t="s">
        <v>346</v>
      </c>
      <c r="E69" s="39" t="s">
        <v>2275</v>
      </c>
      <c r="F69" s="42">
        <f t="shared" ca="1" si="12"/>
        <v>689.09723379629577</v>
      </c>
      <c r="G69" s="39" t="s">
        <v>280</v>
      </c>
      <c r="H69" s="39" t="s">
        <v>280</v>
      </c>
      <c r="I69" s="39" t="s">
        <v>280</v>
      </c>
      <c r="J69" s="39" t="s">
        <v>469</v>
      </c>
      <c r="K69" s="39" t="s">
        <v>280</v>
      </c>
      <c r="L69" s="39" t="s">
        <v>280</v>
      </c>
      <c r="M69" s="39" t="s">
        <v>280</v>
      </c>
      <c r="N69" s="39" t="s">
        <v>280</v>
      </c>
      <c r="O69" s="39" t="s">
        <v>280</v>
      </c>
      <c r="P69" s="39" t="s">
        <v>280</v>
      </c>
      <c r="Q69" s="39" t="s">
        <v>280</v>
      </c>
      <c r="R69" s="39" t="s">
        <v>280</v>
      </c>
      <c r="S69" s="39" t="s">
        <v>515</v>
      </c>
      <c r="T69" s="39" t="s">
        <v>333</v>
      </c>
      <c r="U69" s="39" t="s">
        <v>333</v>
      </c>
      <c r="V69" s="39" t="s">
        <v>669</v>
      </c>
      <c r="W69" s="39" t="s">
        <v>282</v>
      </c>
      <c r="X69" s="39" t="s">
        <v>282</v>
      </c>
      <c r="Y69" s="39" t="s">
        <v>280</v>
      </c>
      <c r="Z69" s="39" t="s">
        <v>330</v>
      </c>
      <c r="AA69" s="34">
        <v>45040.660798611112</v>
      </c>
      <c r="AB69" s="39" t="s">
        <v>668</v>
      </c>
      <c r="AC69" s="39" t="s">
        <v>280</v>
      </c>
      <c r="AD69" s="39" t="s">
        <v>280</v>
      </c>
      <c r="AE69" s="39" t="s">
        <v>280</v>
      </c>
      <c r="AF69" s="43" t="b">
        <v>0</v>
      </c>
      <c r="AG69" s="43" t="s">
        <v>280</v>
      </c>
      <c r="AH69" s="43" t="b">
        <v>1</v>
      </c>
      <c r="AI69" s="34"/>
      <c r="AJ69" s="39" t="s">
        <v>280</v>
      </c>
      <c r="AK69" s="39" t="s">
        <v>280</v>
      </c>
      <c r="AL69" s="39" t="s">
        <v>280</v>
      </c>
      <c r="AM69" s="39" t="s">
        <v>280</v>
      </c>
      <c r="AN69" s="39" t="s">
        <v>280</v>
      </c>
      <c r="AO69" s="39" t="s">
        <v>280</v>
      </c>
      <c r="AP69" s="39" t="s">
        <v>329</v>
      </c>
      <c r="AQ69" s="39" t="s">
        <v>280</v>
      </c>
      <c r="AR69" s="34"/>
      <c r="AS69" s="43">
        <v>2</v>
      </c>
      <c r="AT69" s="43">
        <v>0</v>
      </c>
      <c r="AU69" s="43" t="b">
        <v>0</v>
      </c>
      <c r="AV69" s="39" t="s">
        <v>280</v>
      </c>
      <c r="AW69" s="43" t="b">
        <v>0</v>
      </c>
      <c r="AX69" s="39" t="s">
        <v>280</v>
      </c>
      <c r="AY69" s="39" t="s">
        <v>2274</v>
      </c>
      <c r="AZ69" s="34"/>
      <c r="BA69" s="39" t="s">
        <v>280</v>
      </c>
      <c r="BB69" s="34"/>
      <c r="BC69" s="39" t="s">
        <v>280</v>
      </c>
      <c r="BD69" s="39" t="s">
        <v>2274</v>
      </c>
      <c r="BE69" s="43" t="b">
        <v>0</v>
      </c>
      <c r="BF69" s="39" t="s">
        <v>280</v>
      </c>
      <c r="BG69" s="39" t="s">
        <v>280</v>
      </c>
      <c r="BH69" s="39" t="s">
        <v>2273</v>
      </c>
      <c r="BI69" s="34"/>
      <c r="BJ69" s="43" t="s">
        <v>280</v>
      </c>
      <c r="BK69" s="39" t="s">
        <v>518</v>
      </c>
      <c r="BL69" s="43" t="b">
        <v>0</v>
      </c>
      <c r="BM69" s="39" t="s">
        <v>280</v>
      </c>
      <c r="BN69" s="39" t="s">
        <v>326</v>
      </c>
      <c r="BO69" s="39" t="s">
        <v>280</v>
      </c>
      <c r="BP69" s="39" t="s">
        <v>2272</v>
      </c>
      <c r="BQ69" s="39" t="s">
        <v>2271</v>
      </c>
      <c r="BS69" s="39" t="s">
        <v>361</v>
      </c>
      <c r="BT69" s="43" t="b">
        <v>0</v>
      </c>
      <c r="BU69" s="39" t="s">
        <v>482</v>
      </c>
      <c r="BV69" s="44">
        <v>45009</v>
      </c>
      <c r="BW69" s="39" t="s">
        <v>320</v>
      </c>
      <c r="BX69" s="39" t="s">
        <v>280</v>
      </c>
      <c r="BY69" s="39" t="s">
        <v>280</v>
      </c>
      <c r="BZ69" s="39" t="s">
        <v>322</v>
      </c>
      <c r="CA69" s="39" t="s">
        <v>330</v>
      </c>
      <c r="CB69" s="39" t="s">
        <v>394</v>
      </c>
      <c r="CC69" s="39" t="s">
        <v>311</v>
      </c>
      <c r="CD69" s="39" t="s">
        <v>321</v>
      </c>
      <c r="CE69" s="39" t="s">
        <v>320</v>
      </c>
      <c r="CF69" s="39" t="s">
        <v>1515</v>
      </c>
      <c r="CG69" s="39" t="s">
        <v>358</v>
      </c>
      <c r="CH69" s="39" t="s">
        <v>280</v>
      </c>
      <c r="CI69" s="39" t="s">
        <v>317</v>
      </c>
      <c r="CJ69" s="39" t="s">
        <v>280</v>
      </c>
      <c r="CK69" s="34">
        <v>45009.902766203704</v>
      </c>
      <c r="CL69" s="39" t="s">
        <v>515</v>
      </c>
      <c r="CM69" s="39" t="s">
        <v>280</v>
      </c>
      <c r="CN69" s="39" t="s">
        <v>280</v>
      </c>
      <c r="CO69" s="43" t="b">
        <v>0</v>
      </c>
      <c r="CP69" s="39" t="s">
        <v>353</v>
      </c>
      <c r="CQ69" s="39" t="s">
        <v>280</v>
      </c>
      <c r="CR69" s="39" t="s">
        <v>1017</v>
      </c>
      <c r="CS69" s="39" t="s">
        <v>280</v>
      </c>
      <c r="CT69" s="39" t="s">
        <v>2270</v>
      </c>
      <c r="CU69" s="43">
        <v>12</v>
      </c>
      <c r="CV69" s="39" t="s">
        <v>311</v>
      </c>
    </row>
    <row r="70" spans="1:100" ht="256">
      <c r="A70" s="39" t="s">
        <v>2269</v>
      </c>
      <c r="B70" s="40">
        <f t="shared" si="11"/>
        <v>45010</v>
      </c>
      <c r="C70" s="41">
        <v>45010.223634259259</v>
      </c>
      <c r="D70" s="39" t="s">
        <v>346</v>
      </c>
      <c r="E70" s="39" t="s">
        <v>2268</v>
      </c>
      <c r="F70" s="42">
        <f t="shared" ca="1" si="12"/>
        <v>81.205000000001746</v>
      </c>
      <c r="G70" s="39" t="s">
        <v>2267</v>
      </c>
      <c r="H70" s="39" t="s">
        <v>273</v>
      </c>
      <c r="I70" s="39" t="s">
        <v>2266</v>
      </c>
      <c r="J70" s="39" t="s">
        <v>2253</v>
      </c>
      <c r="K70" s="39" t="s">
        <v>635</v>
      </c>
      <c r="L70" s="39" t="s">
        <v>631</v>
      </c>
      <c r="M70" s="39" t="s">
        <v>280</v>
      </c>
      <c r="N70" s="39" t="s">
        <v>338</v>
      </c>
      <c r="O70" s="39" t="s">
        <v>2265</v>
      </c>
      <c r="P70" s="39" t="s">
        <v>2264</v>
      </c>
      <c r="Q70" s="39" t="s">
        <v>2263</v>
      </c>
      <c r="R70" s="39" t="s">
        <v>631</v>
      </c>
      <c r="S70" s="39" t="s">
        <v>2255</v>
      </c>
      <c r="T70" s="39" t="s">
        <v>1470</v>
      </c>
      <c r="U70" s="39" t="s">
        <v>333</v>
      </c>
      <c r="V70" s="39" t="s">
        <v>669</v>
      </c>
      <c r="W70" s="39" t="s">
        <v>283</v>
      </c>
      <c r="X70" s="39" t="s">
        <v>280</v>
      </c>
      <c r="Y70" s="39" t="s">
        <v>331</v>
      </c>
      <c r="Z70" s="39" t="s">
        <v>330</v>
      </c>
      <c r="AA70" s="34">
        <v>45091.42863425926</v>
      </c>
      <c r="AB70" s="39" t="s">
        <v>668</v>
      </c>
      <c r="AC70" s="39" t="s">
        <v>402</v>
      </c>
      <c r="AD70" s="39" t="s">
        <v>280</v>
      </c>
      <c r="AE70" s="39" t="s">
        <v>280</v>
      </c>
      <c r="AF70" s="43" t="b">
        <v>0</v>
      </c>
      <c r="AG70" s="43" t="s">
        <v>280</v>
      </c>
      <c r="AH70" s="43" t="b">
        <v>0</v>
      </c>
      <c r="AI70" s="34"/>
      <c r="AJ70" s="39" t="s">
        <v>280</v>
      </c>
      <c r="AK70" s="39" t="s">
        <v>280</v>
      </c>
      <c r="AL70" s="39" t="s">
        <v>280</v>
      </c>
      <c r="AM70" s="39" t="s">
        <v>280</v>
      </c>
      <c r="AN70" s="39" t="s">
        <v>280</v>
      </c>
      <c r="AO70" s="39" t="s">
        <v>280</v>
      </c>
      <c r="AP70" s="39" t="s">
        <v>329</v>
      </c>
      <c r="AQ70" s="39" t="s">
        <v>280</v>
      </c>
      <c r="AR70" s="34"/>
      <c r="AS70" s="43">
        <v>3</v>
      </c>
      <c r="AT70" s="43">
        <v>1</v>
      </c>
      <c r="AU70" s="43" t="b">
        <v>0</v>
      </c>
      <c r="AV70" s="39" t="s">
        <v>1465</v>
      </c>
      <c r="AW70" s="43" t="b">
        <v>0</v>
      </c>
      <c r="AX70" s="39" t="s">
        <v>328</v>
      </c>
      <c r="AY70" s="39" t="s">
        <v>2261</v>
      </c>
      <c r="AZ70" s="34">
        <v>45091.42863425926</v>
      </c>
      <c r="BA70" s="39" t="s">
        <v>669</v>
      </c>
      <c r="BB70" s="34">
        <v>45091.42863425926</v>
      </c>
      <c r="BC70" s="39" t="s">
        <v>2262</v>
      </c>
      <c r="BD70" s="39" t="s">
        <v>2261</v>
      </c>
      <c r="BE70" s="43" t="b">
        <v>0</v>
      </c>
      <c r="BF70" s="39" t="s">
        <v>669</v>
      </c>
      <c r="BG70" s="39" t="s">
        <v>333</v>
      </c>
      <c r="BH70" s="39" t="s">
        <v>2260</v>
      </c>
      <c r="BI70" s="34">
        <v>45051.723715277774</v>
      </c>
      <c r="BJ70" s="43">
        <v>10000</v>
      </c>
      <c r="BK70" s="39" t="s">
        <v>2259</v>
      </c>
      <c r="BL70" s="43" t="b">
        <v>0</v>
      </c>
      <c r="BM70" s="39" t="s">
        <v>1156</v>
      </c>
      <c r="BN70" s="39" t="s">
        <v>2069</v>
      </c>
      <c r="BO70" s="39" t="s">
        <v>280</v>
      </c>
      <c r="BP70" s="39" t="s">
        <v>2258</v>
      </c>
      <c r="BQ70" s="39" t="s">
        <v>2257</v>
      </c>
      <c r="BR70" s="43" t="str">
        <f t="shared" ref="BR70:BR79" si="13">IF(OR(BS70="G1 - Clean and Inspect",BS70="G1 - Disassembly/OCI",BS70="G1 - Incoming Inspection",BS70="G1 - Module Inspection",BS70="Inspection",BS70="Repair"),"Gate 1",IF(OR(BS70="Logistics",BS70="G2 - OSS and Accumulation"),"Gate 2",IF(OR(BS70="Maintenance",BS70="G3 - Assembly",BS70="G3 - Inspection"),"Gate 3",IF(OR(BS70="NU Commissioning",BS70="Installation",BS70="G4 - Inspection",BS70="G4 - Test"),"Gate 4",IF(OR(BS70="Outage",BS70="Planning"),"Gate 0","Operation")))))</f>
        <v>Gate 4</v>
      </c>
      <c r="BS70" s="43" t="s">
        <v>610</v>
      </c>
      <c r="BT70" s="43" t="b">
        <v>0</v>
      </c>
      <c r="BU70" s="39" t="s">
        <v>461</v>
      </c>
      <c r="BV70" s="44">
        <v>45010</v>
      </c>
      <c r="BW70" s="39" t="s">
        <v>320</v>
      </c>
      <c r="BX70" s="39" t="s">
        <v>996</v>
      </c>
      <c r="BY70" s="39" t="s">
        <v>169</v>
      </c>
      <c r="BZ70" s="39" t="s">
        <v>322</v>
      </c>
      <c r="CA70" s="39" t="s">
        <v>330</v>
      </c>
      <c r="CB70" s="39" t="s">
        <v>394</v>
      </c>
      <c r="CC70" s="39" t="s">
        <v>396</v>
      </c>
      <c r="CD70" s="39" t="s">
        <v>364</v>
      </c>
      <c r="CE70" s="39" t="s">
        <v>320</v>
      </c>
      <c r="CF70" s="39" t="s">
        <v>46</v>
      </c>
      <c r="CG70" s="39" t="s">
        <v>358</v>
      </c>
      <c r="CH70" s="39" t="s">
        <v>2256</v>
      </c>
      <c r="CI70" s="39" t="s">
        <v>357</v>
      </c>
      <c r="CJ70" s="39" t="s">
        <v>280</v>
      </c>
      <c r="CK70" s="34">
        <v>45010.223634259259</v>
      </c>
      <c r="CL70" s="39" t="s">
        <v>2255</v>
      </c>
      <c r="CM70" s="39" t="s">
        <v>2254</v>
      </c>
      <c r="CN70" s="39" t="s">
        <v>280</v>
      </c>
      <c r="CO70" s="43" t="b">
        <v>1</v>
      </c>
      <c r="CP70" s="39" t="s">
        <v>353</v>
      </c>
      <c r="CQ70" s="39" t="s">
        <v>995</v>
      </c>
      <c r="CR70" s="39" t="s">
        <v>1017</v>
      </c>
      <c r="CS70" s="39" t="s">
        <v>280</v>
      </c>
      <c r="CT70" s="39" t="s">
        <v>2252</v>
      </c>
      <c r="CU70" s="43">
        <v>10</v>
      </c>
      <c r="CV70" s="39" t="s">
        <v>396</v>
      </c>
    </row>
    <row r="71" spans="1:100" ht="176">
      <c r="A71" s="39" t="s">
        <v>2251</v>
      </c>
      <c r="B71" s="40">
        <f t="shared" si="11"/>
        <v>45013</v>
      </c>
      <c r="C71" s="41">
        <v>45013.01635416667</v>
      </c>
      <c r="D71" s="39" t="s">
        <v>346</v>
      </c>
      <c r="E71" s="39" t="s">
        <v>2250</v>
      </c>
      <c r="F71" s="42">
        <f t="shared" ca="1" si="12"/>
        <v>1.5907638888893416</v>
      </c>
      <c r="G71" s="39" t="s">
        <v>2136</v>
      </c>
      <c r="H71" s="39" t="s">
        <v>273</v>
      </c>
      <c r="I71" s="39" t="s">
        <v>2135</v>
      </c>
      <c r="J71" s="39" t="s">
        <v>2124</v>
      </c>
      <c r="K71" s="39" t="s">
        <v>418</v>
      </c>
      <c r="L71" s="39" t="s">
        <v>418</v>
      </c>
      <c r="M71" s="39" t="s">
        <v>421</v>
      </c>
      <c r="N71" s="39" t="s">
        <v>507</v>
      </c>
      <c r="O71" s="39" t="s">
        <v>2124</v>
      </c>
      <c r="P71" s="39" t="s">
        <v>2134</v>
      </c>
      <c r="Q71" s="39" t="s">
        <v>2133</v>
      </c>
      <c r="R71" s="39" t="s">
        <v>418</v>
      </c>
      <c r="S71" s="39" t="s">
        <v>515</v>
      </c>
      <c r="T71" s="39" t="s">
        <v>333</v>
      </c>
      <c r="U71" s="39" t="s">
        <v>333</v>
      </c>
      <c r="V71" s="39" t="s">
        <v>371</v>
      </c>
      <c r="W71" s="39" t="s">
        <v>282</v>
      </c>
      <c r="X71" s="39" t="s">
        <v>282</v>
      </c>
      <c r="Y71" s="39" t="s">
        <v>331</v>
      </c>
      <c r="Z71" s="39" t="s">
        <v>330</v>
      </c>
      <c r="AA71" s="34">
        <v>45014.607118055559</v>
      </c>
      <c r="AB71" s="39" t="s">
        <v>752</v>
      </c>
      <c r="AC71" s="39" t="s">
        <v>280</v>
      </c>
      <c r="AD71" s="39" t="s">
        <v>280</v>
      </c>
      <c r="AE71" s="39" t="s">
        <v>280</v>
      </c>
      <c r="AF71" s="43" t="b">
        <v>0</v>
      </c>
      <c r="AG71" s="43" t="s">
        <v>280</v>
      </c>
      <c r="AH71" s="43" t="b">
        <v>0</v>
      </c>
      <c r="AI71" s="34"/>
      <c r="AJ71" s="39" t="s">
        <v>280</v>
      </c>
      <c r="AK71" s="39" t="s">
        <v>280</v>
      </c>
      <c r="AL71" s="39" t="s">
        <v>280</v>
      </c>
      <c r="AM71" s="39" t="s">
        <v>280</v>
      </c>
      <c r="AN71" s="39" t="s">
        <v>280</v>
      </c>
      <c r="AO71" s="39" t="s">
        <v>280</v>
      </c>
      <c r="AP71" s="39" t="s">
        <v>329</v>
      </c>
      <c r="AQ71" s="39" t="s">
        <v>280</v>
      </c>
      <c r="AR71" s="34"/>
      <c r="AS71" s="43">
        <v>1</v>
      </c>
      <c r="AT71" s="43">
        <v>0</v>
      </c>
      <c r="AU71" s="43" t="b">
        <v>0</v>
      </c>
      <c r="AV71" s="39" t="s">
        <v>1465</v>
      </c>
      <c r="AW71" s="43" t="b">
        <v>0</v>
      </c>
      <c r="AX71" s="39" t="s">
        <v>328</v>
      </c>
      <c r="AY71" s="39" t="s">
        <v>2248</v>
      </c>
      <c r="AZ71" s="34">
        <v>45014.607118055559</v>
      </c>
      <c r="BA71" s="39" t="s">
        <v>371</v>
      </c>
      <c r="BB71" s="34">
        <v>45014.607118055559</v>
      </c>
      <c r="BC71" s="39" t="s">
        <v>2249</v>
      </c>
      <c r="BD71" s="39" t="s">
        <v>2248</v>
      </c>
      <c r="BE71" s="43" t="b">
        <v>0</v>
      </c>
      <c r="BF71" s="39" t="s">
        <v>371</v>
      </c>
      <c r="BG71" s="39" t="s">
        <v>333</v>
      </c>
      <c r="BH71" s="39" t="s">
        <v>750</v>
      </c>
      <c r="BI71" s="34">
        <v>45014.607025462959</v>
      </c>
      <c r="BJ71" s="43">
        <v>0</v>
      </c>
      <c r="BK71" s="39" t="s">
        <v>518</v>
      </c>
      <c r="BL71" s="43" t="b">
        <v>0</v>
      </c>
      <c r="BM71" s="39" t="s">
        <v>1353</v>
      </c>
      <c r="BN71" s="39" t="s">
        <v>326</v>
      </c>
      <c r="BO71" s="39" t="s">
        <v>280</v>
      </c>
      <c r="BP71" s="39" t="s">
        <v>2247</v>
      </c>
      <c r="BQ71" s="39" t="s">
        <v>2246</v>
      </c>
      <c r="BR71" s="43" t="str">
        <f t="shared" si="13"/>
        <v>Gate 3</v>
      </c>
      <c r="BS71" s="43" t="s">
        <v>361</v>
      </c>
      <c r="BT71" s="43" t="b">
        <v>0</v>
      </c>
      <c r="BU71" s="39" t="s">
        <v>482</v>
      </c>
      <c r="BV71" s="44">
        <v>45012</v>
      </c>
      <c r="BW71" s="39" t="s">
        <v>320</v>
      </c>
      <c r="BX71" s="39" t="s">
        <v>360</v>
      </c>
      <c r="BY71" s="39" t="s">
        <v>359</v>
      </c>
      <c r="BZ71" s="39" t="s">
        <v>322</v>
      </c>
      <c r="CA71" s="39" t="s">
        <v>330</v>
      </c>
      <c r="CB71" s="39" t="s">
        <v>320</v>
      </c>
      <c r="CC71" s="39" t="s">
        <v>311</v>
      </c>
      <c r="CD71" s="39" t="s">
        <v>321</v>
      </c>
      <c r="CE71" s="39" t="s">
        <v>320</v>
      </c>
      <c r="CF71" s="39" t="s">
        <v>46</v>
      </c>
      <c r="CG71" s="39" t="s">
        <v>358</v>
      </c>
      <c r="CH71" s="39" t="s">
        <v>280</v>
      </c>
      <c r="CI71" s="39" t="s">
        <v>357</v>
      </c>
      <c r="CJ71" s="39" t="s">
        <v>280</v>
      </c>
      <c r="CK71" s="34">
        <v>45013.01635416667</v>
      </c>
      <c r="CL71" s="39" t="s">
        <v>515</v>
      </c>
      <c r="CM71" s="39" t="s">
        <v>280</v>
      </c>
      <c r="CN71" s="39" t="s">
        <v>280</v>
      </c>
      <c r="CO71" s="43" t="b">
        <v>0</v>
      </c>
      <c r="CP71" s="39" t="s">
        <v>353</v>
      </c>
      <c r="CQ71" s="39" t="s">
        <v>352</v>
      </c>
      <c r="CR71" s="39" t="s">
        <v>351</v>
      </c>
      <c r="CS71" s="39" t="s">
        <v>280</v>
      </c>
      <c r="CT71" s="39" t="s">
        <v>2245</v>
      </c>
      <c r="CU71" s="43">
        <v>5</v>
      </c>
      <c r="CV71" s="39" t="s">
        <v>311</v>
      </c>
    </row>
    <row r="72" spans="1:100" ht="288">
      <c r="A72" s="39" t="s">
        <v>2244</v>
      </c>
      <c r="B72" s="40">
        <f t="shared" si="11"/>
        <v>44936</v>
      </c>
      <c r="C72" s="41">
        <v>44936.638182870367</v>
      </c>
      <c r="D72" s="39" t="s">
        <v>346</v>
      </c>
      <c r="E72" s="39" t="s">
        <v>2243</v>
      </c>
      <c r="F72" s="42">
        <f t="shared" ca="1" si="12"/>
        <v>79.030659722222481</v>
      </c>
      <c r="G72" s="39" t="s">
        <v>2242</v>
      </c>
      <c r="H72" s="39" t="s">
        <v>277</v>
      </c>
      <c r="I72" s="39" t="s">
        <v>2241</v>
      </c>
      <c r="J72" s="39" t="s">
        <v>290</v>
      </c>
      <c r="K72" s="39" t="s">
        <v>340</v>
      </c>
      <c r="L72" s="39" t="s">
        <v>439</v>
      </c>
      <c r="M72" s="39" t="s">
        <v>442</v>
      </c>
      <c r="N72" s="39" t="s">
        <v>338</v>
      </c>
      <c r="O72" s="39" t="s">
        <v>280</v>
      </c>
      <c r="P72" s="39" t="s">
        <v>2240</v>
      </c>
      <c r="Q72" s="39" t="s">
        <v>290</v>
      </c>
      <c r="R72" s="39" t="s">
        <v>439</v>
      </c>
      <c r="S72" s="39" t="s">
        <v>2233</v>
      </c>
      <c r="T72" s="39" t="s">
        <v>333</v>
      </c>
      <c r="U72" s="39" t="s">
        <v>333</v>
      </c>
      <c r="V72" s="39" t="s">
        <v>430</v>
      </c>
      <c r="W72" s="39" t="s">
        <v>282</v>
      </c>
      <c r="X72" s="39" t="s">
        <v>282</v>
      </c>
      <c r="Y72" s="39" t="s">
        <v>331</v>
      </c>
      <c r="Z72" s="39" t="s">
        <v>330</v>
      </c>
      <c r="AA72" s="34">
        <v>45015.669120370374</v>
      </c>
      <c r="AB72" s="39" t="s">
        <v>436</v>
      </c>
      <c r="AC72" s="39" t="s">
        <v>280</v>
      </c>
      <c r="AD72" s="39" t="s">
        <v>280</v>
      </c>
      <c r="AE72" s="39" t="s">
        <v>280</v>
      </c>
      <c r="AF72" s="43" t="b">
        <v>0</v>
      </c>
      <c r="AG72" s="43" t="s">
        <v>280</v>
      </c>
      <c r="AH72" s="43" t="b">
        <v>0</v>
      </c>
      <c r="AI72" s="34"/>
      <c r="AJ72" s="39" t="s">
        <v>280</v>
      </c>
      <c r="AK72" s="39" t="s">
        <v>280</v>
      </c>
      <c r="AL72" s="39" t="s">
        <v>280</v>
      </c>
      <c r="AM72" s="39" t="s">
        <v>280</v>
      </c>
      <c r="AN72" s="39" t="s">
        <v>280</v>
      </c>
      <c r="AO72" s="39" t="s">
        <v>280</v>
      </c>
      <c r="AP72" s="39" t="s">
        <v>329</v>
      </c>
      <c r="AQ72" s="39" t="s">
        <v>280</v>
      </c>
      <c r="AR72" s="34"/>
      <c r="AS72" s="43">
        <v>1</v>
      </c>
      <c r="AT72" s="43">
        <v>0</v>
      </c>
      <c r="AU72" s="43" t="b">
        <v>0</v>
      </c>
      <c r="AV72" s="39" t="s">
        <v>1465</v>
      </c>
      <c r="AW72" s="43" t="b">
        <v>0</v>
      </c>
      <c r="AX72" s="39" t="s">
        <v>328</v>
      </c>
      <c r="AY72" s="39" t="s">
        <v>2238</v>
      </c>
      <c r="AZ72" s="34">
        <v>45015.668842592589</v>
      </c>
      <c r="BA72" s="39" t="s">
        <v>430</v>
      </c>
      <c r="BB72" s="34">
        <v>45015.668842592589</v>
      </c>
      <c r="BC72" s="39" t="s">
        <v>2239</v>
      </c>
      <c r="BD72" s="39" t="s">
        <v>2238</v>
      </c>
      <c r="BE72" s="43" t="b">
        <v>0</v>
      </c>
      <c r="BF72" s="39" t="s">
        <v>430</v>
      </c>
      <c r="BG72" s="39" t="s">
        <v>333</v>
      </c>
      <c r="BH72" s="39" t="s">
        <v>2237</v>
      </c>
      <c r="BI72" s="34">
        <v>45015.668703703705</v>
      </c>
      <c r="BJ72" s="43">
        <v>727.21</v>
      </c>
      <c r="BK72" s="39" t="s">
        <v>2236</v>
      </c>
      <c r="BL72" s="43" t="b">
        <v>0</v>
      </c>
      <c r="BM72" s="39" t="s">
        <v>1062</v>
      </c>
      <c r="BN72" s="39" t="s">
        <v>326</v>
      </c>
      <c r="BO72" s="39" t="s">
        <v>280</v>
      </c>
      <c r="BP72" s="39" t="s">
        <v>2235</v>
      </c>
      <c r="BQ72" s="39" t="s">
        <v>2234</v>
      </c>
      <c r="BR72" s="43" t="str">
        <f t="shared" si="13"/>
        <v>Gate 3</v>
      </c>
      <c r="BS72" s="43" t="s">
        <v>585</v>
      </c>
      <c r="BT72" s="43" t="b">
        <v>0</v>
      </c>
      <c r="BU72" s="39" t="s">
        <v>482</v>
      </c>
      <c r="BV72" s="44">
        <v>45006</v>
      </c>
      <c r="BW72" s="39" t="s">
        <v>320</v>
      </c>
      <c r="BX72" s="39" t="s">
        <v>687</v>
      </c>
      <c r="BY72" s="39" t="s">
        <v>686</v>
      </c>
      <c r="BZ72" s="39" t="s">
        <v>322</v>
      </c>
      <c r="CA72" s="39" t="s">
        <v>330</v>
      </c>
      <c r="CB72" s="39" t="s">
        <v>394</v>
      </c>
      <c r="CC72" s="39" t="s">
        <v>385</v>
      </c>
      <c r="CD72" s="39" t="s">
        <v>651</v>
      </c>
      <c r="CE72" s="39" t="s">
        <v>320</v>
      </c>
      <c r="CF72" s="39" t="s">
        <v>570</v>
      </c>
      <c r="CG72" s="39" t="s">
        <v>318</v>
      </c>
      <c r="CH72" s="39" t="s">
        <v>280</v>
      </c>
      <c r="CI72" s="39" t="s">
        <v>391</v>
      </c>
      <c r="CJ72" s="39" t="s">
        <v>280</v>
      </c>
      <c r="CK72" s="34">
        <v>45014.506377314814</v>
      </c>
      <c r="CL72" s="39" t="s">
        <v>2233</v>
      </c>
      <c r="CM72" s="39" t="s">
        <v>280</v>
      </c>
      <c r="CN72" s="39" t="s">
        <v>2232</v>
      </c>
      <c r="CO72" s="43" t="b">
        <v>0</v>
      </c>
      <c r="CP72" s="39" t="s">
        <v>459</v>
      </c>
      <c r="CQ72" s="39" t="s">
        <v>352</v>
      </c>
      <c r="CR72" s="39" t="s">
        <v>642</v>
      </c>
      <c r="CS72" s="39" t="s">
        <v>280</v>
      </c>
      <c r="CT72" s="39" t="s">
        <v>2230</v>
      </c>
      <c r="CU72" s="43">
        <v>22</v>
      </c>
      <c r="CV72" s="39" t="s">
        <v>385</v>
      </c>
    </row>
    <row r="73" spans="1:100" ht="176">
      <c r="A73" s="39" t="s">
        <v>2229</v>
      </c>
      <c r="B73" s="40">
        <f t="shared" si="11"/>
        <v>45014</v>
      </c>
      <c r="C73" s="41">
        <v>45014.538159722222</v>
      </c>
      <c r="D73" s="39" t="s">
        <v>346</v>
      </c>
      <c r="E73" s="39" t="s">
        <v>2228</v>
      </c>
      <c r="F73" s="42">
        <f t="shared" ca="1" si="12"/>
        <v>46.851319444445835</v>
      </c>
      <c r="G73" s="39" t="s">
        <v>2162</v>
      </c>
      <c r="H73" s="39" t="s">
        <v>273</v>
      </c>
      <c r="I73" s="39" t="s">
        <v>2161</v>
      </c>
      <c r="J73" s="39" t="s">
        <v>2160</v>
      </c>
      <c r="K73" s="39" t="s">
        <v>340</v>
      </c>
      <c r="L73" s="39" t="s">
        <v>334</v>
      </c>
      <c r="M73" s="39" t="s">
        <v>709</v>
      </c>
      <c r="N73" s="39" t="s">
        <v>338</v>
      </c>
      <c r="O73" s="39" t="s">
        <v>2159</v>
      </c>
      <c r="P73" s="39" t="s">
        <v>2096</v>
      </c>
      <c r="Q73" s="39" t="s">
        <v>2154</v>
      </c>
      <c r="R73" s="39" t="s">
        <v>334</v>
      </c>
      <c r="S73" s="39" t="s">
        <v>849</v>
      </c>
      <c r="T73" s="39" t="s">
        <v>333</v>
      </c>
      <c r="U73" s="39" t="s">
        <v>333</v>
      </c>
      <c r="V73" s="39" t="s">
        <v>371</v>
      </c>
      <c r="W73" s="39" t="s">
        <v>282</v>
      </c>
      <c r="X73" s="39" t="s">
        <v>282</v>
      </c>
      <c r="Y73" s="39" t="s">
        <v>331</v>
      </c>
      <c r="Z73" s="39" t="s">
        <v>330</v>
      </c>
      <c r="AA73" s="34">
        <v>45061.389479166668</v>
      </c>
      <c r="AB73" s="39" t="s">
        <v>752</v>
      </c>
      <c r="AC73" s="39" t="s">
        <v>280</v>
      </c>
      <c r="AD73" s="39" t="s">
        <v>280</v>
      </c>
      <c r="AE73" s="39" t="s">
        <v>280</v>
      </c>
      <c r="AF73" s="43" t="b">
        <v>0</v>
      </c>
      <c r="AG73" s="43" t="s">
        <v>280</v>
      </c>
      <c r="AH73" s="43" t="b">
        <v>0</v>
      </c>
      <c r="AI73" s="34"/>
      <c r="AJ73" s="39" t="s">
        <v>280</v>
      </c>
      <c r="AK73" s="39" t="s">
        <v>280</v>
      </c>
      <c r="AL73" s="39" t="s">
        <v>280</v>
      </c>
      <c r="AM73" s="39" t="s">
        <v>280</v>
      </c>
      <c r="AN73" s="39" t="s">
        <v>280</v>
      </c>
      <c r="AO73" s="39" t="s">
        <v>280</v>
      </c>
      <c r="AP73" s="39" t="s">
        <v>329</v>
      </c>
      <c r="AQ73" s="39" t="s">
        <v>280</v>
      </c>
      <c r="AR73" s="34"/>
      <c r="AS73" s="43">
        <v>1</v>
      </c>
      <c r="AT73" s="43">
        <v>0</v>
      </c>
      <c r="AU73" s="43" t="b">
        <v>0</v>
      </c>
      <c r="AV73" s="39" t="s">
        <v>1741</v>
      </c>
      <c r="AW73" s="43" t="b">
        <v>0</v>
      </c>
      <c r="AX73" s="39" t="s">
        <v>370</v>
      </c>
      <c r="AY73" s="39" t="s">
        <v>2226</v>
      </c>
      <c r="AZ73" s="34">
        <v>45061.389479166668</v>
      </c>
      <c r="BA73" s="39" t="s">
        <v>371</v>
      </c>
      <c r="BB73" s="34">
        <v>45061.389479166668</v>
      </c>
      <c r="BC73" s="39" t="s">
        <v>2227</v>
      </c>
      <c r="BD73" s="39" t="s">
        <v>2226</v>
      </c>
      <c r="BE73" s="43" t="b">
        <v>0</v>
      </c>
      <c r="BF73" s="39" t="s">
        <v>481</v>
      </c>
      <c r="BG73" s="39" t="s">
        <v>333</v>
      </c>
      <c r="BH73" s="39" t="s">
        <v>2225</v>
      </c>
      <c r="BI73" s="34">
        <v>45026.589363425926</v>
      </c>
      <c r="BJ73" s="43">
        <v>500000</v>
      </c>
      <c r="BK73" s="39" t="s">
        <v>852</v>
      </c>
      <c r="BL73" s="43" t="b">
        <v>0</v>
      </c>
      <c r="BM73" s="39" t="s">
        <v>2224</v>
      </c>
      <c r="BN73" s="39" t="s">
        <v>326</v>
      </c>
      <c r="BO73" s="39" t="s">
        <v>280</v>
      </c>
      <c r="BP73" s="39" t="s">
        <v>2223</v>
      </c>
      <c r="BQ73" s="39" t="s">
        <v>2222</v>
      </c>
      <c r="BR73" s="43" t="str">
        <f t="shared" si="13"/>
        <v>Gate 3</v>
      </c>
      <c r="BS73" s="43" t="s">
        <v>361</v>
      </c>
      <c r="BT73" s="43" t="b">
        <v>0</v>
      </c>
      <c r="BU73" s="39" t="s">
        <v>357</v>
      </c>
      <c r="BV73" s="44">
        <v>45014</v>
      </c>
      <c r="BW73" s="39" t="s">
        <v>320</v>
      </c>
      <c r="BX73" s="39" t="s">
        <v>360</v>
      </c>
      <c r="BY73" s="39" t="s">
        <v>359</v>
      </c>
      <c r="BZ73" s="39" t="s">
        <v>322</v>
      </c>
      <c r="CA73" s="39" t="s">
        <v>330</v>
      </c>
      <c r="CB73" s="39" t="s">
        <v>320</v>
      </c>
      <c r="CC73" s="39" t="s">
        <v>385</v>
      </c>
      <c r="CD73" s="39" t="s">
        <v>451</v>
      </c>
      <c r="CE73" s="39" t="s">
        <v>394</v>
      </c>
      <c r="CF73" s="39" t="s">
        <v>393</v>
      </c>
      <c r="CG73" s="39" t="s">
        <v>318</v>
      </c>
      <c r="CH73" s="39" t="s">
        <v>280</v>
      </c>
      <c r="CI73" s="39" t="s">
        <v>391</v>
      </c>
      <c r="CJ73" s="39" t="s">
        <v>280</v>
      </c>
      <c r="CK73" s="34">
        <v>45014.538159722222</v>
      </c>
      <c r="CL73" s="39" t="s">
        <v>849</v>
      </c>
      <c r="CM73" s="39" t="s">
        <v>280</v>
      </c>
      <c r="CN73" s="39" t="s">
        <v>280</v>
      </c>
      <c r="CO73" s="43" t="b">
        <v>0</v>
      </c>
      <c r="CP73" s="39" t="s">
        <v>459</v>
      </c>
      <c r="CQ73" s="39" t="s">
        <v>352</v>
      </c>
      <c r="CR73" s="39" t="s">
        <v>351</v>
      </c>
      <c r="CS73" s="39" t="s">
        <v>280</v>
      </c>
      <c r="CT73" s="39" t="s">
        <v>2221</v>
      </c>
      <c r="CU73" s="43">
        <v>5</v>
      </c>
      <c r="CV73" s="39" t="s">
        <v>385</v>
      </c>
    </row>
    <row r="74" spans="1:100" ht="160">
      <c r="A74" s="39" t="s">
        <v>242</v>
      </c>
      <c r="B74" s="40">
        <f t="shared" si="11"/>
        <v>45014</v>
      </c>
      <c r="C74" s="41">
        <v>45014.550393518519</v>
      </c>
      <c r="D74" s="39" t="s">
        <v>346</v>
      </c>
      <c r="E74" s="39" t="s">
        <v>2220</v>
      </c>
      <c r="F74" s="42">
        <f t="shared" ca="1" si="12"/>
        <v>141.40351851852029</v>
      </c>
      <c r="G74" s="39" t="s">
        <v>672</v>
      </c>
      <c r="H74" s="39" t="s">
        <v>273</v>
      </c>
      <c r="I74" s="39" t="s">
        <v>671</v>
      </c>
      <c r="J74" s="39" t="s">
        <v>302</v>
      </c>
      <c r="K74" s="39" t="s">
        <v>340</v>
      </c>
      <c r="L74" s="39" t="s">
        <v>334</v>
      </c>
      <c r="M74" s="39" t="s">
        <v>339</v>
      </c>
      <c r="N74" s="39" t="s">
        <v>338</v>
      </c>
      <c r="O74" s="39" t="s">
        <v>280</v>
      </c>
      <c r="P74" s="39" t="s">
        <v>670</v>
      </c>
      <c r="Q74" s="39" t="s">
        <v>302</v>
      </c>
      <c r="R74" s="39" t="s">
        <v>334</v>
      </c>
      <c r="S74" s="39" t="s">
        <v>2212</v>
      </c>
      <c r="T74" s="39" t="s">
        <v>333</v>
      </c>
      <c r="U74" s="39" t="s">
        <v>333</v>
      </c>
      <c r="V74" s="39" t="s">
        <v>553</v>
      </c>
      <c r="W74" s="39" t="s">
        <v>283</v>
      </c>
      <c r="X74" s="39" t="s">
        <v>282</v>
      </c>
      <c r="Y74" s="39" t="s">
        <v>331</v>
      </c>
      <c r="Z74" s="39" t="s">
        <v>330</v>
      </c>
      <c r="AA74" s="34">
        <v>45155.953912037039</v>
      </c>
      <c r="AB74" s="39" t="s">
        <v>563</v>
      </c>
      <c r="AC74" s="39" t="s">
        <v>280</v>
      </c>
      <c r="AD74" s="39" t="s">
        <v>280</v>
      </c>
      <c r="AE74" s="39" t="s">
        <v>333</v>
      </c>
      <c r="AF74" s="43" t="b">
        <v>0</v>
      </c>
      <c r="AG74" s="43" t="s">
        <v>280</v>
      </c>
      <c r="AH74" s="43" t="b">
        <v>0</v>
      </c>
      <c r="AI74" s="34"/>
      <c r="AJ74" s="39" t="s">
        <v>280</v>
      </c>
      <c r="AK74" s="39" t="s">
        <v>280</v>
      </c>
      <c r="AL74" s="39" t="s">
        <v>280</v>
      </c>
      <c r="AM74" s="39" t="s">
        <v>280</v>
      </c>
      <c r="AN74" s="39" t="s">
        <v>280</v>
      </c>
      <c r="AO74" s="39" t="s">
        <v>280</v>
      </c>
      <c r="AP74" s="39" t="s">
        <v>329</v>
      </c>
      <c r="AQ74" s="39" t="s">
        <v>280</v>
      </c>
      <c r="AR74" s="34"/>
      <c r="AS74" s="43">
        <v>1</v>
      </c>
      <c r="AT74" s="43">
        <v>0</v>
      </c>
      <c r="AU74" s="43" t="b">
        <v>0</v>
      </c>
      <c r="AV74" s="39" t="s">
        <v>280</v>
      </c>
      <c r="AW74" s="43" t="b">
        <v>0</v>
      </c>
      <c r="AX74" s="39" t="s">
        <v>370</v>
      </c>
      <c r="AY74" s="39" t="s">
        <v>2218</v>
      </c>
      <c r="AZ74" s="34">
        <v>45155.953912037039</v>
      </c>
      <c r="BA74" s="39" t="s">
        <v>553</v>
      </c>
      <c r="BB74" s="34">
        <v>45155.953912037039</v>
      </c>
      <c r="BC74" s="39" t="s">
        <v>2219</v>
      </c>
      <c r="BD74" s="39" t="s">
        <v>2218</v>
      </c>
      <c r="BE74" s="43" t="b">
        <v>0</v>
      </c>
      <c r="BF74" s="39" t="s">
        <v>553</v>
      </c>
      <c r="BG74" s="39" t="s">
        <v>333</v>
      </c>
      <c r="BH74" s="39" t="s">
        <v>2217</v>
      </c>
      <c r="BI74" s="34">
        <v>45155.953831018516</v>
      </c>
      <c r="BJ74" s="43">
        <v>0</v>
      </c>
      <c r="BK74" s="39" t="s">
        <v>2216</v>
      </c>
      <c r="BL74" s="43" t="b">
        <v>0</v>
      </c>
      <c r="BM74" s="39" t="s">
        <v>2215</v>
      </c>
      <c r="BN74" s="39" t="s">
        <v>326</v>
      </c>
      <c r="BO74" s="39" t="s">
        <v>280</v>
      </c>
      <c r="BP74" s="39" t="s">
        <v>2214</v>
      </c>
      <c r="BQ74" s="39" t="s">
        <v>2213</v>
      </c>
      <c r="BR74" s="43" t="str">
        <f t="shared" si="13"/>
        <v>Gate 4</v>
      </c>
      <c r="BS74" s="43" t="s">
        <v>610</v>
      </c>
      <c r="BT74" s="43" t="b">
        <v>0</v>
      </c>
      <c r="BU74" s="39" t="s">
        <v>357</v>
      </c>
      <c r="BV74" s="44">
        <v>45014</v>
      </c>
      <c r="BW74" s="39" t="s">
        <v>320</v>
      </c>
      <c r="BX74" s="39" t="s">
        <v>1409</v>
      </c>
      <c r="BY74" s="39" t="s">
        <v>1408</v>
      </c>
      <c r="BZ74" s="39" t="s">
        <v>322</v>
      </c>
      <c r="CA74" s="39" t="s">
        <v>330</v>
      </c>
      <c r="CB74" s="39" t="s">
        <v>394</v>
      </c>
      <c r="CC74" s="39" t="s">
        <v>385</v>
      </c>
      <c r="CD74" s="39" t="s">
        <v>651</v>
      </c>
      <c r="CE74" s="39" t="s">
        <v>394</v>
      </c>
      <c r="CF74" s="39" t="s">
        <v>570</v>
      </c>
      <c r="CG74" s="39" t="s">
        <v>318</v>
      </c>
      <c r="CH74" s="39" t="s">
        <v>280</v>
      </c>
      <c r="CI74" s="39" t="s">
        <v>391</v>
      </c>
      <c r="CJ74" s="39" t="s">
        <v>280</v>
      </c>
      <c r="CK74" s="34">
        <v>45014.550393518519</v>
      </c>
      <c r="CL74" s="39" t="s">
        <v>2212</v>
      </c>
      <c r="CM74" s="39" t="s">
        <v>280</v>
      </c>
      <c r="CN74" s="39" t="s">
        <v>280</v>
      </c>
      <c r="CO74" s="43" t="b">
        <v>0</v>
      </c>
      <c r="CP74" s="39" t="s">
        <v>459</v>
      </c>
      <c r="CQ74" s="39" t="s">
        <v>352</v>
      </c>
      <c r="CR74" s="39" t="s">
        <v>351</v>
      </c>
      <c r="CS74" s="39" t="s">
        <v>280</v>
      </c>
      <c r="CT74" s="39" t="s">
        <v>2211</v>
      </c>
      <c r="CU74" s="43">
        <v>5</v>
      </c>
      <c r="CV74" s="39" t="s">
        <v>385</v>
      </c>
    </row>
    <row r="75" spans="1:100" ht="176">
      <c r="A75" s="39" t="s">
        <v>2210</v>
      </c>
      <c r="B75" s="40">
        <f t="shared" si="11"/>
        <v>45016</v>
      </c>
      <c r="C75" s="41">
        <v>45016.54074074074</v>
      </c>
      <c r="D75" s="39" t="s">
        <v>346</v>
      </c>
      <c r="E75" s="39" t="s">
        <v>2209</v>
      </c>
      <c r="F75" s="42">
        <f t="shared" ca="1" si="12"/>
        <v>73.848935185182199</v>
      </c>
      <c r="G75" s="39" t="s">
        <v>2208</v>
      </c>
      <c r="H75" s="39" t="s">
        <v>279</v>
      </c>
      <c r="I75" s="39" t="s">
        <v>2207</v>
      </c>
      <c r="J75" s="39" t="s">
        <v>2199</v>
      </c>
      <c r="K75" s="39" t="s">
        <v>340</v>
      </c>
      <c r="L75" s="39" t="s">
        <v>334</v>
      </c>
      <c r="M75" s="39" t="s">
        <v>339</v>
      </c>
      <c r="N75" s="39" t="s">
        <v>338</v>
      </c>
      <c r="O75" s="39" t="s">
        <v>2206</v>
      </c>
      <c r="P75" s="39" t="s">
        <v>524</v>
      </c>
      <c r="Q75" s="39" t="s">
        <v>2205</v>
      </c>
      <c r="R75" s="39" t="s">
        <v>334</v>
      </c>
      <c r="S75" s="39" t="s">
        <v>481</v>
      </c>
      <c r="T75" s="39" t="s">
        <v>333</v>
      </c>
      <c r="U75" s="39" t="s">
        <v>333</v>
      </c>
      <c r="V75" s="39" t="s">
        <v>371</v>
      </c>
      <c r="W75" s="39" t="s">
        <v>282</v>
      </c>
      <c r="X75" s="39" t="s">
        <v>282</v>
      </c>
      <c r="Y75" s="39" t="s">
        <v>490</v>
      </c>
      <c r="Z75" s="39" t="s">
        <v>330</v>
      </c>
      <c r="AA75" s="34">
        <v>45097.395069444443</v>
      </c>
      <c r="AB75" s="39" t="s">
        <v>485</v>
      </c>
      <c r="AC75" s="39" t="s">
        <v>280</v>
      </c>
      <c r="AD75" s="39" t="s">
        <v>280</v>
      </c>
      <c r="AE75" s="39" t="s">
        <v>280</v>
      </c>
      <c r="AF75" s="43" t="b">
        <v>0</v>
      </c>
      <c r="AG75" s="43" t="s">
        <v>280</v>
      </c>
      <c r="AH75" s="43" t="b">
        <v>0</v>
      </c>
      <c r="AI75" s="34"/>
      <c r="AJ75" s="39" t="s">
        <v>280</v>
      </c>
      <c r="AK75" s="39" t="s">
        <v>280</v>
      </c>
      <c r="AL75" s="39" t="s">
        <v>280</v>
      </c>
      <c r="AM75" s="39" t="s">
        <v>280</v>
      </c>
      <c r="AN75" s="39" t="s">
        <v>280</v>
      </c>
      <c r="AO75" s="39" t="s">
        <v>280</v>
      </c>
      <c r="AP75" s="39" t="s">
        <v>329</v>
      </c>
      <c r="AQ75" s="39" t="s">
        <v>280</v>
      </c>
      <c r="AR75" s="34"/>
      <c r="AS75" s="43">
        <v>1</v>
      </c>
      <c r="AT75" s="43">
        <v>0</v>
      </c>
      <c r="AU75" s="43" t="b">
        <v>0</v>
      </c>
      <c r="AV75" s="39" t="s">
        <v>1465</v>
      </c>
      <c r="AW75" s="43" t="b">
        <v>0</v>
      </c>
      <c r="AX75" s="39" t="s">
        <v>328</v>
      </c>
      <c r="AY75" s="39" t="s">
        <v>2204</v>
      </c>
      <c r="AZ75" s="34">
        <v>45090.389675925922</v>
      </c>
      <c r="BA75" s="39" t="s">
        <v>371</v>
      </c>
      <c r="BB75" s="34">
        <v>45090.389675925922</v>
      </c>
      <c r="BC75" s="39" t="s">
        <v>2203</v>
      </c>
      <c r="BD75" s="39" t="s">
        <v>2204</v>
      </c>
      <c r="BE75" s="43" t="b">
        <v>0</v>
      </c>
      <c r="BF75" s="39" t="s">
        <v>371</v>
      </c>
      <c r="BG75" s="39" t="s">
        <v>333</v>
      </c>
      <c r="BH75" s="39" t="s">
        <v>2202</v>
      </c>
      <c r="BI75" s="34">
        <v>45090.389594907407</v>
      </c>
      <c r="BJ75" s="43">
        <v>0</v>
      </c>
      <c r="BK75" s="39" t="s">
        <v>485</v>
      </c>
      <c r="BL75" s="43" t="b">
        <v>0</v>
      </c>
      <c r="BM75" s="39" t="s">
        <v>748</v>
      </c>
      <c r="BN75" s="39" t="s">
        <v>326</v>
      </c>
      <c r="BO75" s="39" t="s">
        <v>280</v>
      </c>
      <c r="BP75" s="39" t="s">
        <v>2201</v>
      </c>
      <c r="BQ75" s="39" t="s">
        <v>2200</v>
      </c>
      <c r="BR75" s="43" t="str">
        <f t="shared" si="13"/>
        <v>Gate 3</v>
      </c>
      <c r="BS75" s="43" t="s">
        <v>361</v>
      </c>
      <c r="BT75" s="43" t="b">
        <v>0</v>
      </c>
      <c r="BU75" s="39" t="s">
        <v>482</v>
      </c>
      <c r="BV75" s="44">
        <v>45016</v>
      </c>
      <c r="BW75" s="39" t="s">
        <v>320</v>
      </c>
      <c r="BX75" s="39" t="s">
        <v>360</v>
      </c>
      <c r="BY75" s="39" t="s">
        <v>359</v>
      </c>
      <c r="BZ75" s="39" t="s">
        <v>322</v>
      </c>
      <c r="CA75" s="39" t="s">
        <v>330</v>
      </c>
      <c r="CB75" s="39" t="s">
        <v>394</v>
      </c>
      <c r="CC75" s="39" t="s">
        <v>311</v>
      </c>
      <c r="CD75" s="39" t="s">
        <v>321</v>
      </c>
      <c r="CE75" s="39" t="s">
        <v>320</v>
      </c>
      <c r="CF75" s="39" t="s">
        <v>570</v>
      </c>
      <c r="CG75" s="39" t="s">
        <v>318</v>
      </c>
      <c r="CH75" s="39" t="s">
        <v>280</v>
      </c>
      <c r="CI75" s="39" t="s">
        <v>391</v>
      </c>
      <c r="CJ75" s="39" t="s">
        <v>280</v>
      </c>
      <c r="CK75" s="34">
        <v>45016.540729166663</v>
      </c>
      <c r="CL75" s="39" t="s">
        <v>481</v>
      </c>
      <c r="CM75" s="39" t="s">
        <v>280</v>
      </c>
      <c r="CN75" s="39" t="s">
        <v>280</v>
      </c>
      <c r="CO75" s="43" t="b">
        <v>0</v>
      </c>
      <c r="CP75" s="39" t="s">
        <v>314</v>
      </c>
      <c r="CQ75" s="39" t="s">
        <v>352</v>
      </c>
      <c r="CR75" s="39" t="s">
        <v>458</v>
      </c>
      <c r="CS75" s="39" t="s">
        <v>280</v>
      </c>
      <c r="CT75" s="39" t="s">
        <v>2198</v>
      </c>
      <c r="CU75" s="43">
        <v>9</v>
      </c>
      <c r="CV75" s="39" t="s">
        <v>311</v>
      </c>
    </row>
    <row r="76" spans="1:100" ht="208">
      <c r="A76" s="39" t="s">
        <v>2197</v>
      </c>
      <c r="B76" s="40">
        <f t="shared" si="11"/>
        <v>45019</v>
      </c>
      <c r="C76" s="41">
        <v>45019.473425925928</v>
      </c>
      <c r="D76" s="39" t="s">
        <v>346</v>
      </c>
      <c r="E76" s="39" t="s">
        <v>2196</v>
      </c>
      <c r="F76" s="42">
        <f t="shared" ca="1" si="12"/>
        <v>10.11438657407416</v>
      </c>
      <c r="G76" s="39" t="s">
        <v>280</v>
      </c>
      <c r="H76" s="39" t="s">
        <v>280</v>
      </c>
      <c r="I76" s="39" t="s">
        <v>280</v>
      </c>
      <c r="J76" s="39" t="s">
        <v>379</v>
      </c>
      <c r="K76" s="39" t="s">
        <v>280</v>
      </c>
      <c r="L76" s="39" t="s">
        <v>280</v>
      </c>
      <c r="M76" s="39" t="s">
        <v>280</v>
      </c>
      <c r="N76" s="39" t="s">
        <v>280</v>
      </c>
      <c r="O76" s="39" t="s">
        <v>280</v>
      </c>
      <c r="P76" s="39" t="s">
        <v>280</v>
      </c>
      <c r="Q76" s="39" t="s">
        <v>280</v>
      </c>
      <c r="R76" s="39" t="s">
        <v>280</v>
      </c>
      <c r="S76" s="39" t="s">
        <v>819</v>
      </c>
      <c r="T76" s="39" t="s">
        <v>333</v>
      </c>
      <c r="U76" s="39" t="s">
        <v>333</v>
      </c>
      <c r="V76" s="39" t="s">
        <v>371</v>
      </c>
      <c r="W76" s="39" t="s">
        <v>282</v>
      </c>
      <c r="X76" s="39" t="s">
        <v>282</v>
      </c>
      <c r="Y76" s="39" t="s">
        <v>280</v>
      </c>
      <c r="Z76" s="39" t="s">
        <v>330</v>
      </c>
      <c r="AA76" s="34">
        <v>45076.391319444447</v>
      </c>
      <c r="AB76" s="39" t="s">
        <v>2195</v>
      </c>
      <c r="AC76" s="39" t="s">
        <v>280</v>
      </c>
      <c r="AD76" s="39" t="s">
        <v>280</v>
      </c>
      <c r="AE76" s="39" t="s">
        <v>280</v>
      </c>
      <c r="AF76" s="43" t="b">
        <v>0</v>
      </c>
      <c r="AG76" s="43" t="s">
        <v>280</v>
      </c>
      <c r="AH76" s="43" t="b">
        <v>0</v>
      </c>
      <c r="AI76" s="34"/>
      <c r="AJ76" s="39" t="s">
        <v>280</v>
      </c>
      <c r="AK76" s="39" t="s">
        <v>280</v>
      </c>
      <c r="AL76" s="39" t="s">
        <v>280</v>
      </c>
      <c r="AM76" s="39" t="s">
        <v>280</v>
      </c>
      <c r="AN76" s="39" t="s">
        <v>280</v>
      </c>
      <c r="AO76" s="39" t="s">
        <v>280</v>
      </c>
      <c r="AP76" s="39" t="s">
        <v>329</v>
      </c>
      <c r="AQ76" s="39" t="s">
        <v>280</v>
      </c>
      <c r="AR76" s="34"/>
      <c r="AS76" s="43">
        <v>1</v>
      </c>
      <c r="AT76" s="43">
        <v>0</v>
      </c>
      <c r="AU76" s="43" t="b">
        <v>0</v>
      </c>
      <c r="AV76" s="39" t="s">
        <v>1465</v>
      </c>
      <c r="AW76" s="43" t="b">
        <v>0</v>
      </c>
      <c r="AX76" s="39" t="s">
        <v>280</v>
      </c>
      <c r="AY76" s="39" t="s">
        <v>2194</v>
      </c>
      <c r="AZ76" s="34">
        <v>45029.587812500002</v>
      </c>
      <c r="BA76" s="39" t="s">
        <v>371</v>
      </c>
      <c r="BB76" s="34">
        <v>45029.587812500002</v>
      </c>
      <c r="BC76" s="39" t="s">
        <v>2193</v>
      </c>
      <c r="BD76" s="39" t="s">
        <v>2194</v>
      </c>
      <c r="BE76" s="43" t="b">
        <v>0</v>
      </c>
      <c r="BF76" s="39" t="s">
        <v>819</v>
      </c>
      <c r="BG76" s="39" t="s">
        <v>333</v>
      </c>
      <c r="BH76" s="39" t="s">
        <v>2192</v>
      </c>
      <c r="BI76" s="34">
        <v>45019.482800925929</v>
      </c>
      <c r="BJ76" s="43">
        <v>0</v>
      </c>
      <c r="BK76" s="39" t="s">
        <v>822</v>
      </c>
      <c r="BL76" s="43" t="b">
        <v>0</v>
      </c>
      <c r="BM76" s="39" t="s">
        <v>748</v>
      </c>
      <c r="BN76" s="39" t="s">
        <v>326</v>
      </c>
      <c r="BO76" s="39" t="s">
        <v>280</v>
      </c>
      <c r="BP76" s="39" t="s">
        <v>2191</v>
      </c>
      <c r="BQ76" s="39" t="s">
        <v>2190</v>
      </c>
      <c r="BR76" s="43" t="str">
        <f t="shared" si="13"/>
        <v>Gate 3</v>
      </c>
      <c r="BS76" s="43" t="s">
        <v>585</v>
      </c>
      <c r="BT76" s="43" t="b">
        <v>0</v>
      </c>
      <c r="BU76" s="39" t="s">
        <v>482</v>
      </c>
      <c r="BV76" s="44">
        <v>45019</v>
      </c>
      <c r="BW76" s="39" t="s">
        <v>320</v>
      </c>
      <c r="BX76" s="39" t="s">
        <v>360</v>
      </c>
      <c r="BY76" s="39" t="s">
        <v>359</v>
      </c>
      <c r="BZ76" s="39" t="s">
        <v>322</v>
      </c>
      <c r="CA76" s="39" t="s">
        <v>330</v>
      </c>
      <c r="CB76" s="39" t="s">
        <v>394</v>
      </c>
      <c r="CC76" s="39" t="s">
        <v>311</v>
      </c>
      <c r="CD76" s="39" t="s">
        <v>321</v>
      </c>
      <c r="CE76" s="39" t="s">
        <v>320</v>
      </c>
      <c r="CF76" s="39" t="s">
        <v>393</v>
      </c>
      <c r="CG76" s="39" t="s">
        <v>318</v>
      </c>
      <c r="CH76" s="39" t="s">
        <v>280</v>
      </c>
      <c r="CI76" s="39" t="s">
        <v>391</v>
      </c>
      <c r="CJ76" s="39" t="s">
        <v>280</v>
      </c>
      <c r="CK76" s="34">
        <v>45019.473425925928</v>
      </c>
      <c r="CL76" s="39" t="s">
        <v>819</v>
      </c>
      <c r="CM76" s="39" t="s">
        <v>280</v>
      </c>
      <c r="CN76" s="39" t="s">
        <v>280</v>
      </c>
      <c r="CO76" s="43" t="b">
        <v>0</v>
      </c>
      <c r="CP76" s="39" t="s">
        <v>314</v>
      </c>
      <c r="CQ76" s="39" t="s">
        <v>352</v>
      </c>
      <c r="CR76" s="39" t="s">
        <v>185</v>
      </c>
      <c r="CS76" s="39" t="s">
        <v>280</v>
      </c>
      <c r="CT76" s="39" t="s">
        <v>2189</v>
      </c>
      <c r="CU76" s="43">
        <v>7</v>
      </c>
      <c r="CV76" s="39" t="s">
        <v>311</v>
      </c>
    </row>
    <row r="77" spans="1:100" ht="176">
      <c r="A77" s="39" t="s">
        <v>2188</v>
      </c>
      <c r="B77" s="40">
        <f t="shared" si="11"/>
        <v>45020</v>
      </c>
      <c r="C77" s="41">
        <v>45020.376979166664</v>
      </c>
      <c r="D77" s="39" t="s">
        <v>346</v>
      </c>
      <c r="E77" s="39" t="s">
        <v>2187</v>
      </c>
      <c r="F77" s="42">
        <f t="shared" ca="1" si="12"/>
        <v>20.091122685189475</v>
      </c>
      <c r="G77" s="39" t="s">
        <v>2136</v>
      </c>
      <c r="H77" s="39" t="s">
        <v>273</v>
      </c>
      <c r="I77" s="39" t="s">
        <v>2135</v>
      </c>
      <c r="J77" s="39" t="s">
        <v>2124</v>
      </c>
      <c r="K77" s="39" t="s">
        <v>418</v>
      </c>
      <c r="L77" s="39" t="s">
        <v>418</v>
      </c>
      <c r="M77" s="39" t="s">
        <v>421</v>
      </c>
      <c r="N77" s="39" t="s">
        <v>507</v>
      </c>
      <c r="O77" s="39" t="s">
        <v>2124</v>
      </c>
      <c r="P77" s="39" t="s">
        <v>2134</v>
      </c>
      <c r="Q77" s="39" t="s">
        <v>2133</v>
      </c>
      <c r="R77" s="39" t="s">
        <v>418</v>
      </c>
      <c r="S77" s="39" t="s">
        <v>669</v>
      </c>
      <c r="T77" s="39" t="s">
        <v>333</v>
      </c>
      <c r="U77" s="39" t="s">
        <v>333</v>
      </c>
      <c r="V77" s="39" t="s">
        <v>669</v>
      </c>
      <c r="W77" s="39" t="s">
        <v>282</v>
      </c>
      <c r="X77" s="39" t="s">
        <v>885</v>
      </c>
      <c r="Y77" s="39" t="s">
        <v>331</v>
      </c>
      <c r="Z77" s="39" t="s">
        <v>330</v>
      </c>
      <c r="AA77" s="34">
        <v>45079.409097222226</v>
      </c>
      <c r="AB77" s="39" t="s">
        <v>668</v>
      </c>
      <c r="AC77" s="39" t="s">
        <v>280</v>
      </c>
      <c r="AD77" s="39" t="s">
        <v>280</v>
      </c>
      <c r="AE77" s="39" t="s">
        <v>280</v>
      </c>
      <c r="AF77" s="43" t="b">
        <v>0</v>
      </c>
      <c r="AG77" s="43" t="s">
        <v>280</v>
      </c>
      <c r="AH77" s="43" t="b">
        <v>0</v>
      </c>
      <c r="AI77" s="34"/>
      <c r="AJ77" s="39" t="s">
        <v>280</v>
      </c>
      <c r="AK77" s="39" t="s">
        <v>280</v>
      </c>
      <c r="AL77" s="39" t="s">
        <v>280</v>
      </c>
      <c r="AM77" s="39" t="s">
        <v>280</v>
      </c>
      <c r="AN77" s="39" t="s">
        <v>280</v>
      </c>
      <c r="AO77" s="39" t="s">
        <v>280</v>
      </c>
      <c r="AP77" s="39" t="s">
        <v>329</v>
      </c>
      <c r="AQ77" s="39" t="s">
        <v>280</v>
      </c>
      <c r="AR77" s="34"/>
      <c r="AS77" s="43">
        <v>1</v>
      </c>
      <c r="AT77" s="43">
        <v>0</v>
      </c>
      <c r="AU77" s="43" t="b">
        <v>0</v>
      </c>
      <c r="AV77" s="39" t="s">
        <v>1465</v>
      </c>
      <c r="AW77" s="43" t="b">
        <v>0</v>
      </c>
      <c r="AX77" s="39" t="s">
        <v>328</v>
      </c>
      <c r="AY77" s="39" t="s">
        <v>2185</v>
      </c>
      <c r="AZ77" s="34">
        <v>45040.468101851853</v>
      </c>
      <c r="BA77" s="39" t="s">
        <v>669</v>
      </c>
      <c r="BB77" s="34">
        <v>45040.468101851853</v>
      </c>
      <c r="BC77" s="39" t="s">
        <v>2186</v>
      </c>
      <c r="BD77" s="39" t="s">
        <v>2185</v>
      </c>
      <c r="BE77" s="43" t="b">
        <v>0</v>
      </c>
      <c r="BF77" s="39" t="s">
        <v>669</v>
      </c>
      <c r="BG77" s="39" t="s">
        <v>333</v>
      </c>
      <c r="BH77" s="39" t="s">
        <v>2184</v>
      </c>
      <c r="BI77" s="34">
        <v>45040.431087962963</v>
      </c>
      <c r="BJ77" s="43">
        <v>14457</v>
      </c>
      <c r="BK77" s="39" t="s">
        <v>668</v>
      </c>
      <c r="BL77" s="43" t="b">
        <v>0</v>
      </c>
      <c r="BM77" s="39" t="s">
        <v>1156</v>
      </c>
      <c r="BN77" s="39" t="s">
        <v>326</v>
      </c>
      <c r="BO77" s="39" t="s">
        <v>280</v>
      </c>
      <c r="BP77" s="39" t="s">
        <v>882</v>
      </c>
      <c r="BQ77" s="39" t="s">
        <v>2183</v>
      </c>
      <c r="BR77" s="43" t="str">
        <f t="shared" si="13"/>
        <v>Gate 1</v>
      </c>
      <c r="BS77" s="43" t="s">
        <v>1560</v>
      </c>
      <c r="BT77" s="43" t="b">
        <v>0</v>
      </c>
      <c r="BU77" s="39" t="s">
        <v>357</v>
      </c>
      <c r="BV77" s="44">
        <v>45020</v>
      </c>
      <c r="BW77" s="39" t="s">
        <v>320</v>
      </c>
      <c r="BX77" s="39" t="s">
        <v>996</v>
      </c>
      <c r="BY77" s="39" t="s">
        <v>169</v>
      </c>
      <c r="BZ77" s="39" t="s">
        <v>280</v>
      </c>
      <c r="CA77" s="39" t="s">
        <v>330</v>
      </c>
      <c r="CB77" s="39" t="s">
        <v>394</v>
      </c>
      <c r="CC77" s="39" t="s">
        <v>311</v>
      </c>
      <c r="CD77" s="39" t="s">
        <v>321</v>
      </c>
      <c r="CE77" s="39" t="s">
        <v>320</v>
      </c>
      <c r="CF77" s="39" t="s">
        <v>280</v>
      </c>
      <c r="CG77" s="39" t="s">
        <v>280</v>
      </c>
      <c r="CH77" s="39" t="s">
        <v>280</v>
      </c>
      <c r="CI77" s="39" t="s">
        <v>357</v>
      </c>
      <c r="CJ77" s="39" t="s">
        <v>280</v>
      </c>
      <c r="CK77" s="34">
        <v>45020.376979166664</v>
      </c>
      <c r="CL77" s="39" t="s">
        <v>669</v>
      </c>
      <c r="CM77" s="39" t="s">
        <v>280</v>
      </c>
      <c r="CN77" s="39" t="s">
        <v>2182</v>
      </c>
      <c r="CO77" s="43" t="b">
        <v>0</v>
      </c>
      <c r="CP77" s="39" t="s">
        <v>314</v>
      </c>
      <c r="CQ77" s="39" t="s">
        <v>995</v>
      </c>
      <c r="CR77" s="39" t="s">
        <v>280</v>
      </c>
      <c r="CS77" s="39" t="s">
        <v>2181</v>
      </c>
      <c r="CT77" s="39" t="s">
        <v>2180</v>
      </c>
      <c r="CU77" s="43">
        <v>7</v>
      </c>
      <c r="CV77" s="39" t="s">
        <v>311</v>
      </c>
    </row>
    <row r="78" spans="1:100" ht="208">
      <c r="A78" s="39" t="s">
        <v>2179</v>
      </c>
      <c r="B78" s="40">
        <f t="shared" si="11"/>
        <v>45021</v>
      </c>
      <c r="C78" s="41">
        <v>45021.255277777775</v>
      </c>
      <c r="D78" s="39" t="s">
        <v>346</v>
      </c>
      <c r="E78" s="39" t="s">
        <v>2178</v>
      </c>
      <c r="F78" s="42">
        <f t="shared" ca="1" si="12"/>
        <v>85.209097222228593</v>
      </c>
      <c r="G78" s="39" t="s">
        <v>2177</v>
      </c>
      <c r="H78" s="39" t="s">
        <v>273</v>
      </c>
      <c r="I78" s="39" t="s">
        <v>2176</v>
      </c>
      <c r="J78" s="39" t="s">
        <v>2166</v>
      </c>
      <c r="K78" s="39" t="s">
        <v>635</v>
      </c>
      <c r="L78" s="39" t="s">
        <v>631</v>
      </c>
      <c r="M78" s="39" t="s">
        <v>280</v>
      </c>
      <c r="N78" s="39" t="s">
        <v>338</v>
      </c>
      <c r="O78" s="39" t="s">
        <v>2175</v>
      </c>
      <c r="P78" s="39" t="s">
        <v>2174</v>
      </c>
      <c r="Q78" s="39" t="s">
        <v>292</v>
      </c>
      <c r="R78" s="39" t="s">
        <v>631</v>
      </c>
      <c r="S78" s="39" t="s">
        <v>2167</v>
      </c>
      <c r="T78" s="39" t="s">
        <v>1121</v>
      </c>
      <c r="U78" s="39" t="s">
        <v>333</v>
      </c>
      <c r="V78" s="39" t="s">
        <v>371</v>
      </c>
      <c r="W78" s="39" t="s">
        <v>283</v>
      </c>
      <c r="X78" s="39" t="s">
        <v>280</v>
      </c>
      <c r="Y78" s="39" t="s">
        <v>331</v>
      </c>
      <c r="Z78" s="39" t="s">
        <v>330</v>
      </c>
      <c r="AA78" s="34">
        <v>45106.464375000003</v>
      </c>
      <c r="AB78" s="39" t="s">
        <v>752</v>
      </c>
      <c r="AC78" s="39" t="s">
        <v>280</v>
      </c>
      <c r="AD78" s="39" t="s">
        <v>280</v>
      </c>
      <c r="AE78" s="39" t="s">
        <v>280</v>
      </c>
      <c r="AF78" s="43" t="b">
        <v>0</v>
      </c>
      <c r="AG78" s="43" t="s">
        <v>280</v>
      </c>
      <c r="AH78" s="43" t="b">
        <v>0</v>
      </c>
      <c r="AI78" s="34"/>
      <c r="AJ78" s="39" t="s">
        <v>280</v>
      </c>
      <c r="AK78" s="39" t="s">
        <v>280</v>
      </c>
      <c r="AL78" s="39" t="s">
        <v>280</v>
      </c>
      <c r="AM78" s="39" t="s">
        <v>280</v>
      </c>
      <c r="AN78" s="39" t="s">
        <v>280</v>
      </c>
      <c r="AO78" s="39" t="s">
        <v>280</v>
      </c>
      <c r="AP78" s="39" t="s">
        <v>329</v>
      </c>
      <c r="AQ78" s="39" t="s">
        <v>280</v>
      </c>
      <c r="AR78" s="34"/>
      <c r="AS78" s="43">
        <v>2</v>
      </c>
      <c r="AT78" s="43">
        <v>1</v>
      </c>
      <c r="AU78" s="43" t="b">
        <v>0</v>
      </c>
      <c r="AV78" s="39" t="s">
        <v>280</v>
      </c>
      <c r="AW78" s="43" t="b">
        <v>0</v>
      </c>
      <c r="AX78" s="39" t="s">
        <v>328</v>
      </c>
      <c r="AY78" s="39" t="s">
        <v>2172</v>
      </c>
      <c r="AZ78" s="34">
        <v>45106.464375000003</v>
      </c>
      <c r="BA78" s="39" t="s">
        <v>371</v>
      </c>
      <c r="BB78" s="34">
        <v>45106.464375000003</v>
      </c>
      <c r="BC78" s="39" t="s">
        <v>2173</v>
      </c>
      <c r="BD78" s="39" t="s">
        <v>2172</v>
      </c>
      <c r="BE78" s="43" t="b">
        <v>0</v>
      </c>
      <c r="BF78" s="39" t="s">
        <v>371</v>
      </c>
      <c r="BG78" s="39" t="s">
        <v>333</v>
      </c>
      <c r="BH78" s="39" t="s">
        <v>2171</v>
      </c>
      <c r="BI78" s="34">
        <v>45106.464155092595</v>
      </c>
      <c r="BJ78" s="43">
        <v>0</v>
      </c>
      <c r="BK78" s="39" t="s">
        <v>2170</v>
      </c>
      <c r="BL78" s="43" t="b">
        <v>0</v>
      </c>
      <c r="BM78" s="39" t="s">
        <v>955</v>
      </c>
      <c r="BN78" s="39" t="s">
        <v>1125</v>
      </c>
      <c r="BO78" s="39" t="s">
        <v>280</v>
      </c>
      <c r="BP78" s="39" t="s">
        <v>2169</v>
      </c>
      <c r="BQ78" s="39" t="s">
        <v>2168</v>
      </c>
      <c r="BR78" s="43" t="str">
        <f t="shared" si="13"/>
        <v>Gate 3</v>
      </c>
      <c r="BS78" s="43" t="s">
        <v>1122</v>
      </c>
      <c r="BT78" s="43" t="b">
        <v>0</v>
      </c>
      <c r="BU78" s="39" t="s">
        <v>461</v>
      </c>
      <c r="BV78" s="44">
        <v>45010</v>
      </c>
      <c r="BW78" s="39" t="s">
        <v>320</v>
      </c>
      <c r="BX78" s="39" t="s">
        <v>360</v>
      </c>
      <c r="BY78" s="39" t="s">
        <v>359</v>
      </c>
      <c r="BZ78" s="39" t="s">
        <v>701</v>
      </c>
      <c r="CA78" s="39" t="s">
        <v>330</v>
      </c>
      <c r="CB78" s="39" t="s">
        <v>394</v>
      </c>
      <c r="CC78" s="39" t="s">
        <v>396</v>
      </c>
      <c r="CD78" s="39" t="s">
        <v>451</v>
      </c>
      <c r="CE78" s="39" t="s">
        <v>394</v>
      </c>
      <c r="CF78" s="39" t="s">
        <v>393</v>
      </c>
      <c r="CG78" s="39" t="s">
        <v>318</v>
      </c>
      <c r="CH78" s="39" t="s">
        <v>280</v>
      </c>
      <c r="CI78" s="39" t="s">
        <v>391</v>
      </c>
      <c r="CJ78" s="39" t="s">
        <v>280</v>
      </c>
      <c r="CK78" s="34">
        <v>45021.255277777775</v>
      </c>
      <c r="CL78" s="39" t="s">
        <v>2167</v>
      </c>
      <c r="CM78" s="39" t="s">
        <v>280</v>
      </c>
      <c r="CN78" s="39" t="s">
        <v>280</v>
      </c>
      <c r="CO78" s="43" t="b">
        <v>0</v>
      </c>
      <c r="CP78" s="39" t="s">
        <v>314</v>
      </c>
      <c r="CQ78" s="39" t="s">
        <v>352</v>
      </c>
      <c r="CR78" s="39" t="s">
        <v>1306</v>
      </c>
      <c r="CS78" s="39" t="s">
        <v>280</v>
      </c>
      <c r="CT78" s="39" t="s">
        <v>2165</v>
      </c>
      <c r="CU78" s="43">
        <v>10</v>
      </c>
      <c r="CV78" s="39" t="s">
        <v>311</v>
      </c>
    </row>
    <row r="79" spans="1:100" ht="176">
      <c r="A79" s="39" t="s">
        <v>2164</v>
      </c>
      <c r="B79" s="40">
        <f t="shared" si="11"/>
        <v>45022</v>
      </c>
      <c r="C79" s="41">
        <v>45022.62164351852</v>
      </c>
      <c r="D79" s="39" t="s">
        <v>346</v>
      </c>
      <c r="E79" s="39" t="s">
        <v>2163</v>
      </c>
      <c r="F79" s="42">
        <f t="shared" ca="1" si="12"/>
        <v>38.76570601851563</v>
      </c>
      <c r="G79" s="39" t="s">
        <v>2162</v>
      </c>
      <c r="H79" s="39" t="s">
        <v>273</v>
      </c>
      <c r="I79" s="39" t="s">
        <v>2161</v>
      </c>
      <c r="J79" s="39" t="s">
        <v>2160</v>
      </c>
      <c r="K79" s="39" t="s">
        <v>340</v>
      </c>
      <c r="L79" s="39" t="s">
        <v>334</v>
      </c>
      <c r="M79" s="39" t="s">
        <v>709</v>
      </c>
      <c r="N79" s="39" t="s">
        <v>338</v>
      </c>
      <c r="O79" s="39" t="s">
        <v>2159</v>
      </c>
      <c r="P79" s="39" t="s">
        <v>2096</v>
      </c>
      <c r="Q79" s="39" t="s">
        <v>2154</v>
      </c>
      <c r="R79" s="39" t="s">
        <v>334</v>
      </c>
      <c r="S79" s="39" t="s">
        <v>849</v>
      </c>
      <c r="T79" s="39" t="s">
        <v>333</v>
      </c>
      <c r="U79" s="39" t="s">
        <v>333</v>
      </c>
      <c r="V79" s="39" t="s">
        <v>371</v>
      </c>
      <c r="W79" s="39" t="s">
        <v>282</v>
      </c>
      <c r="X79" s="39" t="s">
        <v>282</v>
      </c>
      <c r="Y79" s="39" t="s">
        <v>331</v>
      </c>
      <c r="Z79" s="39" t="s">
        <v>330</v>
      </c>
      <c r="AA79" s="34">
        <v>45061.387349537035</v>
      </c>
      <c r="AB79" s="39" t="s">
        <v>752</v>
      </c>
      <c r="AC79" s="39" t="s">
        <v>280</v>
      </c>
      <c r="AD79" s="39" t="s">
        <v>280</v>
      </c>
      <c r="AE79" s="39" t="s">
        <v>280</v>
      </c>
      <c r="AF79" s="43" t="b">
        <v>0</v>
      </c>
      <c r="AG79" s="43" t="s">
        <v>280</v>
      </c>
      <c r="AH79" s="43" t="b">
        <v>0</v>
      </c>
      <c r="AI79" s="34"/>
      <c r="AJ79" s="39" t="s">
        <v>280</v>
      </c>
      <c r="AK79" s="39" t="s">
        <v>280</v>
      </c>
      <c r="AL79" s="39" t="s">
        <v>280</v>
      </c>
      <c r="AM79" s="39" t="s">
        <v>280</v>
      </c>
      <c r="AN79" s="39" t="s">
        <v>280</v>
      </c>
      <c r="AO79" s="39" t="s">
        <v>280</v>
      </c>
      <c r="AP79" s="39" t="s">
        <v>329</v>
      </c>
      <c r="AQ79" s="39" t="s">
        <v>280</v>
      </c>
      <c r="AR79" s="34"/>
      <c r="AS79" s="43">
        <v>1</v>
      </c>
      <c r="AT79" s="43">
        <v>0</v>
      </c>
      <c r="AU79" s="43" t="b">
        <v>0</v>
      </c>
      <c r="AV79" s="39" t="s">
        <v>1741</v>
      </c>
      <c r="AW79" s="43" t="b">
        <v>0</v>
      </c>
      <c r="AX79" s="39" t="s">
        <v>370</v>
      </c>
      <c r="AY79" s="39" t="s">
        <v>2158</v>
      </c>
      <c r="AZ79" s="34">
        <v>45061.387349537035</v>
      </c>
      <c r="BA79" s="39" t="s">
        <v>371</v>
      </c>
      <c r="BB79" s="34">
        <v>45061.387349537035</v>
      </c>
      <c r="BC79" s="39" t="s">
        <v>750</v>
      </c>
      <c r="BD79" s="39" t="s">
        <v>2158</v>
      </c>
      <c r="BE79" s="43" t="b">
        <v>0</v>
      </c>
      <c r="BF79" s="39" t="s">
        <v>481</v>
      </c>
      <c r="BG79" s="39" t="s">
        <v>333</v>
      </c>
      <c r="BH79" s="39" t="s">
        <v>2157</v>
      </c>
      <c r="BI79" s="34">
        <v>45026.589247685188</v>
      </c>
      <c r="BJ79" s="43">
        <v>0</v>
      </c>
      <c r="BK79" s="39" t="s">
        <v>852</v>
      </c>
      <c r="BL79" s="43" t="b">
        <v>0</v>
      </c>
      <c r="BM79" s="39" t="s">
        <v>955</v>
      </c>
      <c r="BN79" s="39" t="s">
        <v>326</v>
      </c>
      <c r="BO79" s="39" t="s">
        <v>280</v>
      </c>
      <c r="BP79" s="39" t="s">
        <v>2156</v>
      </c>
      <c r="BQ79" s="39" t="s">
        <v>2155</v>
      </c>
      <c r="BR79" s="43" t="str">
        <f t="shared" si="13"/>
        <v>Gate 3</v>
      </c>
      <c r="BS79" s="43" t="s">
        <v>361</v>
      </c>
      <c r="BT79" s="43" t="b">
        <v>0</v>
      </c>
      <c r="BU79" s="39" t="s">
        <v>482</v>
      </c>
      <c r="BV79" s="44">
        <v>45022</v>
      </c>
      <c r="BW79" s="39" t="s">
        <v>320</v>
      </c>
      <c r="BX79" s="39" t="s">
        <v>360</v>
      </c>
      <c r="BY79" s="39" t="s">
        <v>359</v>
      </c>
      <c r="BZ79" s="39" t="s">
        <v>322</v>
      </c>
      <c r="CA79" s="39" t="s">
        <v>330</v>
      </c>
      <c r="CB79" s="39" t="s">
        <v>320</v>
      </c>
      <c r="CC79" s="39" t="s">
        <v>385</v>
      </c>
      <c r="CD79" s="39" t="s">
        <v>451</v>
      </c>
      <c r="CE79" s="39" t="s">
        <v>394</v>
      </c>
      <c r="CF79" s="39" t="s">
        <v>570</v>
      </c>
      <c r="CG79" s="39" t="s">
        <v>318</v>
      </c>
      <c r="CH79" s="39" t="s">
        <v>280</v>
      </c>
      <c r="CI79" s="39" t="s">
        <v>391</v>
      </c>
      <c r="CJ79" s="39" t="s">
        <v>280</v>
      </c>
      <c r="CK79" s="34">
        <v>45022.62164351852</v>
      </c>
      <c r="CL79" s="39" t="s">
        <v>849</v>
      </c>
      <c r="CM79" s="39" t="s">
        <v>280</v>
      </c>
      <c r="CN79" s="39" t="s">
        <v>280</v>
      </c>
      <c r="CO79" s="43" t="b">
        <v>0</v>
      </c>
      <c r="CP79" s="39" t="s">
        <v>459</v>
      </c>
      <c r="CQ79" s="39" t="s">
        <v>352</v>
      </c>
      <c r="CR79" s="39" t="s">
        <v>185</v>
      </c>
      <c r="CS79" s="39" t="s">
        <v>280</v>
      </c>
      <c r="CT79" s="39" t="s">
        <v>2153</v>
      </c>
      <c r="CU79" s="43">
        <v>6</v>
      </c>
      <c r="CV79" s="39" t="s">
        <v>385</v>
      </c>
    </row>
    <row r="80" spans="1:100" ht="224">
      <c r="A80" s="39" t="s">
        <v>2152</v>
      </c>
      <c r="B80" s="40">
        <f t="shared" si="11"/>
        <v>45026</v>
      </c>
      <c r="C80" s="41">
        <v>45026.809745370374</v>
      </c>
      <c r="D80" s="39" t="s">
        <v>346</v>
      </c>
      <c r="E80" s="39" t="s">
        <v>2151</v>
      </c>
      <c r="F80" s="42">
        <f t="shared" ca="1" si="12"/>
        <v>672.190254629626</v>
      </c>
      <c r="G80" s="39" t="s">
        <v>1163</v>
      </c>
      <c r="H80" s="39" t="s">
        <v>275</v>
      </c>
      <c r="I80" s="39" t="s">
        <v>619</v>
      </c>
      <c r="J80" s="39" t="s">
        <v>1153</v>
      </c>
      <c r="K80" s="39" t="s">
        <v>418</v>
      </c>
      <c r="L80" s="39" t="s">
        <v>418</v>
      </c>
      <c r="M80" s="39" t="s">
        <v>421</v>
      </c>
      <c r="N80" s="39" t="s">
        <v>338</v>
      </c>
      <c r="O80" s="39" t="s">
        <v>1162</v>
      </c>
      <c r="P80" s="39" t="s">
        <v>617</v>
      </c>
      <c r="Q80" s="39" t="s">
        <v>1161</v>
      </c>
      <c r="R80" s="39" t="s">
        <v>418</v>
      </c>
      <c r="S80" s="39" t="s">
        <v>487</v>
      </c>
      <c r="T80" s="39" t="s">
        <v>333</v>
      </c>
      <c r="U80" s="39" t="s">
        <v>333</v>
      </c>
      <c r="V80" s="39" t="s">
        <v>371</v>
      </c>
      <c r="W80" s="39" t="s">
        <v>282</v>
      </c>
      <c r="X80" s="39" t="s">
        <v>282</v>
      </c>
      <c r="Y80" s="39" t="s">
        <v>331</v>
      </c>
      <c r="Z80" s="39" t="s">
        <v>330</v>
      </c>
      <c r="AA80" s="34">
        <v>45138.013506944444</v>
      </c>
      <c r="AB80" s="39" t="s">
        <v>721</v>
      </c>
      <c r="AC80" s="39" t="s">
        <v>280</v>
      </c>
      <c r="AD80" s="39" t="s">
        <v>280</v>
      </c>
      <c r="AE80" s="39" t="s">
        <v>280</v>
      </c>
      <c r="AF80" s="43" t="b">
        <v>0</v>
      </c>
      <c r="AG80" s="43" t="s">
        <v>280</v>
      </c>
      <c r="AH80" s="43" t="b">
        <v>1</v>
      </c>
      <c r="AI80" s="34"/>
      <c r="AJ80" s="39" t="s">
        <v>280</v>
      </c>
      <c r="AK80" s="39" t="s">
        <v>280</v>
      </c>
      <c r="AL80" s="39" t="s">
        <v>280</v>
      </c>
      <c r="AM80" s="39" t="s">
        <v>280</v>
      </c>
      <c r="AN80" s="39" t="s">
        <v>280</v>
      </c>
      <c r="AO80" s="39" t="s">
        <v>280</v>
      </c>
      <c r="AP80" s="39" t="s">
        <v>329</v>
      </c>
      <c r="AQ80" s="39" t="s">
        <v>280</v>
      </c>
      <c r="AR80" s="34"/>
      <c r="AS80" s="43">
        <v>1</v>
      </c>
      <c r="AT80" s="43">
        <v>0</v>
      </c>
      <c r="AU80" s="43" t="b">
        <v>0</v>
      </c>
      <c r="AV80" s="39" t="s">
        <v>280</v>
      </c>
      <c r="AW80" s="43" t="b">
        <v>0</v>
      </c>
      <c r="AX80" s="39" t="s">
        <v>615</v>
      </c>
      <c r="AY80" s="39" t="s">
        <v>2150</v>
      </c>
      <c r="AZ80" s="34"/>
      <c r="BA80" s="39" t="s">
        <v>280</v>
      </c>
      <c r="BB80" s="34"/>
      <c r="BC80" s="39" t="s">
        <v>280</v>
      </c>
      <c r="BD80" s="39" t="s">
        <v>2150</v>
      </c>
      <c r="BE80" s="43" t="b">
        <v>0</v>
      </c>
      <c r="BF80" s="39" t="s">
        <v>487</v>
      </c>
      <c r="BG80" s="39" t="s">
        <v>333</v>
      </c>
      <c r="BH80" s="39" t="s">
        <v>2149</v>
      </c>
      <c r="BI80" s="34">
        <v>45026.811655092592</v>
      </c>
      <c r="BJ80" s="43" t="s">
        <v>280</v>
      </c>
      <c r="BK80" s="39" t="s">
        <v>489</v>
      </c>
      <c r="BL80" s="43" t="b">
        <v>0</v>
      </c>
      <c r="BM80" s="39" t="s">
        <v>280</v>
      </c>
      <c r="BN80" s="39" t="s">
        <v>326</v>
      </c>
      <c r="BO80" s="39" t="s">
        <v>280</v>
      </c>
      <c r="BP80" s="39" t="s">
        <v>2148</v>
      </c>
      <c r="BQ80" s="39" t="s">
        <v>2147</v>
      </c>
      <c r="BS80" s="39" t="s">
        <v>361</v>
      </c>
      <c r="BT80" s="43" t="b">
        <v>0</v>
      </c>
      <c r="BU80" s="39" t="s">
        <v>482</v>
      </c>
      <c r="BV80" s="44">
        <v>45026</v>
      </c>
      <c r="BW80" s="39" t="s">
        <v>320</v>
      </c>
      <c r="BX80" s="39" t="s">
        <v>360</v>
      </c>
      <c r="BY80" s="39" t="s">
        <v>280</v>
      </c>
      <c r="BZ80" s="39" t="s">
        <v>322</v>
      </c>
      <c r="CA80" s="39" t="s">
        <v>330</v>
      </c>
      <c r="CB80" s="39" t="s">
        <v>394</v>
      </c>
      <c r="CC80" s="39" t="s">
        <v>311</v>
      </c>
      <c r="CD80" s="39" t="s">
        <v>321</v>
      </c>
      <c r="CE80" s="39" t="s">
        <v>320</v>
      </c>
      <c r="CF80" s="39" t="s">
        <v>46</v>
      </c>
      <c r="CG80" s="39" t="s">
        <v>358</v>
      </c>
      <c r="CH80" s="39" t="s">
        <v>280</v>
      </c>
      <c r="CI80" s="39" t="s">
        <v>357</v>
      </c>
      <c r="CJ80" s="39" t="s">
        <v>280</v>
      </c>
      <c r="CK80" s="34">
        <v>45026.809745370374</v>
      </c>
      <c r="CL80" s="39" t="s">
        <v>487</v>
      </c>
      <c r="CM80" s="39" t="s">
        <v>280</v>
      </c>
      <c r="CN80" s="39" t="s">
        <v>280</v>
      </c>
      <c r="CO80" s="43" t="b">
        <v>0</v>
      </c>
      <c r="CP80" s="39" t="s">
        <v>353</v>
      </c>
      <c r="CQ80" s="39" t="s">
        <v>352</v>
      </c>
      <c r="CR80" s="39" t="s">
        <v>514</v>
      </c>
      <c r="CS80" s="39" t="s">
        <v>280</v>
      </c>
      <c r="CT80" s="39" t="s">
        <v>2146</v>
      </c>
      <c r="CU80" s="43">
        <v>2</v>
      </c>
      <c r="CV80" s="39" t="s">
        <v>311</v>
      </c>
    </row>
    <row r="81" spans="1:100" ht="176">
      <c r="A81" s="39" t="s">
        <v>2145</v>
      </c>
      <c r="B81" s="40">
        <f t="shared" si="11"/>
        <v>45028</v>
      </c>
      <c r="C81" s="41">
        <v>45028.77925925926</v>
      </c>
      <c r="D81" s="39" t="s">
        <v>346</v>
      </c>
      <c r="E81" s="39" t="s">
        <v>2144</v>
      </c>
      <c r="F81" s="42">
        <f t="shared" ca="1" si="12"/>
        <v>40.692164351850806</v>
      </c>
      <c r="G81" s="39" t="s">
        <v>1024</v>
      </c>
      <c r="H81" s="39" t="s">
        <v>274</v>
      </c>
      <c r="I81" s="39" t="s">
        <v>842</v>
      </c>
      <c r="J81" s="39" t="s">
        <v>1016</v>
      </c>
      <c r="K81" s="39" t="s">
        <v>418</v>
      </c>
      <c r="L81" s="39" t="s">
        <v>418</v>
      </c>
      <c r="M81" s="39" t="s">
        <v>421</v>
      </c>
      <c r="N81" s="39" t="s">
        <v>338</v>
      </c>
      <c r="O81" s="39" t="s">
        <v>1016</v>
      </c>
      <c r="P81" s="39" t="s">
        <v>841</v>
      </c>
      <c r="Q81" s="39" t="s">
        <v>1023</v>
      </c>
      <c r="R81" s="39" t="s">
        <v>418</v>
      </c>
      <c r="S81" s="39" t="s">
        <v>515</v>
      </c>
      <c r="T81" s="39" t="s">
        <v>333</v>
      </c>
      <c r="U81" s="39" t="s">
        <v>333</v>
      </c>
      <c r="V81" s="39" t="s">
        <v>371</v>
      </c>
      <c r="W81" s="39" t="s">
        <v>282</v>
      </c>
      <c r="X81" s="39" t="s">
        <v>282</v>
      </c>
      <c r="Y81" s="39" t="s">
        <v>490</v>
      </c>
      <c r="Z81" s="39" t="s">
        <v>330</v>
      </c>
      <c r="AA81" s="34">
        <v>45069.47142361111</v>
      </c>
      <c r="AB81" s="39" t="s">
        <v>752</v>
      </c>
      <c r="AC81" s="39" t="s">
        <v>280</v>
      </c>
      <c r="AD81" s="39" t="s">
        <v>280</v>
      </c>
      <c r="AE81" s="39" t="s">
        <v>280</v>
      </c>
      <c r="AF81" s="43" t="b">
        <v>0</v>
      </c>
      <c r="AG81" s="43" t="s">
        <v>280</v>
      </c>
      <c r="AH81" s="43" t="b">
        <v>0</v>
      </c>
      <c r="AI81" s="34"/>
      <c r="AJ81" s="39" t="s">
        <v>280</v>
      </c>
      <c r="AK81" s="39" t="s">
        <v>280</v>
      </c>
      <c r="AL81" s="39" t="s">
        <v>280</v>
      </c>
      <c r="AM81" s="39" t="s">
        <v>280</v>
      </c>
      <c r="AN81" s="39" t="s">
        <v>280</v>
      </c>
      <c r="AO81" s="39" t="s">
        <v>280</v>
      </c>
      <c r="AP81" s="39" t="s">
        <v>329</v>
      </c>
      <c r="AQ81" s="39" t="s">
        <v>280</v>
      </c>
      <c r="AR81" s="34"/>
      <c r="AS81" s="43">
        <v>1</v>
      </c>
      <c r="AT81" s="43">
        <v>0</v>
      </c>
      <c r="AU81" s="43" t="b">
        <v>0</v>
      </c>
      <c r="AV81" s="39" t="s">
        <v>1465</v>
      </c>
      <c r="AW81" s="43" t="b">
        <v>0</v>
      </c>
      <c r="AX81" s="39" t="s">
        <v>328</v>
      </c>
      <c r="AY81" s="39" t="s">
        <v>2143</v>
      </c>
      <c r="AZ81" s="34">
        <v>45069.47142361111</v>
      </c>
      <c r="BA81" s="39" t="s">
        <v>371</v>
      </c>
      <c r="BB81" s="34">
        <v>45069.47142361111</v>
      </c>
      <c r="BC81" s="39" t="s">
        <v>66</v>
      </c>
      <c r="BD81" s="39" t="s">
        <v>2143</v>
      </c>
      <c r="BE81" s="43" t="b">
        <v>0</v>
      </c>
      <c r="BF81" s="39" t="s">
        <v>515</v>
      </c>
      <c r="BG81" s="39" t="s">
        <v>333</v>
      </c>
      <c r="BH81" s="39" t="s">
        <v>2142</v>
      </c>
      <c r="BI81" s="34">
        <v>45028.939687500002</v>
      </c>
      <c r="BJ81" s="43">
        <v>0</v>
      </c>
      <c r="BK81" s="39" t="s">
        <v>518</v>
      </c>
      <c r="BL81" s="43" t="b">
        <v>0</v>
      </c>
      <c r="BM81" s="39" t="s">
        <v>1412</v>
      </c>
      <c r="BN81" s="39" t="s">
        <v>326</v>
      </c>
      <c r="BO81" s="39" t="s">
        <v>280</v>
      </c>
      <c r="BP81" s="39" t="s">
        <v>2141</v>
      </c>
      <c r="BQ81" s="39" t="s">
        <v>2140</v>
      </c>
      <c r="BR81" s="43" t="str">
        <f t="shared" ref="BR81:BR84" si="14">IF(OR(BS81="G1 - Clean and Inspect",BS81="G1 - Disassembly/OCI",BS81="G1 - Incoming Inspection",BS81="G1 - Module Inspection",BS81="Inspection",BS81="Repair"),"Gate 1",IF(OR(BS81="Logistics",BS81="G2 - OSS and Accumulation"),"Gate 2",IF(OR(BS81="Maintenance",BS81="G3 - Assembly",BS81="G3 - Inspection"),"Gate 3",IF(OR(BS81="NU Commissioning",BS81="Installation",BS81="G4 - Inspection",BS81="G4 - Test"),"Gate 4",IF(OR(BS81="Outage",BS81="Planning"),"Gate 0","Operation")))))</f>
        <v>Gate 3</v>
      </c>
      <c r="BS81" s="43" t="s">
        <v>585</v>
      </c>
      <c r="BT81" s="43" t="b">
        <v>0</v>
      </c>
      <c r="BU81" s="39" t="s">
        <v>482</v>
      </c>
      <c r="BV81" s="44">
        <v>45028</v>
      </c>
      <c r="BW81" s="39" t="s">
        <v>320</v>
      </c>
      <c r="BX81" s="39" t="s">
        <v>1409</v>
      </c>
      <c r="BY81" s="39" t="s">
        <v>1408</v>
      </c>
      <c r="BZ81" s="39" t="s">
        <v>322</v>
      </c>
      <c r="CA81" s="39" t="s">
        <v>330</v>
      </c>
      <c r="CB81" s="39" t="s">
        <v>394</v>
      </c>
      <c r="CC81" s="39" t="s">
        <v>311</v>
      </c>
      <c r="CD81" s="39" t="s">
        <v>321</v>
      </c>
      <c r="CE81" s="39" t="s">
        <v>320</v>
      </c>
      <c r="CF81" s="39" t="s">
        <v>46</v>
      </c>
      <c r="CG81" s="39" t="s">
        <v>358</v>
      </c>
      <c r="CH81" s="39" t="s">
        <v>280</v>
      </c>
      <c r="CI81" s="39" t="s">
        <v>357</v>
      </c>
      <c r="CJ81" s="39" t="s">
        <v>1382</v>
      </c>
      <c r="CK81" s="34">
        <v>45028.77925925926</v>
      </c>
      <c r="CL81" s="39" t="s">
        <v>515</v>
      </c>
      <c r="CM81" s="39" t="s">
        <v>280</v>
      </c>
      <c r="CN81" s="39" t="s">
        <v>280</v>
      </c>
      <c r="CO81" s="43" t="b">
        <v>0</v>
      </c>
      <c r="CP81" s="39" t="s">
        <v>353</v>
      </c>
      <c r="CQ81" s="39" t="s">
        <v>352</v>
      </c>
      <c r="CR81" s="39" t="s">
        <v>976</v>
      </c>
      <c r="CS81" s="39" t="s">
        <v>280</v>
      </c>
      <c r="CT81" s="39" t="s">
        <v>2139</v>
      </c>
      <c r="CU81" s="43">
        <v>9</v>
      </c>
      <c r="CV81" s="39" t="s">
        <v>311</v>
      </c>
    </row>
    <row r="82" spans="1:100" ht="176">
      <c r="A82" s="39" t="s">
        <v>2138</v>
      </c>
      <c r="B82" s="40">
        <f t="shared" si="11"/>
        <v>45030</v>
      </c>
      <c r="C82" s="41">
        <v>45030.08289351852</v>
      </c>
      <c r="D82" s="39" t="s">
        <v>346</v>
      </c>
      <c r="E82" s="39" t="s">
        <v>2137</v>
      </c>
      <c r="F82" s="42">
        <f t="shared" ca="1" si="12"/>
        <v>33.322546296294604</v>
      </c>
      <c r="G82" s="39" t="s">
        <v>2136</v>
      </c>
      <c r="H82" s="39" t="s">
        <v>273</v>
      </c>
      <c r="I82" s="39" t="s">
        <v>2135</v>
      </c>
      <c r="J82" s="39" t="s">
        <v>2124</v>
      </c>
      <c r="K82" s="39" t="s">
        <v>418</v>
      </c>
      <c r="L82" s="39" t="s">
        <v>418</v>
      </c>
      <c r="M82" s="39" t="s">
        <v>421</v>
      </c>
      <c r="N82" s="39" t="s">
        <v>507</v>
      </c>
      <c r="O82" s="39" t="s">
        <v>2124</v>
      </c>
      <c r="P82" s="39" t="s">
        <v>2134</v>
      </c>
      <c r="Q82" s="39" t="s">
        <v>2133</v>
      </c>
      <c r="R82" s="39" t="s">
        <v>418</v>
      </c>
      <c r="S82" s="39" t="s">
        <v>2126</v>
      </c>
      <c r="T82" s="39" t="s">
        <v>333</v>
      </c>
      <c r="U82" s="39" t="s">
        <v>333</v>
      </c>
      <c r="V82" s="39" t="s">
        <v>430</v>
      </c>
      <c r="W82" s="39" t="s">
        <v>283</v>
      </c>
      <c r="X82" s="39" t="s">
        <v>282</v>
      </c>
      <c r="Y82" s="39" t="s">
        <v>331</v>
      </c>
      <c r="Z82" s="39" t="s">
        <v>330</v>
      </c>
      <c r="AA82" s="34">
        <v>45064.22047453704</v>
      </c>
      <c r="AB82" s="39" t="s">
        <v>465</v>
      </c>
      <c r="AC82" s="39" t="s">
        <v>280</v>
      </c>
      <c r="AD82" s="39" t="s">
        <v>280</v>
      </c>
      <c r="AE82" s="39" t="s">
        <v>280</v>
      </c>
      <c r="AF82" s="43" t="b">
        <v>0</v>
      </c>
      <c r="AG82" s="43" t="s">
        <v>280</v>
      </c>
      <c r="AH82" s="43" t="b">
        <v>0</v>
      </c>
      <c r="AI82" s="34"/>
      <c r="AJ82" s="39" t="s">
        <v>280</v>
      </c>
      <c r="AK82" s="39" t="s">
        <v>280</v>
      </c>
      <c r="AL82" s="39" t="s">
        <v>280</v>
      </c>
      <c r="AM82" s="39" t="s">
        <v>280</v>
      </c>
      <c r="AN82" s="39" t="s">
        <v>280</v>
      </c>
      <c r="AO82" s="39" t="s">
        <v>280</v>
      </c>
      <c r="AP82" s="39" t="s">
        <v>329</v>
      </c>
      <c r="AQ82" s="39" t="s">
        <v>280</v>
      </c>
      <c r="AR82" s="34"/>
      <c r="AS82" s="43">
        <v>2</v>
      </c>
      <c r="AT82" s="43">
        <v>0</v>
      </c>
      <c r="AU82" s="43" t="b">
        <v>0</v>
      </c>
      <c r="AV82" s="39" t="s">
        <v>1465</v>
      </c>
      <c r="AW82" s="43" t="b">
        <v>0</v>
      </c>
      <c r="AX82" s="39" t="s">
        <v>328</v>
      </c>
      <c r="AY82" s="39" t="s">
        <v>2131</v>
      </c>
      <c r="AZ82" s="34">
        <v>45063.405439814815</v>
      </c>
      <c r="BA82" s="39" t="s">
        <v>430</v>
      </c>
      <c r="BB82" s="34">
        <v>45063.405439814815</v>
      </c>
      <c r="BC82" s="39" t="s">
        <v>2132</v>
      </c>
      <c r="BD82" s="39" t="s">
        <v>2131</v>
      </c>
      <c r="BE82" s="43" t="b">
        <v>0</v>
      </c>
      <c r="BF82" s="39" t="s">
        <v>430</v>
      </c>
      <c r="BG82" s="39" t="s">
        <v>333</v>
      </c>
      <c r="BH82" s="39" t="s">
        <v>2130</v>
      </c>
      <c r="BI82" s="34">
        <v>45062.430347222224</v>
      </c>
      <c r="BJ82" s="43">
        <v>62</v>
      </c>
      <c r="BK82" s="39" t="s">
        <v>2129</v>
      </c>
      <c r="BL82" s="43" t="b">
        <v>0</v>
      </c>
      <c r="BM82" s="39" t="s">
        <v>1062</v>
      </c>
      <c r="BN82" s="39" t="s">
        <v>326</v>
      </c>
      <c r="BO82" s="39" t="s">
        <v>280</v>
      </c>
      <c r="BP82" s="39" t="s">
        <v>2128</v>
      </c>
      <c r="BQ82" s="39" t="s">
        <v>2127</v>
      </c>
      <c r="BR82" s="43" t="str">
        <f t="shared" si="14"/>
        <v>Gate 4</v>
      </c>
      <c r="BS82" s="43" t="s">
        <v>610</v>
      </c>
      <c r="BT82" s="43" t="b">
        <v>0</v>
      </c>
      <c r="BU82" s="39" t="s">
        <v>461</v>
      </c>
      <c r="BV82" s="44">
        <v>45030</v>
      </c>
      <c r="BW82" s="39" t="s">
        <v>320</v>
      </c>
      <c r="BX82" s="39" t="s">
        <v>687</v>
      </c>
      <c r="BY82" s="39" t="s">
        <v>952</v>
      </c>
      <c r="BZ82" s="39" t="s">
        <v>701</v>
      </c>
      <c r="CA82" s="39" t="s">
        <v>330</v>
      </c>
      <c r="CB82" s="39" t="s">
        <v>394</v>
      </c>
      <c r="CC82" s="39" t="s">
        <v>311</v>
      </c>
      <c r="CD82" s="39" t="s">
        <v>321</v>
      </c>
      <c r="CE82" s="39" t="s">
        <v>394</v>
      </c>
      <c r="CF82" s="39" t="s">
        <v>393</v>
      </c>
      <c r="CG82" s="39" t="s">
        <v>318</v>
      </c>
      <c r="CH82" s="39" t="s">
        <v>280</v>
      </c>
      <c r="CI82" s="39" t="s">
        <v>391</v>
      </c>
      <c r="CJ82" s="39" t="s">
        <v>280</v>
      </c>
      <c r="CK82" s="34">
        <v>45030.082881944443</v>
      </c>
      <c r="CL82" s="39" t="s">
        <v>2126</v>
      </c>
      <c r="CM82" s="39" t="s">
        <v>280</v>
      </c>
      <c r="CN82" s="39" t="s">
        <v>280</v>
      </c>
      <c r="CO82" s="43" t="b">
        <v>0</v>
      </c>
      <c r="CP82" s="39" t="s">
        <v>314</v>
      </c>
      <c r="CQ82" s="39" t="s">
        <v>352</v>
      </c>
      <c r="CR82" s="39" t="s">
        <v>2125</v>
      </c>
      <c r="CS82" s="39" t="s">
        <v>280</v>
      </c>
      <c r="CT82" s="39" t="s">
        <v>2123</v>
      </c>
      <c r="CU82" s="43">
        <v>11</v>
      </c>
      <c r="CV82" s="39" t="s">
        <v>311</v>
      </c>
    </row>
    <row r="83" spans="1:100" ht="176">
      <c r="A83" s="39" t="s">
        <v>2122</v>
      </c>
      <c r="B83" s="40">
        <f t="shared" si="11"/>
        <v>45033</v>
      </c>
      <c r="C83" s="41">
        <v>45033.90421296296</v>
      </c>
      <c r="D83" s="39" t="s">
        <v>346</v>
      </c>
      <c r="E83" s="39" t="s">
        <v>2121</v>
      </c>
      <c r="F83" s="42">
        <f t="shared" ca="1" si="12"/>
        <v>3.7250578703751671</v>
      </c>
      <c r="G83" s="39" t="s">
        <v>2120</v>
      </c>
      <c r="H83" s="39" t="s">
        <v>278</v>
      </c>
      <c r="I83" s="39" t="s">
        <v>2119</v>
      </c>
      <c r="J83" s="39" t="s">
        <v>2110</v>
      </c>
      <c r="K83" s="39" t="s">
        <v>340</v>
      </c>
      <c r="L83" s="39" t="s">
        <v>334</v>
      </c>
      <c r="M83" s="39" t="s">
        <v>339</v>
      </c>
      <c r="N83" s="39" t="s">
        <v>338</v>
      </c>
      <c r="O83" s="39" t="s">
        <v>2118</v>
      </c>
      <c r="P83" s="39" t="s">
        <v>2117</v>
      </c>
      <c r="Q83" s="39" t="s">
        <v>2116</v>
      </c>
      <c r="R83" s="39" t="s">
        <v>334</v>
      </c>
      <c r="S83" s="39" t="s">
        <v>487</v>
      </c>
      <c r="T83" s="39" t="s">
        <v>333</v>
      </c>
      <c r="U83" s="39" t="s">
        <v>333</v>
      </c>
      <c r="V83" s="39" t="s">
        <v>430</v>
      </c>
      <c r="W83" s="39" t="s">
        <v>282</v>
      </c>
      <c r="X83" s="39" t="s">
        <v>282</v>
      </c>
      <c r="Y83" s="39" t="s">
        <v>331</v>
      </c>
      <c r="Z83" s="39" t="s">
        <v>330</v>
      </c>
      <c r="AA83" s="34">
        <v>45037.629270833335</v>
      </c>
      <c r="AB83" s="39" t="s">
        <v>436</v>
      </c>
      <c r="AC83" s="39" t="s">
        <v>280</v>
      </c>
      <c r="AD83" s="39" t="s">
        <v>280</v>
      </c>
      <c r="AE83" s="39" t="s">
        <v>280</v>
      </c>
      <c r="AF83" s="43" t="b">
        <v>0</v>
      </c>
      <c r="AG83" s="43" t="s">
        <v>280</v>
      </c>
      <c r="AH83" s="43" t="b">
        <v>0</v>
      </c>
      <c r="AI83" s="34"/>
      <c r="AJ83" s="39" t="s">
        <v>280</v>
      </c>
      <c r="AK83" s="39" t="s">
        <v>280</v>
      </c>
      <c r="AL83" s="39" t="s">
        <v>280</v>
      </c>
      <c r="AM83" s="39" t="s">
        <v>280</v>
      </c>
      <c r="AN83" s="39" t="s">
        <v>280</v>
      </c>
      <c r="AO83" s="39" t="s">
        <v>280</v>
      </c>
      <c r="AP83" s="39" t="s">
        <v>329</v>
      </c>
      <c r="AQ83" s="39" t="s">
        <v>280</v>
      </c>
      <c r="AR83" s="34"/>
      <c r="AS83" s="43">
        <v>1</v>
      </c>
      <c r="AT83" s="43">
        <v>0</v>
      </c>
      <c r="AU83" s="43" t="b">
        <v>0</v>
      </c>
      <c r="AV83" s="39" t="s">
        <v>1465</v>
      </c>
      <c r="AW83" s="43" t="b">
        <v>0</v>
      </c>
      <c r="AX83" s="39" t="s">
        <v>328</v>
      </c>
      <c r="AY83" s="39" t="s">
        <v>2114</v>
      </c>
      <c r="AZ83" s="34">
        <v>45037.629270833335</v>
      </c>
      <c r="BA83" s="39" t="s">
        <v>430</v>
      </c>
      <c r="BB83" s="34">
        <v>45037.629270833335</v>
      </c>
      <c r="BC83" s="39" t="s">
        <v>2115</v>
      </c>
      <c r="BD83" s="39" t="s">
        <v>2114</v>
      </c>
      <c r="BE83" s="43" t="b">
        <v>0</v>
      </c>
      <c r="BF83" s="39" t="s">
        <v>430</v>
      </c>
      <c r="BG83" s="39" t="s">
        <v>333</v>
      </c>
      <c r="BH83" s="39" t="s">
        <v>2113</v>
      </c>
      <c r="BI83" s="34">
        <v>45037.628935185188</v>
      </c>
      <c r="BJ83" s="43">
        <v>0</v>
      </c>
      <c r="BK83" s="39" t="s">
        <v>489</v>
      </c>
      <c r="BL83" s="43" t="b">
        <v>0</v>
      </c>
      <c r="BM83" s="39" t="s">
        <v>1295</v>
      </c>
      <c r="BN83" s="39" t="s">
        <v>326</v>
      </c>
      <c r="BO83" s="39" t="s">
        <v>280</v>
      </c>
      <c r="BP83" s="39" t="s">
        <v>2112</v>
      </c>
      <c r="BQ83" s="39" t="s">
        <v>2111</v>
      </c>
      <c r="BR83" s="43" t="str">
        <f t="shared" si="14"/>
        <v>Gate 3</v>
      </c>
      <c r="BS83" s="43" t="s">
        <v>361</v>
      </c>
      <c r="BT83" s="43" t="b">
        <v>0</v>
      </c>
      <c r="BU83" s="39" t="s">
        <v>482</v>
      </c>
      <c r="BV83" s="44">
        <v>45033</v>
      </c>
      <c r="BW83" s="39" t="s">
        <v>320</v>
      </c>
      <c r="BX83" s="39" t="s">
        <v>1136</v>
      </c>
      <c r="BY83" s="39" t="s">
        <v>1135</v>
      </c>
      <c r="BZ83" s="39" t="s">
        <v>322</v>
      </c>
      <c r="CA83" s="39" t="s">
        <v>330</v>
      </c>
      <c r="CB83" s="39" t="s">
        <v>394</v>
      </c>
      <c r="CC83" s="39" t="s">
        <v>311</v>
      </c>
      <c r="CD83" s="39" t="s">
        <v>321</v>
      </c>
      <c r="CE83" s="39" t="s">
        <v>320</v>
      </c>
      <c r="CF83" s="39" t="s">
        <v>1923</v>
      </c>
      <c r="CG83" s="39" t="s">
        <v>318</v>
      </c>
      <c r="CH83" s="39" t="s">
        <v>280</v>
      </c>
      <c r="CI83" s="39" t="s">
        <v>391</v>
      </c>
      <c r="CJ83" s="39" t="s">
        <v>533</v>
      </c>
      <c r="CK83" s="34">
        <v>45033.90420138889</v>
      </c>
      <c r="CL83" s="39" t="s">
        <v>487</v>
      </c>
      <c r="CM83" s="39" t="s">
        <v>280</v>
      </c>
      <c r="CN83" s="39" t="s">
        <v>280</v>
      </c>
      <c r="CO83" s="43" t="b">
        <v>0</v>
      </c>
      <c r="CP83" s="39" t="s">
        <v>314</v>
      </c>
      <c r="CQ83" s="39" t="s">
        <v>352</v>
      </c>
      <c r="CR83" s="39" t="s">
        <v>976</v>
      </c>
      <c r="CS83" s="39" t="s">
        <v>280</v>
      </c>
      <c r="CT83" s="39" t="s">
        <v>2109</v>
      </c>
      <c r="CU83" s="43">
        <v>5</v>
      </c>
      <c r="CV83" s="39" t="s">
        <v>311</v>
      </c>
    </row>
    <row r="84" spans="1:100" ht="176">
      <c r="A84" s="39" t="s">
        <v>2108</v>
      </c>
      <c r="B84" s="40">
        <f t="shared" si="11"/>
        <v>45034</v>
      </c>
      <c r="C84" s="41">
        <v>45034.641377314816</v>
      </c>
      <c r="D84" s="39" t="s">
        <v>346</v>
      </c>
      <c r="E84" s="39" t="s">
        <v>2107</v>
      </c>
      <c r="F84" s="42">
        <f t="shared" ca="1" si="12"/>
        <v>14.046747685184528</v>
      </c>
      <c r="G84" s="39" t="s">
        <v>1378</v>
      </c>
      <c r="H84" s="39" t="s">
        <v>273</v>
      </c>
      <c r="I84" s="39" t="s">
        <v>1377</v>
      </c>
      <c r="J84" s="39" t="s">
        <v>1370</v>
      </c>
      <c r="K84" s="39" t="s">
        <v>340</v>
      </c>
      <c r="L84" s="39" t="s">
        <v>334</v>
      </c>
      <c r="M84" s="39" t="s">
        <v>709</v>
      </c>
      <c r="N84" s="39" t="s">
        <v>338</v>
      </c>
      <c r="O84" s="39" t="s">
        <v>1376</v>
      </c>
      <c r="P84" s="39" t="s">
        <v>1375</v>
      </c>
      <c r="Q84" s="39" t="s">
        <v>1369</v>
      </c>
      <c r="R84" s="39" t="s">
        <v>334</v>
      </c>
      <c r="S84" s="39" t="s">
        <v>500</v>
      </c>
      <c r="T84" s="39" t="s">
        <v>333</v>
      </c>
      <c r="U84" s="39" t="s">
        <v>333</v>
      </c>
      <c r="V84" s="39" t="s">
        <v>430</v>
      </c>
      <c r="W84" s="39" t="s">
        <v>282</v>
      </c>
      <c r="X84" s="39" t="s">
        <v>282</v>
      </c>
      <c r="Y84" s="39" t="s">
        <v>331</v>
      </c>
      <c r="Z84" s="39" t="s">
        <v>330</v>
      </c>
      <c r="AA84" s="34">
        <v>45048.688125000001</v>
      </c>
      <c r="AB84" s="39" t="s">
        <v>436</v>
      </c>
      <c r="AC84" s="39" t="s">
        <v>280</v>
      </c>
      <c r="AD84" s="39" t="s">
        <v>280</v>
      </c>
      <c r="AE84" s="39" t="s">
        <v>280</v>
      </c>
      <c r="AF84" s="43" t="b">
        <v>0</v>
      </c>
      <c r="AG84" s="43" t="s">
        <v>280</v>
      </c>
      <c r="AH84" s="43" t="b">
        <v>0</v>
      </c>
      <c r="AI84" s="34"/>
      <c r="AJ84" s="39" t="s">
        <v>280</v>
      </c>
      <c r="AK84" s="39" t="s">
        <v>280</v>
      </c>
      <c r="AL84" s="39" t="s">
        <v>280</v>
      </c>
      <c r="AM84" s="39" t="s">
        <v>280</v>
      </c>
      <c r="AN84" s="39" t="s">
        <v>280</v>
      </c>
      <c r="AO84" s="39" t="s">
        <v>280</v>
      </c>
      <c r="AP84" s="39" t="s">
        <v>329</v>
      </c>
      <c r="AQ84" s="39" t="s">
        <v>280</v>
      </c>
      <c r="AR84" s="34"/>
      <c r="AS84" s="43">
        <v>1</v>
      </c>
      <c r="AT84" s="43">
        <v>0</v>
      </c>
      <c r="AU84" s="43" t="b">
        <v>0</v>
      </c>
      <c r="AV84" s="39" t="s">
        <v>1465</v>
      </c>
      <c r="AW84" s="43" t="b">
        <v>0</v>
      </c>
      <c r="AX84" s="39" t="s">
        <v>370</v>
      </c>
      <c r="AY84" s="39" t="s">
        <v>2105</v>
      </c>
      <c r="AZ84" s="34">
        <v>45048.688125000001</v>
      </c>
      <c r="BA84" s="39" t="s">
        <v>430</v>
      </c>
      <c r="BB84" s="34">
        <v>45048.688125000001</v>
      </c>
      <c r="BC84" s="39" t="s">
        <v>2106</v>
      </c>
      <c r="BD84" s="39" t="s">
        <v>2105</v>
      </c>
      <c r="BE84" s="43" t="b">
        <v>0</v>
      </c>
      <c r="BF84" s="39" t="s">
        <v>430</v>
      </c>
      <c r="BG84" s="39" t="s">
        <v>333</v>
      </c>
      <c r="BH84" s="39" t="s">
        <v>2104</v>
      </c>
      <c r="BI84" s="34">
        <v>45048.686249999999</v>
      </c>
      <c r="BJ84" s="43">
        <v>0</v>
      </c>
      <c r="BK84" s="39" t="s">
        <v>504</v>
      </c>
      <c r="BL84" s="43" t="b">
        <v>0</v>
      </c>
      <c r="BM84" s="39" t="s">
        <v>365</v>
      </c>
      <c r="BN84" s="39" t="s">
        <v>326</v>
      </c>
      <c r="BO84" s="39" t="s">
        <v>280</v>
      </c>
      <c r="BP84" s="39" t="s">
        <v>2103</v>
      </c>
      <c r="BQ84" s="39" t="s">
        <v>2102</v>
      </c>
      <c r="BR84" s="43" t="str">
        <f t="shared" si="14"/>
        <v>Gate 1</v>
      </c>
      <c r="BS84" s="43" t="s">
        <v>501</v>
      </c>
      <c r="BT84" s="43" t="b">
        <v>0</v>
      </c>
      <c r="BU84" s="39" t="s">
        <v>482</v>
      </c>
      <c r="BV84" s="44">
        <v>45034</v>
      </c>
      <c r="BW84" s="39" t="s">
        <v>320</v>
      </c>
      <c r="BX84" s="39" t="s">
        <v>360</v>
      </c>
      <c r="BY84" s="39" t="s">
        <v>1959</v>
      </c>
      <c r="BZ84" s="39" t="s">
        <v>322</v>
      </c>
      <c r="CA84" s="39" t="s">
        <v>330</v>
      </c>
      <c r="CB84" s="39" t="s">
        <v>320</v>
      </c>
      <c r="CC84" s="39" t="s">
        <v>311</v>
      </c>
      <c r="CD84" s="39" t="s">
        <v>321</v>
      </c>
      <c r="CE84" s="39" t="s">
        <v>320</v>
      </c>
      <c r="CF84" s="39" t="s">
        <v>46</v>
      </c>
      <c r="CG84" s="39" t="s">
        <v>358</v>
      </c>
      <c r="CH84" s="39" t="s">
        <v>280</v>
      </c>
      <c r="CI84" s="39" t="s">
        <v>357</v>
      </c>
      <c r="CJ84" s="39" t="s">
        <v>1382</v>
      </c>
      <c r="CK84" s="34">
        <v>45034.641365740739</v>
      </c>
      <c r="CL84" s="39" t="s">
        <v>500</v>
      </c>
      <c r="CM84" s="39" t="s">
        <v>280</v>
      </c>
      <c r="CN84" s="39" t="s">
        <v>280</v>
      </c>
      <c r="CO84" s="43" t="b">
        <v>0</v>
      </c>
      <c r="CP84" s="39" t="s">
        <v>353</v>
      </c>
      <c r="CQ84" s="39" t="s">
        <v>352</v>
      </c>
      <c r="CR84" s="39" t="s">
        <v>351</v>
      </c>
      <c r="CS84" s="39" t="s">
        <v>280</v>
      </c>
      <c r="CT84" s="39" t="s">
        <v>2101</v>
      </c>
      <c r="CU84" s="43">
        <v>5</v>
      </c>
      <c r="CV84" s="39" t="s">
        <v>311</v>
      </c>
    </row>
    <row r="85" spans="1:100" ht="409.6">
      <c r="A85" s="39" t="s">
        <v>2100</v>
      </c>
      <c r="B85" s="40">
        <f t="shared" si="11"/>
        <v>45037</v>
      </c>
      <c r="C85" s="41">
        <v>45037.30914351852</v>
      </c>
      <c r="D85" s="39" t="s">
        <v>346</v>
      </c>
      <c r="E85" s="39" t="s">
        <v>2099</v>
      </c>
      <c r="F85" s="42">
        <f t="shared" ca="1" si="12"/>
        <v>661.6908564814803</v>
      </c>
      <c r="G85" s="39" t="s">
        <v>2098</v>
      </c>
      <c r="H85" s="39" t="s">
        <v>275</v>
      </c>
      <c r="I85" s="39" t="s">
        <v>2097</v>
      </c>
      <c r="J85" s="39" t="s">
        <v>2086</v>
      </c>
      <c r="K85" s="39" t="s">
        <v>340</v>
      </c>
      <c r="L85" s="39" t="s">
        <v>334</v>
      </c>
      <c r="M85" s="39" t="s">
        <v>709</v>
      </c>
      <c r="N85" s="39" t="s">
        <v>338</v>
      </c>
      <c r="O85" s="39" t="s">
        <v>2086</v>
      </c>
      <c r="P85" s="39" t="s">
        <v>2096</v>
      </c>
      <c r="Q85" s="39" t="s">
        <v>2095</v>
      </c>
      <c r="R85" s="39" t="s">
        <v>334</v>
      </c>
      <c r="S85" s="39" t="s">
        <v>2088</v>
      </c>
      <c r="T85" s="39" t="s">
        <v>354</v>
      </c>
      <c r="U85" s="39" t="s">
        <v>333</v>
      </c>
      <c r="V85" s="39" t="s">
        <v>669</v>
      </c>
      <c r="W85" s="39" t="s">
        <v>282</v>
      </c>
      <c r="X85" s="39" t="s">
        <v>280</v>
      </c>
      <c r="Y85" s="39" t="s">
        <v>331</v>
      </c>
      <c r="Z85" s="39" t="s">
        <v>330</v>
      </c>
      <c r="AA85" s="34">
        <v>45096.520555555559</v>
      </c>
      <c r="AB85" s="39" t="s">
        <v>668</v>
      </c>
      <c r="AC85" s="39" t="s">
        <v>280</v>
      </c>
      <c r="AD85" s="39" t="s">
        <v>280</v>
      </c>
      <c r="AE85" s="39" t="s">
        <v>280</v>
      </c>
      <c r="AF85" s="43" t="b">
        <v>0</v>
      </c>
      <c r="AG85" s="43" t="s">
        <v>280</v>
      </c>
      <c r="AH85" s="43" t="b">
        <v>1</v>
      </c>
      <c r="AI85" s="34"/>
      <c r="AJ85" s="39" t="s">
        <v>280</v>
      </c>
      <c r="AK85" s="39" t="s">
        <v>280</v>
      </c>
      <c r="AL85" s="39" t="s">
        <v>280</v>
      </c>
      <c r="AM85" s="39" t="s">
        <v>2094</v>
      </c>
      <c r="AN85" s="39" t="s">
        <v>280</v>
      </c>
      <c r="AO85" s="39" t="s">
        <v>280</v>
      </c>
      <c r="AP85" s="39" t="s">
        <v>329</v>
      </c>
      <c r="AQ85" s="39" t="s">
        <v>280</v>
      </c>
      <c r="AR85" s="34"/>
      <c r="AS85" s="43">
        <v>3</v>
      </c>
      <c r="AT85" s="43">
        <v>2</v>
      </c>
      <c r="AU85" s="43" t="b">
        <v>0</v>
      </c>
      <c r="AV85" s="39" t="s">
        <v>280</v>
      </c>
      <c r="AW85" s="43" t="b">
        <v>0</v>
      </c>
      <c r="AX85" s="39" t="s">
        <v>328</v>
      </c>
      <c r="AY85" s="39" t="s">
        <v>2093</v>
      </c>
      <c r="AZ85" s="34"/>
      <c r="BA85" s="39" t="s">
        <v>280</v>
      </c>
      <c r="BB85" s="34"/>
      <c r="BC85" s="39" t="s">
        <v>280</v>
      </c>
      <c r="BD85" s="39" t="s">
        <v>2093</v>
      </c>
      <c r="BE85" s="43" t="b">
        <v>0</v>
      </c>
      <c r="BF85" s="39" t="s">
        <v>280</v>
      </c>
      <c r="BG85" s="39" t="s">
        <v>280</v>
      </c>
      <c r="BH85" s="39" t="s">
        <v>280</v>
      </c>
      <c r="BI85" s="34"/>
      <c r="BJ85" s="43">
        <v>10000</v>
      </c>
      <c r="BK85" s="39" t="s">
        <v>2092</v>
      </c>
      <c r="BL85" s="43" t="b">
        <v>0</v>
      </c>
      <c r="BM85" s="39" t="s">
        <v>280</v>
      </c>
      <c r="BN85" s="39" t="s">
        <v>364</v>
      </c>
      <c r="BO85" s="39" t="s">
        <v>280</v>
      </c>
      <c r="BP85" s="39" t="s">
        <v>2091</v>
      </c>
      <c r="BQ85" s="39" t="s">
        <v>2090</v>
      </c>
      <c r="BS85" s="39" t="s">
        <v>2089</v>
      </c>
      <c r="BT85" s="43" t="b">
        <v>0</v>
      </c>
      <c r="BU85" s="39" t="s">
        <v>461</v>
      </c>
      <c r="BV85" s="44">
        <v>45023</v>
      </c>
      <c r="BW85" s="39" t="s">
        <v>320</v>
      </c>
      <c r="BX85" s="39" t="s">
        <v>280</v>
      </c>
      <c r="BY85" s="39" t="s">
        <v>280</v>
      </c>
      <c r="BZ85" s="39" t="s">
        <v>701</v>
      </c>
      <c r="CA85" s="39" t="s">
        <v>330</v>
      </c>
      <c r="CB85" s="39" t="s">
        <v>320</v>
      </c>
      <c r="CC85" s="39" t="s">
        <v>396</v>
      </c>
      <c r="CD85" s="39" t="s">
        <v>651</v>
      </c>
      <c r="CE85" s="39" t="s">
        <v>320</v>
      </c>
      <c r="CF85" s="39" t="s">
        <v>570</v>
      </c>
      <c r="CG85" s="39" t="s">
        <v>318</v>
      </c>
      <c r="CH85" s="39" t="s">
        <v>280</v>
      </c>
      <c r="CI85" s="39" t="s">
        <v>391</v>
      </c>
      <c r="CJ85" s="39" t="s">
        <v>280</v>
      </c>
      <c r="CK85" s="34">
        <v>45037.30914351852</v>
      </c>
      <c r="CL85" s="39" t="s">
        <v>2088</v>
      </c>
      <c r="CM85" s="39" t="s">
        <v>280</v>
      </c>
      <c r="CN85" s="39" t="s">
        <v>280</v>
      </c>
      <c r="CO85" s="43" t="b">
        <v>0</v>
      </c>
      <c r="CP85" s="39" t="s">
        <v>428</v>
      </c>
      <c r="CQ85" s="39" t="s">
        <v>280</v>
      </c>
      <c r="CR85" s="39" t="s">
        <v>2087</v>
      </c>
      <c r="CS85" s="39" t="s">
        <v>280</v>
      </c>
      <c r="CT85" s="39" t="s">
        <v>2085</v>
      </c>
      <c r="CU85" s="43">
        <v>6</v>
      </c>
      <c r="CV85" s="39" t="s">
        <v>396</v>
      </c>
    </row>
    <row r="86" spans="1:100" ht="176">
      <c r="A86" s="39" t="s">
        <v>2084</v>
      </c>
      <c r="B86" s="40">
        <f t="shared" si="11"/>
        <v>45037</v>
      </c>
      <c r="C86" s="41">
        <v>45037.669456018521</v>
      </c>
      <c r="D86" s="39" t="s">
        <v>346</v>
      </c>
      <c r="E86" s="39" t="s">
        <v>2083</v>
      </c>
      <c r="F86" s="42">
        <f t="shared" ca="1" si="12"/>
        <v>18.755381944443798</v>
      </c>
      <c r="G86" s="39" t="s">
        <v>914</v>
      </c>
      <c r="H86" s="39" t="s">
        <v>273</v>
      </c>
      <c r="I86" s="39" t="s">
        <v>913</v>
      </c>
      <c r="J86" s="39" t="s">
        <v>308</v>
      </c>
      <c r="K86" s="39" t="s">
        <v>635</v>
      </c>
      <c r="L86" s="39" t="s">
        <v>631</v>
      </c>
      <c r="M86" s="39" t="s">
        <v>912</v>
      </c>
      <c r="N86" s="39" t="s">
        <v>911</v>
      </c>
      <c r="O86" s="39" t="s">
        <v>280</v>
      </c>
      <c r="P86" s="39" t="s">
        <v>910</v>
      </c>
      <c r="Q86" s="39" t="s">
        <v>308</v>
      </c>
      <c r="R86" s="39" t="s">
        <v>631</v>
      </c>
      <c r="S86" s="39" t="s">
        <v>430</v>
      </c>
      <c r="T86" s="39" t="s">
        <v>2076</v>
      </c>
      <c r="U86" s="39" t="s">
        <v>333</v>
      </c>
      <c r="V86" s="39" t="s">
        <v>430</v>
      </c>
      <c r="W86" s="39" t="s">
        <v>282</v>
      </c>
      <c r="X86" s="39" t="s">
        <v>280</v>
      </c>
      <c r="Y86" s="39" t="s">
        <v>331</v>
      </c>
      <c r="Z86" s="39" t="s">
        <v>330</v>
      </c>
      <c r="AA86" s="34">
        <v>45056.426145833335</v>
      </c>
      <c r="AB86" s="39" t="s">
        <v>436</v>
      </c>
      <c r="AC86" s="39" t="s">
        <v>280</v>
      </c>
      <c r="AD86" s="39" t="s">
        <v>280</v>
      </c>
      <c r="AE86" s="39" t="s">
        <v>280</v>
      </c>
      <c r="AF86" s="43" t="b">
        <v>0</v>
      </c>
      <c r="AG86" s="43" t="s">
        <v>280</v>
      </c>
      <c r="AH86" s="43" t="b">
        <v>0</v>
      </c>
      <c r="AI86" s="34"/>
      <c r="AJ86" s="39" t="s">
        <v>280</v>
      </c>
      <c r="AK86" s="39" t="s">
        <v>280</v>
      </c>
      <c r="AL86" s="39" t="s">
        <v>280</v>
      </c>
      <c r="AM86" s="39" t="s">
        <v>280</v>
      </c>
      <c r="AN86" s="39" t="s">
        <v>280</v>
      </c>
      <c r="AO86" s="39" t="s">
        <v>280</v>
      </c>
      <c r="AP86" s="39" t="s">
        <v>329</v>
      </c>
      <c r="AQ86" s="39" t="s">
        <v>280</v>
      </c>
      <c r="AR86" s="34"/>
      <c r="AS86" s="43">
        <v>1</v>
      </c>
      <c r="AT86" s="43">
        <v>1</v>
      </c>
      <c r="AU86" s="43" t="b">
        <v>0</v>
      </c>
      <c r="AV86" s="39" t="s">
        <v>1465</v>
      </c>
      <c r="AW86" s="43" t="b">
        <v>0</v>
      </c>
      <c r="AX86" s="39" t="s">
        <v>370</v>
      </c>
      <c r="AY86" s="39" t="s">
        <v>2081</v>
      </c>
      <c r="AZ86" s="34">
        <v>45056.424837962964</v>
      </c>
      <c r="BA86" s="39" t="s">
        <v>430</v>
      </c>
      <c r="BB86" s="34">
        <v>45056.424837962964</v>
      </c>
      <c r="BC86" s="39" t="s">
        <v>2082</v>
      </c>
      <c r="BD86" s="39" t="s">
        <v>2081</v>
      </c>
      <c r="BE86" s="43" t="b">
        <v>0</v>
      </c>
      <c r="BF86" s="39" t="s">
        <v>430</v>
      </c>
      <c r="BG86" s="39" t="s">
        <v>333</v>
      </c>
      <c r="BH86" s="39" t="s">
        <v>2080</v>
      </c>
      <c r="BI86" s="34">
        <v>45048.672986111109</v>
      </c>
      <c r="BJ86" s="43">
        <v>75000</v>
      </c>
      <c r="BK86" s="39" t="s">
        <v>436</v>
      </c>
      <c r="BL86" s="43" t="b">
        <v>0</v>
      </c>
      <c r="BM86" s="39" t="s">
        <v>1062</v>
      </c>
      <c r="BN86" s="39" t="s">
        <v>364</v>
      </c>
      <c r="BO86" s="39" t="s">
        <v>280</v>
      </c>
      <c r="BP86" s="39" t="s">
        <v>2079</v>
      </c>
      <c r="BQ86" s="39" t="s">
        <v>2078</v>
      </c>
      <c r="BR86" s="43" t="str">
        <f>IF(OR(BS86="G1 - Clean and Inspect",BS86="G1 - Disassembly/OCI",BS86="G1 - Incoming Inspection",BS86="G1 - Module Inspection",BS86="Inspection",BS86="Repair"),"Gate 1",IF(OR(BS86="Logistics",BS86="G2 - OSS and Accumulation"),"Gate 2",IF(OR(BS86="Maintenance",BS86="G3 - Assembly",BS86="G3 - Inspection"),"Gate 3",IF(OR(BS86="NU Commissioning",BS86="Installation",BS86="G4 - Inspection",BS86="G4 - Test"),"Gate 4",IF(OR(BS86="Outage",BS86="Planning"),"Gate 0","Operation")))))</f>
        <v>Gate 4</v>
      </c>
      <c r="BS86" s="43" t="s">
        <v>652</v>
      </c>
      <c r="BT86" s="43" t="b">
        <v>0</v>
      </c>
      <c r="BU86" s="39" t="s">
        <v>482</v>
      </c>
      <c r="BV86" s="44">
        <v>45035</v>
      </c>
      <c r="BW86" s="39" t="s">
        <v>320</v>
      </c>
      <c r="BX86" s="39" t="s">
        <v>687</v>
      </c>
      <c r="BY86" s="39" t="s">
        <v>686</v>
      </c>
      <c r="BZ86" s="39" t="s">
        <v>322</v>
      </c>
      <c r="CA86" s="39" t="s">
        <v>330</v>
      </c>
      <c r="CB86" s="39" t="s">
        <v>394</v>
      </c>
      <c r="CC86" s="39" t="s">
        <v>385</v>
      </c>
      <c r="CD86" s="39" t="s">
        <v>2077</v>
      </c>
      <c r="CE86" s="39" t="s">
        <v>320</v>
      </c>
      <c r="CF86" s="39" t="s">
        <v>570</v>
      </c>
      <c r="CG86" s="39" t="s">
        <v>318</v>
      </c>
      <c r="CH86" s="39" t="s">
        <v>280</v>
      </c>
      <c r="CI86" s="39" t="s">
        <v>391</v>
      </c>
      <c r="CJ86" s="39" t="s">
        <v>280</v>
      </c>
      <c r="CK86" s="34">
        <v>45037.669456018521</v>
      </c>
      <c r="CL86" s="39" t="s">
        <v>430</v>
      </c>
      <c r="CM86" s="39" t="s">
        <v>280</v>
      </c>
      <c r="CN86" s="39" t="s">
        <v>280</v>
      </c>
      <c r="CO86" s="43" t="b">
        <v>0</v>
      </c>
      <c r="CP86" s="39" t="s">
        <v>389</v>
      </c>
      <c r="CQ86" s="39" t="s">
        <v>352</v>
      </c>
      <c r="CR86" s="39" t="s">
        <v>1324</v>
      </c>
      <c r="CS86" s="39" t="s">
        <v>280</v>
      </c>
      <c r="CT86" s="39" t="s">
        <v>2075</v>
      </c>
      <c r="CU86" s="43">
        <v>10</v>
      </c>
      <c r="CV86" s="39" t="s">
        <v>396</v>
      </c>
    </row>
    <row r="87" spans="1:100" ht="224">
      <c r="A87" s="39" t="s">
        <v>2074</v>
      </c>
      <c r="B87" s="40">
        <f t="shared" si="11"/>
        <v>45037</v>
      </c>
      <c r="C87" s="41">
        <v>45037.688807870371</v>
      </c>
      <c r="D87" s="39" t="s">
        <v>346</v>
      </c>
      <c r="E87" s="39" t="s">
        <v>2073</v>
      </c>
      <c r="F87" s="42">
        <f t="shared" ca="1" si="12"/>
        <v>661.31119212962949</v>
      </c>
      <c r="G87" s="39" t="s">
        <v>1794</v>
      </c>
      <c r="H87" s="39" t="s">
        <v>273</v>
      </c>
      <c r="I87" s="39" t="s">
        <v>1793</v>
      </c>
      <c r="J87" s="39" t="s">
        <v>1792</v>
      </c>
      <c r="K87" s="39" t="s">
        <v>340</v>
      </c>
      <c r="L87" s="39" t="s">
        <v>334</v>
      </c>
      <c r="M87" s="39" t="s">
        <v>373</v>
      </c>
      <c r="N87" s="39" t="s">
        <v>1485</v>
      </c>
      <c r="O87" s="39" t="s">
        <v>1791</v>
      </c>
      <c r="P87" s="39" t="s">
        <v>1790</v>
      </c>
      <c r="Q87" s="39" t="s">
        <v>1789</v>
      </c>
      <c r="R87" s="39" t="s">
        <v>334</v>
      </c>
      <c r="S87" s="39" t="s">
        <v>1612</v>
      </c>
      <c r="T87" s="39" t="s">
        <v>1470</v>
      </c>
      <c r="U87" s="39" t="s">
        <v>333</v>
      </c>
      <c r="V87" s="39" t="s">
        <v>371</v>
      </c>
      <c r="W87" s="39" t="s">
        <v>283</v>
      </c>
      <c r="X87" s="39" t="s">
        <v>282</v>
      </c>
      <c r="Y87" s="39" t="s">
        <v>331</v>
      </c>
      <c r="Z87" s="39" t="s">
        <v>330</v>
      </c>
      <c r="AA87" s="34">
        <v>45064.216504629629</v>
      </c>
      <c r="AB87" s="39" t="s">
        <v>465</v>
      </c>
      <c r="AC87" s="39" t="s">
        <v>280</v>
      </c>
      <c r="AD87" s="39" t="s">
        <v>280</v>
      </c>
      <c r="AE87" s="39" t="s">
        <v>280</v>
      </c>
      <c r="AF87" s="43" t="b">
        <v>0</v>
      </c>
      <c r="AG87" s="43" t="s">
        <v>280</v>
      </c>
      <c r="AH87" s="43" t="b">
        <v>1</v>
      </c>
      <c r="AI87" s="34"/>
      <c r="AJ87" s="39" t="s">
        <v>280</v>
      </c>
      <c r="AK87" s="39" t="s">
        <v>280</v>
      </c>
      <c r="AL87" s="39" t="s">
        <v>280</v>
      </c>
      <c r="AM87" s="39" t="s">
        <v>280</v>
      </c>
      <c r="AN87" s="39" t="s">
        <v>280</v>
      </c>
      <c r="AO87" s="39" t="s">
        <v>280</v>
      </c>
      <c r="AP87" s="39" t="s">
        <v>329</v>
      </c>
      <c r="AQ87" s="39" t="s">
        <v>280</v>
      </c>
      <c r="AR87" s="34"/>
      <c r="AS87" s="43">
        <v>2</v>
      </c>
      <c r="AT87" s="43">
        <v>1</v>
      </c>
      <c r="AU87" s="43" t="b">
        <v>0</v>
      </c>
      <c r="AV87" s="39" t="s">
        <v>1914</v>
      </c>
      <c r="AW87" s="43" t="b">
        <v>0</v>
      </c>
      <c r="AX87" s="39" t="s">
        <v>328</v>
      </c>
      <c r="AY87" s="39" t="s">
        <v>2072</v>
      </c>
      <c r="AZ87" s="34"/>
      <c r="BA87" s="39" t="s">
        <v>280</v>
      </c>
      <c r="BB87" s="34"/>
      <c r="BC87" s="39" t="s">
        <v>280</v>
      </c>
      <c r="BD87" s="39" t="s">
        <v>2071</v>
      </c>
      <c r="BE87" s="43" t="b">
        <v>0</v>
      </c>
      <c r="BF87" s="39" t="s">
        <v>520</v>
      </c>
      <c r="BG87" s="39" t="s">
        <v>333</v>
      </c>
      <c r="BH87" s="39" t="s">
        <v>2070</v>
      </c>
      <c r="BI87" s="34">
        <v>45051.566493055558</v>
      </c>
      <c r="BJ87" s="43">
        <v>968451</v>
      </c>
      <c r="BK87" s="39" t="s">
        <v>1616</v>
      </c>
      <c r="BL87" s="43" t="b">
        <v>0</v>
      </c>
      <c r="BM87" s="39" t="s">
        <v>280</v>
      </c>
      <c r="BN87" s="39" t="s">
        <v>2069</v>
      </c>
      <c r="BO87" s="39" t="s">
        <v>280</v>
      </c>
      <c r="BP87" s="39" t="s">
        <v>2068</v>
      </c>
      <c r="BQ87" s="39" t="s">
        <v>2067</v>
      </c>
      <c r="BS87" s="39" t="s">
        <v>397</v>
      </c>
      <c r="BT87" s="43" t="b">
        <v>0</v>
      </c>
      <c r="BU87" s="39" t="s">
        <v>461</v>
      </c>
      <c r="BV87" s="44">
        <v>45023</v>
      </c>
      <c r="BW87" s="39" t="s">
        <v>320</v>
      </c>
      <c r="BX87" s="39" t="s">
        <v>280</v>
      </c>
      <c r="BY87" s="39" t="s">
        <v>280</v>
      </c>
      <c r="BZ87" s="39" t="s">
        <v>322</v>
      </c>
      <c r="CA87" s="39" t="s">
        <v>330</v>
      </c>
      <c r="CB87" s="39" t="s">
        <v>394</v>
      </c>
      <c r="CC87" s="39" t="s">
        <v>385</v>
      </c>
      <c r="CD87" s="39" t="s">
        <v>651</v>
      </c>
      <c r="CE87" s="39" t="s">
        <v>320</v>
      </c>
      <c r="CF87" s="39" t="s">
        <v>280</v>
      </c>
      <c r="CG87" s="39" t="s">
        <v>280</v>
      </c>
      <c r="CH87" s="39" t="s">
        <v>280</v>
      </c>
      <c r="CI87" s="39" t="s">
        <v>608</v>
      </c>
      <c r="CJ87" s="39" t="s">
        <v>280</v>
      </c>
      <c r="CK87" s="34">
        <v>45037.688796296294</v>
      </c>
      <c r="CL87" s="39" t="s">
        <v>1612</v>
      </c>
      <c r="CM87" s="39" t="s">
        <v>280</v>
      </c>
      <c r="CN87" s="39" t="s">
        <v>280</v>
      </c>
      <c r="CO87" s="43" t="b">
        <v>0</v>
      </c>
      <c r="CP87" s="39" t="s">
        <v>459</v>
      </c>
      <c r="CQ87" s="39" t="s">
        <v>364</v>
      </c>
      <c r="CR87" s="39" t="s">
        <v>1324</v>
      </c>
      <c r="CS87" s="39" t="s">
        <v>280</v>
      </c>
      <c r="CT87" s="39" t="s">
        <v>2066</v>
      </c>
      <c r="CU87" s="43">
        <v>5</v>
      </c>
      <c r="CV87" s="39" t="s">
        <v>385</v>
      </c>
    </row>
    <row r="88" spans="1:100" ht="176">
      <c r="A88" s="39" t="s">
        <v>2065</v>
      </c>
      <c r="B88" s="40">
        <f t="shared" si="11"/>
        <v>44936</v>
      </c>
      <c r="C88" s="41">
        <v>44936.638182870367</v>
      </c>
      <c r="D88" s="39" t="s">
        <v>346</v>
      </c>
      <c r="E88" s="39" t="s">
        <v>2064</v>
      </c>
      <c r="F88" s="42">
        <f t="shared" ca="1" si="12"/>
        <v>103.98045138889574</v>
      </c>
      <c r="G88" s="39" t="s">
        <v>1969</v>
      </c>
      <c r="H88" s="39" t="s">
        <v>273</v>
      </c>
      <c r="I88" s="39" t="s">
        <v>1968</v>
      </c>
      <c r="J88" s="39" t="s">
        <v>1957</v>
      </c>
      <c r="K88" s="39" t="s">
        <v>635</v>
      </c>
      <c r="L88" s="39" t="s">
        <v>631</v>
      </c>
      <c r="M88" s="39" t="s">
        <v>912</v>
      </c>
      <c r="N88" s="39" t="s">
        <v>911</v>
      </c>
      <c r="O88" s="39" t="s">
        <v>1957</v>
      </c>
      <c r="P88" s="39" t="s">
        <v>1967</v>
      </c>
      <c r="Q88" s="39" t="s">
        <v>1966</v>
      </c>
      <c r="R88" s="39" t="s">
        <v>631</v>
      </c>
      <c r="S88" s="39" t="s">
        <v>1958</v>
      </c>
      <c r="T88" s="39" t="s">
        <v>333</v>
      </c>
      <c r="U88" s="39" t="s">
        <v>333</v>
      </c>
      <c r="V88" s="39" t="s">
        <v>371</v>
      </c>
      <c r="W88" s="39" t="s">
        <v>283</v>
      </c>
      <c r="X88" s="39" t="s">
        <v>282</v>
      </c>
      <c r="Y88" s="39" t="s">
        <v>331</v>
      </c>
      <c r="Z88" s="39" t="s">
        <v>330</v>
      </c>
      <c r="AA88" s="34">
        <v>45064.215879629628</v>
      </c>
      <c r="AB88" s="39" t="s">
        <v>465</v>
      </c>
      <c r="AC88" s="39" t="s">
        <v>280</v>
      </c>
      <c r="AD88" s="39" t="s">
        <v>280</v>
      </c>
      <c r="AE88" s="39" t="s">
        <v>280</v>
      </c>
      <c r="AF88" s="43" t="b">
        <v>0</v>
      </c>
      <c r="AG88" s="43" t="s">
        <v>280</v>
      </c>
      <c r="AH88" s="43" t="b">
        <v>0</v>
      </c>
      <c r="AI88" s="34"/>
      <c r="AJ88" s="39" t="s">
        <v>280</v>
      </c>
      <c r="AK88" s="39" t="s">
        <v>280</v>
      </c>
      <c r="AL88" s="39" t="s">
        <v>280</v>
      </c>
      <c r="AM88" s="39" t="s">
        <v>280</v>
      </c>
      <c r="AN88" s="39" t="s">
        <v>280</v>
      </c>
      <c r="AO88" s="39" t="s">
        <v>280</v>
      </c>
      <c r="AP88" s="39" t="s">
        <v>329</v>
      </c>
      <c r="AQ88" s="39" t="s">
        <v>280</v>
      </c>
      <c r="AR88" s="34"/>
      <c r="AS88" s="43">
        <v>1</v>
      </c>
      <c r="AT88" s="43">
        <v>0</v>
      </c>
      <c r="AU88" s="43" t="b">
        <v>0</v>
      </c>
      <c r="AV88" s="39" t="s">
        <v>1465</v>
      </c>
      <c r="AW88" s="43" t="b">
        <v>0</v>
      </c>
      <c r="AX88" s="39" t="s">
        <v>328</v>
      </c>
      <c r="AY88" s="39" t="s">
        <v>2062</v>
      </c>
      <c r="AZ88" s="34">
        <v>45040.618634259263</v>
      </c>
      <c r="BA88" s="39" t="s">
        <v>371</v>
      </c>
      <c r="BB88" s="34">
        <v>45040.618634259263</v>
      </c>
      <c r="BC88" s="39" t="s">
        <v>2063</v>
      </c>
      <c r="BD88" s="39" t="s">
        <v>2062</v>
      </c>
      <c r="BE88" s="43" t="b">
        <v>0</v>
      </c>
      <c r="BF88" s="39" t="s">
        <v>371</v>
      </c>
      <c r="BG88" s="39" t="s">
        <v>333</v>
      </c>
      <c r="BH88" s="39" t="s">
        <v>2061</v>
      </c>
      <c r="BI88" s="34">
        <v>45040.618101851855</v>
      </c>
      <c r="BJ88" s="43">
        <v>0</v>
      </c>
      <c r="BK88" s="39" t="s">
        <v>1962</v>
      </c>
      <c r="BL88" s="43" t="b">
        <v>0</v>
      </c>
      <c r="BM88" s="39" t="s">
        <v>1353</v>
      </c>
      <c r="BN88" s="39" t="s">
        <v>326</v>
      </c>
      <c r="BO88" s="39" t="s">
        <v>280</v>
      </c>
      <c r="BP88" s="39" t="s">
        <v>2060</v>
      </c>
      <c r="BQ88" s="39" t="s">
        <v>2059</v>
      </c>
      <c r="BR88" s="43" t="str">
        <f t="shared" ref="BR88:BR90" si="15">IF(OR(BS88="G1 - Clean and Inspect",BS88="G1 - Disassembly/OCI",BS88="G1 - Incoming Inspection",BS88="G1 - Module Inspection",BS88="Inspection",BS88="Repair"),"Gate 1",IF(OR(BS88="Logistics",BS88="G2 - OSS and Accumulation"),"Gate 2",IF(OR(BS88="Maintenance",BS88="G3 - Assembly",BS88="G3 - Inspection"),"Gate 3",IF(OR(BS88="NU Commissioning",BS88="Installation",BS88="G4 - Inspection",BS88="G4 - Test"),"Gate 4",IF(OR(BS88="Outage",BS88="Planning"),"Gate 0","Operation")))))</f>
        <v>Gate 4</v>
      </c>
      <c r="BS88" s="43" t="s">
        <v>610</v>
      </c>
      <c r="BT88" s="43" t="b">
        <v>0</v>
      </c>
      <c r="BU88" s="39" t="s">
        <v>461</v>
      </c>
      <c r="BV88" s="44">
        <v>45040</v>
      </c>
      <c r="BW88" s="39" t="s">
        <v>320</v>
      </c>
      <c r="BX88" s="39" t="s">
        <v>360</v>
      </c>
      <c r="BY88" s="39" t="s">
        <v>359</v>
      </c>
      <c r="BZ88" s="39" t="s">
        <v>322</v>
      </c>
      <c r="CA88" s="39" t="s">
        <v>330</v>
      </c>
      <c r="CB88" s="39" t="s">
        <v>394</v>
      </c>
      <c r="CC88" s="39" t="s">
        <v>311</v>
      </c>
      <c r="CD88" s="39" t="s">
        <v>321</v>
      </c>
      <c r="CE88" s="39" t="s">
        <v>320</v>
      </c>
      <c r="CF88" s="39" t="s">
        <v>46</v>
      </c>
      <c r="CG88" s="39" t="s">
        <v>280</v>
      </c>
      <c r="CH88" s="39" t="s">
        <v>280</v>
      </c>
      <c r="CI88" s="39" t="s">
        <v>357</v>
      </c>
      <c r="CJ88" s="39" t="s">
        <v>356</v>
      </c>
      <c r="CK88" s="34">
        <v>45040.236817129633</v>
      </c>
      <c r="CL88" s="39" t="s">
        <v>1958</v>
      </c>
      <c r="CM88" s="39" t="s">
        <v>280</v>
      </c>
      <c r="CN88" s="39" t="s">
        <v>2058</v>
      </c>
      <c r="CO88" s="43" t="b">
        <v>0</v>
      </c>
      <c r="CP88" s="39" t="s">
        <v>314</v>
      </c>
      <c r="CQ88" s="39" t="s">
        <v>352</v>
      </c>
      <c r="CR88" s="39" t="s">
        <v>642</v>
      </c>
      <c r="CS88" s="39" t="s">
        <v>280</v>
      </c>
      <c r="CT88" s="39" t="s">
        <v>2057</v>
      </c>
      <c r="CU88" s="43">
        <v>11</v>
      </c>
      <c r="CV88" s="39" t="s">
        <v>396</v>
      </c>
    </row>
    <row r="89" spans="1:100" ht="395">
      <c r="A89" s="39" t="s">
        <v>2056</v>
      </c>
      <c r="B89" s="40">
        <f t="shared" si="11"/>
        <v>45040</v>
      </c>
      <c r="C89" s="41">
        <v>45040.470497685186</v>
      </c>
      <c r="D89" s="39" t="s">
        <v>346</v>
      </c>
      <c r="E89" s="39" t="s">
        <v>2055</v>
      </c>
      <c r="F89" s="42">
        <f t="shared" ca="1" si="12"/>
        <v>15.155474537037662</v>
      </c>
      <c r="G89" s="39" t="s">
        <v>546</v>
      </c>
      <c r="H89" s="39" t="s">
        <v>273</v>
      </c>
      <c r="I89" s="39" t="s">
        <v>545</v>
      </c>
      <c r="J89" s="39" t="s">
        <v>350</v>
      </c>
      <c r="K89" s="39" t="s">
        <v>340</v>
      </c>
      <c r="L89" s="39" t="s">
        <v>334</v>
      </c>
      <c r="M89" s="39" t="s">
        <v>339</v>
      </c>
      <c r="N89" s="39" t="s">
        <v>338</v>
      </c>
      <c r="O89" s="39" t="s">
        <v>544</v>
      </c>
      <c r="P89" s="39" t="s">
        <v>543</v>
      </c>
      <c r="Q89" s="39" t="s">
        <v>297</v>
      </c>
      <c r="R89" s="39" t="s">
        <v>334</v>
      </c>
      <c r="S89" s="39" t="s">
        <v>316</v>
      </c>
      <c r="T89" s="39" t="s">
        <v>333</v>
      </c>
      <c r="U89" s="39" t="s">
        <v>333</v>
      </c>
      <c r="V89" s="39" t="s">
        <v>430</v>
      </c>
      <c r="W89" s="39" t="s">
        <v>282</v>
      </c>
      <c r="X89" s="39" t="s">
        <v>283</v>
      </c>
      <c r="Y89" s="39" t="s">
        <v>331</v>
      </c>
      <c r="Z89" s="39" t="s">
        <v>330</v>
      </c>
      <c r="AA89" s="34">
        <v>45055.625972222224</v>
      </c>
      <c r="AB89" s="39" t="s">
        <v>436</v>
      </c>
      <c r="AC89" s="39" t="s">
        <v>280</v>
      </c>
      <c r="AD89" s="39" t="s">
        <v>280</v>
      </c>
      <c r="AE89" s="39" t="s">
        <v>280</v>
      </c>
      <c r="AF89" s="43" t="b">
        <v>0</v>
      </c>
      <c r="AG89" s="43" t="s">
        <v>280</v>
      </c>
      <c r="AH89" s="43" t="b">
        <v>0</v>
      </c>
      <c r="AI89" s="34"/>
      <c r="AJ89" s="39" t="s">
        <v>280</v>
      </c>
      <c r="AK89" s="39" t="s">
        <v>280</v>
      </c>
      <c r="AL89" s="39" t="s">
        <v>280</v>
      </c>
      <c r="AM89" s="39" t="s">
        <v>280</v>
      </c>
      <c r="AN89" s="39" t="s">
        <v>280</v>
      </c>
      <c r="AO89" s="39" t="s">
        <v>280</v>
      </c>
      <c r="AP89" s="39" t="s">
        <v>329</v>
      </c>
      <c r="AQ89" s="39" t="s">
        <v>280</v>
      </c>
      <c r="AR89" s="34"/>
      <c r="AS89" s="43">
        <v>1</v>
      </c>
      <c r="AT89" s="43">
        <v>0</v>
      </c>
      <c r="AU89" s="43" t="b">
        <v>0</v>
      </c>
      <c r="AV89" s="39" t="s">
        <v>1465</v>
      </c>
      <c r="AW89" s="43" t="b">
        <v>0</v>
      </c>
      <c r="AX89" s="39" t="s">
        <v>328</v>
      </c>
      <c r="AY89" s="39" t="s">
        <v>2053</v>
      </c>
      <c r="AZ89" s="34">
        <v>45055.625972222224</v>
      </c>
      <c r="BA89" s="39" t="s">
        <v>430</v>
      </c>
      <c r="BB89" s="34">
        <v>45055.625972222224</v>
      </c>
      <c r="BC89" s="39" t="s">
        <v>2054</v>
      </c>
      <c r="BD89" s="39" t="s">
        <v>2053</v>
      </c>
      <c r="BE89" s="43" t="b">
        <v>0</v>
      </c>
      <c r="BF89" s="39" t="s">
        <v>430</v>
      </c>
      <c r="BG89" s="39" t="s">
        <v>333</v>
      </c>
      <c r="BH89" s="39" t="s">
        <v>2052</v>
      </c>
      <c r="BI89" s="34">
        <v>45055.607893518521</v>
      </c>
      <c r="BJ89" s="43">
        <v>4120</v>
      </c>
      <c r="BK89" s="39" t="s">
        <v>327</v>
      </c>
      <c r="BL89" s="43" t="b">
        <v>0</v>
      </c>
      <c r="BM89" s="39" t="s">
        <v>1062</v>
      </c>
      <c r="BN89" s="39" t="s">
        <v>326</v>
      </c>
      <c r="BO89" s="39" t="s">
        <v>280</v>
      </c>
      <c r="BP89" s="39" t="s">
        <v>2051</v>
      </c>
      <c r="BQ89" s="39" t="s">
        <v>2050</v>
      </c>
      <c r="BR89" s="43" t="str">
        <f t="shared" si="15"/>
        <v>Gate 2</v>
      </c>
      <c r="BS89" s="43" t="s">
        <v>433</v>
      </c>
      <c r="BT89" s="43" t="b">
        <v>0</v>
      </c>
      <c r="BU89" s="39" t="s">
        <v>357</v>
      </c>
      <c r="BV89" s="44">
        <v>45040</v>
      </c>
      <c r="BW89" s="39" t="s">
        <v>320</v>
      </c>
      <c r="BX89" s="39" t="s">
        <v>687</v>
      </c>
      <c r="BY89" s="39" t="s">
        <v>686</v>
      </c>
      <c r="BZ89" s="39" t="s">
        <v>322</v>
      </c>
      <c r="CA89" s="39" t="s">
        <v>330</v>
      </c>
      <c r="CB89" s="39" t="s">
        <v>394</v>
      </c>
      <c r="CC89" s="39" t="s">
        <v>396</v>
      </c>
      <c r="CD89" s="39" t="s">
        <v>432</v>
      </c>
      <c r="CE89" s="39" t="s">
        <v>320</v>
      </c>
      <c r="CF89" s="39" t="s">
        <v>570</v>
      </c>
      <c r="CG89" s="39" t="s">
        <v>318</v>
      </c>
      <c r="CH89" s="39" t="s">
        <v>280</v>
      </c>
      <c r="CI89" s="39" t="s">
        <v>391</v>
      </c>
      <c r="CJ89" s="39" t="s">
        <v>533</v>
      </c>
      <c r="CK89" s="34">
        <v>45040.470497685186</v>
      </c>
      <c r="CL89" s="39" t="s">
        <v>316</v>
      </c>
      <c r="CM89" s="39" t="s">
        <v>280</v>
      </c>
      <c r="CN89" s="39" t="s">
        <v>2049</v>
      </c>
      <c r="CO89" s="43" t="b">
        <v>0</v>
      </c>
      <c r="CP89" s="39" t="s">
        <v>389</v>
      </c>
      <c r="CQ89" s="39" t="s">
        <v>352</v>
      </c>
      <c r="CR89" s="39" t="s">
        <v>976</v>
      </c>
      <c r="CS89" s="39" t="s">
        <v>280</v>
      </c>
      <c r="CT89" s="39" t="s">
        <v>2048</v>
      </c>
      <c r="CU89" s="43">
        <v>13</v>
      </c>
      <c r="CV89" s="39" t="s">
        <v>385</v>
      </c>
    </row>
    <row r="90" spans="1:100" ht="176">
      <c r="A90" s="39" t="s">
        <v>2047</v>
      </c>
      <c r="B90" s="40">
        <f t="shared" si="11"/>
        <v>45040</v>
      </c>
      <c r="C90" s="41">
        <v>45040.545312499999</v>
      </c>
      <c r="D90" s="39" t="s">
        <v>346</v>
      </c>
      <c r="E90" s="39" t="s">
        <v>2046</v>
      </c>
      <c r="F90" s="42">
        <f t="shared" ca="1" si="12"/>
        <v>45.077592592591827</v>
      </c>
      <c r="G90" s="39" t="s">
        <v>2045</v>
      </c>
      <c r="H90" s="39" t="s">
        <v>278</v>
      </c>
      <c r="I90" s="39" t="s">
        <v>2044</v>
      </c>
      <c r="J90" s="39" t="s">
        <v>2034</v>
      </c>
      <c r="K90" s="39" t="s">
        <v>340</v>
      </c>
      <c r="L90" s="39" t="s">
        <v>439</v>
      </c>
      <c r="M90" s="39" t="s">
        <v>2043</v>
      </c>
      <c r="N90" s="39" t="s">
        <v>338</v>
      </c>
      <c r="O90" s="39" t="s">
        <v>2042</v>
      </c>
      <c r="P90" s="39" t="s">
        <v>2041</v>
      </c>
      <c r="Q90" s="39" t="s">
        <v>2040</v>
      </c>
      <c r="R90" s="39" t="s">
        <v>439</v>
      </c>
      <c r="S90" s="39" t="s">
        <v>430</v>
      </c>
      <c r="T90" s="39" t="s">
        <v>333</v>
      </c>
      <c r="U90" s="39" t="s">
        <v>333</v>
      </c>
      <c r="V90" s="39" t="s">
        <v>669</v>
      </c>
      <c r="W90" s="39" t="s">
        <v>282</v>
      </c>
      <c r="X90" s="39" t="s">
        <v>885</v>
      </c>
      <c r="Y90" s="39" t="s">
        <v>331</v>
      </c>
      <c r="Z90" s="39" t="s">
        <v>330</v>
      </c>
      <c r="AA90" s="34">
        <v>45085.62290509259</v>
      </c>
      <c r="AB90" s="39" t="s">
        <v>668</v>
      </c>
      <c r="AC90" s="39" t="s">
        <v>280</v>
      </c>
      <c r="AD90" s="39" t="s">
        <v>280</v>
      </c>
      <c r="AE90" s="39" t="s">
        <v>280</v>
      </c>
      <c r="AF90" s="43" t="b">
        <v>0</v>
      </c>
      <c r="AG90" s="43" t="s">
        <v>280</v>
      </c>
      <c r="AH90" s="43" t="b">
        <v>0</v>
      </c>
      <c r="AI90" s="34"/>
      <c r="AJ90" s="39" t="s">
        <v>280</v>
      </c>
      <c r="AK90" s="39" t="s">
        <v>280</v>
      </c>
      <c r="AL90" s="39" t="s">
        <v>280</v>
      </c>
      <c r="AM90" s="39" t="s">
        <v>280</v>
      </c>
      <c r="AN90" s="39" t="s">
        <v>280</v>
      </c>
      <c r="AO90" s="39" t="s">
        <v>280</v>
      </c>
      <c r="AP90" s="39" t="s">
        <v>329</v>
      </c>
      <c r="AQ90" s="39" t="s">
        <v>280</v>
      </c>
      <c r="AR90" s="34"/>
      <c r="AS90" s="43">
        <v>1</v>
      </c>
      <c r="AT90" s="43">
        <v>0</v>
      </c>
      <c r="AU90" s="43" t="b">
        <v>0</v>
      </c>
      <c r="AV90" s="39" t="s">
        <v>1465</v>
      </c>
      <c r="AW90" s="43" t="b">
        <v>0</v>
      </c>
      <c r="AX90" s="39" t="s">
        <v>328</v>
      </c>
      <c r="AY90" s="39" t="s">
        <v>2039</v>
      </c>
      <c r="AZ90" s="34">
        <v>45085.62290509259</v>
      </c>
      <c r="BA90" s="39" t="s">
        <v>669</v>
      </c>
      <c r="BB90" s="34">
        <v>45085.62290509259</v>
      </c>
      <c r="BC90" s="39" t="s">
        <v>2038</v>
      </c>
      <c r="BD90" s="39" t="s">
        <v>2039</v>
      </c>
      <c r="BE90" s="43" t="b">
        <v>0</v>
      </c>
      <c r="BF90" s="39" t="s">
        <v>669</v>
      </c>
      <c r="BG90" s="39" t="s">
        <v>333</v>
      </c>
      <c r="BH90" s="39" t="s">
        <v>2038</v>
      </c>
      <c r="BI90" s="34">
        <v>45044.412465277775</v>
      </c>
      <c r="BJ90" s="43">
        <v>9339.8799999999992</v>
      </c>
      <c r="BK90" s="39" t="s">
        <v>436</v>
      </c>
      <c r="BL90" s="43" t="b">
        <v>0</v>
      </c>
      <c r="BM90" s="39" t="s">
        <v>256</v>
      </c>
      <c r="BN90" s="39" t="s">
        <v>326</v>
      </c>
      <c r="BO90" s="39" t="s">
        <v>280</v>
      </c>
      <c r="BP90" s="39" t="s">
        <v>2037</v>
      </c>
      <c r="BQ90" s="39" t="s">
        <v>2036</v>
      </c>
      <c r="BR90" s="43" t="str">
        <f t="shared" si="15"/>
        <v>Gate 3</v>
      </c>
      <c r="BS90" s="43" t="s">
        <v>585</v>
      </c>
      <c r="BT90" s="43" t="b">
        <v>0</v>
      </c>
      <c r="BU90" s="39" t="s">
        <v>357</v>
      </c>
      <c r="BV90" s="44">
        <v>45040</v>
      </c>
      <c r="BW90" s="39" t="s">
        <v>320</v>
      </c>
      <c r="BX90" s="39" t="s">
        <v>996</v>
      </c>
      <c r="BY90" s="39" t="s">
        <v>169</v>
      </c>
      <c r="BZ90" s="39" t="s">
        <v>322</v>
      </c>
      <c r="CA90" s="39" t="s">
        <v>330</v>
      </c>
      <c r="CB90" s="39" t="s">
        <v>394</v>
      </c>
      <c r="CC90" s="39" t="s">
        <v>396</v>
      </c>
      <c r="CD90" s="39" t="s">
        <v>432</v>
      </c>
      <c r="CE90" s="39" t="s">
        <v>320</v>
      </c>
      <c r="CF90" s="39" t="s">
        <v>570</v>
      </c>
      <c r="CG90" s="39" t="s">
        <v>318</v>
      </c>
      <c r="CH90" s="39" t="s">
        <v>280</v>
      </c>
      <c r="CI90" s="39" t="s">
        <v>391</v>
      </c>
      <c r="CJ90" s="39" t="s">
        <v>280</v>
      </c>
      <c r="CK90" s="34">
        <v>45040.545312499999</v>
      </c>
      <c r="CL90" s="39" t="s">
        <v>430</v>
      </c>
      <c r="CM90" s="39" t="s">
        <v>280</v>
      </c>
      <c r="CN90" s="39" t="s">
        <v>2035</v>
      </c>
      <c r="CO90" s="43" t="b">
        <v>0</v>
      </c>
      <c r="CP90" s="39" t="s">
        <v>314</v>
      </c>
      <c r="CQ90" s="39" t="s">
        <v>995</v>
      </c>
      <c r="CR90" s="39" t="s">
        <v>976</v>
      </c>
      <c r="CS90" s="39" t="s">
        <v>877</v>
      </c>
      <c r="CT90" s="39" t="s">
        <v>2033</v>
      </c>
      <c r="CU90" s="43">
        <v>9</v>
      </c>
      <c r="CV90" s="39" t="s">
        <v>311</v>
      </c>
    </row>
    <row r="91" spans="1:100" ht="409.6">
      <c r="A91" s="39" t="s">
        <v>2032</v>
      </c>
      <c r="B91" s="40">
        <f t="shared" si="11"/>
        <v>45040</v>
      </c>
      <c r="C91" s="41">
        <v>45040.61178240741</v>
      </c>
      <c r="D91" s="39" t="s">
        <v>1281</v>
      </c>
      <c r="E91" s="39" t="s">
        <v>2031</v>
      </c>
      <c r="F91" s="42">
        <f t="shared" ca="1" si="12"/>
        <v>658.38821759259008</v>
      </c>
      <c r="G91" s="39" t="s">
        <v>2030</v>
      </c>
      <c r="H91" s="39" t="s">
        <v>274</v>
      </c>
      <c r="I91" s="39" t="s">
        <v>1278</v>
      </c>
      <c r="J91" s="39" t="s">
        <v>2019</v>
      </c>
      <c r="K91" s="39" t="s">
        <v>340</v>
      </c>
      <c r="L91" s="39" t="s">
        <v>334</v>
      </c>
      <c r="M91" s="39" t="s">
        <v>339</v>
      </c>
      <c r="N91" s="39" t="s">
        <v>338</v>
      </c>
      <c r="O91" s="39" t="s">
        <v>2029</v>
      </c>
      <c r="P91" s="39" t="s">
        <v>1277</v>
      </c>
      <c r="Q91" s="39" t="s">
        <v>2028</v>
      </c>
      <c r="R91" s="39" t="s">
        <v>334</v>
      </c>
      <c r="S91" s="39" t="s">
        <v>1267</v>
      </c>
      <c r="T91" s="39" t="s">
        <v>2027</v>
      </c>
      <c r="U91" s="39" t="s">
        <v>333</v>
      </c>
      <c r="V91" s="39" t="s">
        <v>669</v>
      </c>
      <c r="W91" s="39" t="s">
        <v>283</v>
      </c>
      <c r="X91" s="39" t="s">
        <v>282</v>
      </c>
      <c r="Y91" s="39" t="s">
        <v>331</v>
      </c>
      <c r="Z91" s="39" t="s">
        <v>330</v>
      </c>
      <c r="AA91" s="34">
        <v>45135.276226851849</v>
      </c>
      <c r="AB91" s="39" t="s">
        <v>2026</v>
      </c>
      <c r="AC91" s="39" t="s">
        <v>280</v>
      </c>
      <c r="AD91" s="39" t="s">
        <v>280</v>
      </c>
      <c r="AE91" s="39" t="s">
        <v>280</v>
      </c>
      <c r="AF91" s="43" t="b">
        <v>0</v>
      </c>
      <c r="AG91" s="43" t="s">
        <v>280</v>
      </c>
      <c r="AH91" s="43" t="b">
        <v>1</v>
      </c>
      <c r="AI91" s="34"/>
      <c r="AJ91" s="39" t="s">
        <v>280</v>
      </c>
      <c r="AK91" s="39" t="s">
        <v>280</v>
      </c>
      <c r="AL91" s="39" t="s">
        <v>280</v>
      </c>
      <c r="AM91" s="39" t="s">
        <v>2025</v>
      </c>
      <c r="AN91" s="39" t="s">
        <v>280</v>
      </c>
      <c r="AO91" s="39" t="s">
        <v>280</v>
      </c>
      <c r="AP91" s="39" t="s">
        <v>329</v>
      </c>
      <c r="AQ91" s="39" t="s">
        <v>280</v>
      </c>
      <c r="AR91" s="34"/>
      <c r="AS91" s="43">
        <v>15</v>
      </c>
      <c r="AT91" s="43">
        <v>14</v>
      </c>
      <c r="AU91" s="43" t="b">
        <v>1</v>
      </c>
      <c r="AV91" s="39" t="s">
        <v>280</v>
      </c>
      <c r="AW91" s="43" t="b">
        <v>0</v>
      </c>
      <c r="AX91" s="39" t="s">
        <v>562</v>
      </c>
      <c r="AY91" s="39" t="s">
        <v>2024</v>
      </c>
      <c r="AZ91" s="34"/>
      <c r="BA91" s="39" t="s">
        <v>280</v>
      </c>
      <c r="BB91" s="34"/>
      <c r="BC91" s="39" t="s">
        <v>280</v>
      </c>
      <c r="BD91" s="39" t="s">
        <v>2024</v>
      </c>
      <c r="BE91" s="43" t="b">
        <v>0</v>
      </c>
      <c r="BF91" s="39" t="s">
        <v>280</v>
      </c>
      <c r="BG91" s="39" t="s">
        <v>280</v>
      </c>
      <c r="BH91" s="39" t="s">
        <v>2023</v>
      </c>
      <c r="BI91" s="34"/>
      <c r="BJ91" s="43">
        <v>35560</v>
      </c>
      <c r="BK91" s="39" t="s">
        <v>1272</v>
      </c>
      <c r="BL91" s="43" t="b">
        <v>0</v>
      </c>
      <c r="BM91" s="39" t="s">
        <v>280</v>
      </c>
      <c r="BN91" s="39" t="s">
        <v>883</v>
      </c>
      <c r="BO91" s="39" t="s">
        <v>280</v>
      </c>
      <c r="BP91" s="39" t="s">
        <v>2022</v>
      </c>
      <c r="BQ91" s="39" t="s">
        <v>2021</v>
      </c>
      <c r="BS91" s="39" t="s">
        <v>1842</v>
      </c>
      <c r="BT91" s="43" t="b">
        <v>0</v>
      </c>
      <c r="BU91" s="39" t="s">
        <v>357</v>
      </c>
      <c r="BV91" s="44">
        <v>45037</v>
      </c>
      <c r="BW91" s="39" t="s">
        <v>320</v>
      </c>
      <c r="BX91" s="39" t="s">
        <v>280</v>
      </c>
      <c r="BY91" s="39" t="s">
        <v>280</v>
      </c>
      <c r="BZ91" s="39" t="s">
        <v>322</v>
      </c>
      <c r="CA91" s="39" t="s">
        <v>330</v>
      </c>
      <c r="CB91" s="39" t="s">
        <v>394</v>
      </c>
      <c r="CC91" s="39" t="s">
        <v>311</v>
      </c>
      <c r="CD91" s="39" t="s">
        <v>651</v>
      </c>
      <c r="CE91" s="39" t="s">
        <v>320</v>
      </c>
      <c r="CF91" s="39" t="s">
        <v>555</v>
      </c>
      <c r="CG91" s="39" t="s">
        <v>318</v>
      </c>
      <c r="CH91" s="39" t="s">
        <v>280</v>
      </c>
      <c r="CI91" s="39" t="s">
        <v>391</v>
      </c>
      <c r="CJ91" s="39" t="s">
        <v>280</v>
      </c>
      <c r="CK91" s="34">
        <v>45040.61178240741</v>
      </c>
      <c r="CL91" s="39" t="s">
        <v>1267</v>
      </c>
      <c r="CM91" s="39" t="s">
        <v>280</v>
      </c>
      <c r="CN91" s="39" t="s">
        <v>2020</v>
      </c>
      <c r="CO91" s="43" t="b">
        <v>0</v>
      </c>
      <c r="CP91" s="39" t="s">
        <v>428</v>
      </c>
      <c r="CQ91" s="39" t="s">
        <v>280</v>
      </c>
      <c r="CR91" s="39" t="s">
        <v>280</v>
      </c>
      <c r="CS91" s="39" t="s">
        <v>2018</v>
      </c>
      <c r="CT91" s="39" t="s">
        <v>2017</v>
      </c>
      <c r="CU91" s="43">
        <v>20</v>
      </c>
      <c r="CV91" s="39" t="s">
        <v>385</v>
      </c>
    </row>
    <row r="92" spans="1:100" ht="176">
      <c r="A92" s="39" t="s">
        <v>2016</v>
      </c>
      <c r="B92" s="40">
        <f t="shared" si="11"/>
        <v>45040</v>
      </c>
      <c r="C92" s="41">
        <v>45040.947777777779</v>
      </c>
      <c r="D92" s="39" t="s">
        <v>346</v>
      </c>
      <c r="E92" s="39" t="s">
        <v>2015</v>
      </c>
      <c r="F92" s="42">
        <f t="shared" ca="1" si="12"/>
        <v>23.559444444443216</v>
      </c>
      <c r="G92" s="39" t="s">
        <v>1163</v>
      </c>
      <c r="H92" s="39" t="s">
        <v>275</v>
      </c>
      <c r="I92" s="39" t="s">
        <v>619</v>
      </c>
      <c r="J92" s="39" t="s">
        <v>1153</v>
      </c>
      <c r="K92" s="39" t="s">
        <v>418</v>
      </c>
      <c r="L92" s="39" t="s">
        <v>418</v>
      </c>
      <c r="M92" s="39" t="s">
        <v>421</v>
      </c>
      <c r="N92" s="39" t="s">
        <v>338</v>
      </c>
      <c r="O92" s="39" t="s">
        <v>1162</v>
      </c>
      <c r="P92" s="39" t="s">
        <v>617</v>
      </c>
      <c r="Q92" s="39" t="s">
        <v>1161</v>
      </c>
      <c r="R92" s="39" t="s">
        <v>418</v>
      </c>
      <c r="S92" s="39" t="s">
        <v>1105</v>
      </c>
      <c r="T92" s="39" t="s">
        <v>333</v>
      </c>
      <c r="U92" s="39" t="s">
        <v>333</v>
      </c>
      <c r="V92" s="39" t="s">
        <v>1506</v>
      </c>
      <c r="W92" s="39" t="s">
        <v>282</v>
      </c>
      <c r="X92" s="39" t="s">
        <v>282</v>
      </c>
      <c r="Y92" s="39" t="s">
        <v>331</v>
      </c>
      <c r="Z92" s="39" t="s">
        <v>330</v>
      </c>
      <c r="AA92" s="34">
        <v>45064.507222222222</v>
      </c>
      <c r="AB92" s="39" t="s">
        <v>1703</v>
      </c>
      <c r="AC92" s="39" t="s">
        <v>280</v>
      </c>
      <c r="AD92" s="39" t="s">
        <v>280</v>
      </c>
      <c r="AE92" s="39" t="s">
        <v>280</v>
      </c>
      <c r="AF92" s="43" t="b">
        <v>0</v>
      </c>
      <c r="AG92" s="43" t="s">
        <v>280</v>
      </c>
      <c r="AH92" s="43" t="b">
        <v>0</v>
      </c>
      <c r="AI92" s="34"/>
      <c r="AJ92" s="39" t="s">
        <v>280</v>
      </c>
      <c r="AK92" s="39" t="s">
        <v>280</v>
      </c>
      <c r="AL92" s="39" t="s">
        <v>280</v>
      </c>
      <c r="AM92" s="39" t="s">
        <v>280</v>
      </c>
      <c r="AN92" s="39" t="s">
        <v>280</v>
      </c>
      <c r="AO92" s="39" t="s">
        <v>280</v>
      </c>
      <c r="AP92" s="39" t="s">
        <v>329</v>
      </c>
      <c r="AQ92" s="39" t="s">
        <v>280</v>
      </c>
      <c r="AR92" s="34"/>
      <c r="AS92" s="43">
        <v>2</v>
      </c>
      <c r="AT92" s="43">
        <v>0</v>
      </c>
      <c r="AU92" s="43" t="b">
        <v>0</v>
      </c>
      <c r="AV92" s="39" t="s">
        <v>1741</v>
      </c>
      <c r="AW92" s="43" t="b">
        <v>0</v>
      </c>
      <c r="AX92" s="39" t="s">
        <v>615</v>
      </c>
      <c r="AY92" s="39" t="s">
        <v>2013</v>
      </c>
      <c r="AZ92" s="34">
        <v>45064.507222222222</v>
      </c>
      <c r="BA92" s="39" t="s">
        <v>1506</v>
      </c>
      <c r="BB92" s="34">
        <v>45064.507222222222</v>
      </c>
      <c r="BC92" s="39" t="s">
        <v>2014</v>
      </c>
      <c r="BD92" s="39" t="s">
        <v>2013</v>
      </c>
      <c r="BE92" s="43" t="b">
        <v>0</v>
      </c>
      <c r="BF92" s="39" t="s">
        <v>819</v>
      </c>
      <c r="BG92" s="39" t="s">
        <v>333</v>
      </c>
      <c r="BH92" s="39" t="s">
        <v>2012</v>
      </c>
      <c r="BI92" s="34">
        <v>45044.373935185184</v>
      </c>
      <c r="BJ92" s="43">
        <v>180000</v>
      </c>
      <c r="BK92" s="39" t="s">
        <v>1109</v>
      </c>
      <c r="BL92" s="43" t="b">
        <v>0</v>
      </c>
      <c r="BM92" s="39" t="s">
        <v>748</v>
      </c>
      <c r="BN92" s="39" t="s">
        <v>326</v>
      </c>
      <c r="BO92" s="39" t="s">
        <v>280</v>
      </c>
      <c r="BP92" s="39" t="s">
        <v>2011</v>
      </c>
      <c r="BQ92" s="39" t="s">
        <v>2010</v>
      </c>
      <c r="BR92" s="43" t="str">
        <f t="shared" ref="BR92:BR95" si="16">IF(OR(BS92="G1 - Clean and Inspect",BS92="G1 - Disassembly/OCI",BS92="G1 - Incoming Inspection",BS92="G1 - Module Inspection",BS92="Inspection",BS92="Repair"),"Gate 1",IF(OR(BS92="Logistics",BS92="G2 - OSS and Accumulation"),"Gate 2",IF(OR(BS92="Maintenance",BS92="G3 - Assembly",BS92="G3 - Inspection"),"Gate 3",IF(OR(BS92="NU Commissioning",BS92="Installation",BS92="G4 - Inspection",BS92="G4 - Test"),"Gate 4",IF(OR(BS92="Outage",BS92="Planning"),"Gate 0","Operation")))))</f>
        <v>Gate 3</v>
      </c>
      <c r="BS92" s="43" t="s">
        <v>585</v>
      </c>
      <c r="BT92" s="43" t="b">
        <v>0</v>
      </c>
      <c r="BU92" s="39" t="s">
        <v>482</v>
      </c>
      <c r="BV92" s="44">
        <v>45040</v>
      </c>
      <c r="BW92" s="39" t="s">
        <v>320</v>
      </c>
      <c r="BX92" s="39" t="s">
        <v>360</v>
      </c>
      <c r="BY92" s="39" t="s">
        <v>2009</v>
      </c>
      <c r="BZ92" s="39" t="s">
        <v>322</v>
      </c>
      <c r="CA92" s="39" t="s">
        <v>330</v>
      </c>
      <c r="CB92" s="39" t="s">
        <v>394</v>
      </c>
      <c r="CC92" s="39" t="s">
        <v>385</v>
      </c>
      <c r="CD92" s="39" t="s">
        <v>451</v>
      </c>
      <c r="CE92" s="39" t="s">
        <v>394</v>
      </c>
      <c r="CF92" s="39" t="s">
        <v>570</v>
      </c>
      <c r="CG92" s="39" t="s">
        <v>318</v>
      </c>
      <c r="CH92" s="39" t="s">
        <v>280</v>
      </c>
      <c r="CI92" s="39" t="s">
        <v>391</v>
      </c>
      <c r="CJ92" s="39" t="s">
        <v>280</v>
      </c>
      <c r="CK92" s="34">
        <v>45040.947777777779</v>
      </c>
      <c r="CL92" s="39" t="s">
        <v>1105</v>
      </c>
      <c r="CM92" s="39" t="s">
        <v>280</v>
      </c>
      <c r="CN92" s="39" t="s">
        <v>2008</v>
      </c>
      <c r="CO92" s="43" t="b">
        <v>0</v>
      </c>
      <c r="CP92" s="39" t="s">
        <v>459</v>
      </c>
      <c r="CQ92" s="39" t="s">
        <v>352</v>
      </c>
      <c r="CR92" s="39" t="s">
        <v>185</v>
      </c>
      <c r="CS92" s="39" t="s">
        <v>280</v>
      </c>
      <c r="CT92" s="39" t="s">
        <v>2007</v>
      </c>
      <c r="CU92" s="43">
        <v>12</v>
      </c>
      <c r="CV92" s="39" t="s">
        <v>385</v>
      </c>
    </row>
    <row r="93" spans="1:100" ht="176">
      <c r="A93" s="39" t="s">
        <v>2006</v>
      </c>
      <c r="B93" s="40">
        <f t="shared" si="11"/>
        <v>45041</v>
      </c>
      <c r="C93" s="41">
        <v>45041.358796296299</v>
      </c>
      <c r="D93" s="39" t="s">
        <v>346</v>
      </c>
      <c r="E93" s="39" t="s">
        <v>2005</v>
      </c>
      <c r="F93" s="42">
        <f t="shared" ca="1" si="12"/>
        <v>16.188240740739275</v>
      </c>
      <c r="G93" s="39" t="s">
        <v>1953</v>
      </c>
      <c r="H93" s="39" t="s">
        <v>273</v>
      </c>
      <c r="I93" s="39" t="s">
        <v>1952</v>
      </c>
      <c r="J93" s="39" t="s">
        <v>1944</v>
      </c>
      <c r="K93" s="39" t="s">
        <v>418</v>
      </c>
      <c r="L93" s="39" t="s">
        <v>418</v>
      </c>
      <c r="M93" s="39" t="s">
        <v>421</v>
      </c>
      <c r="N93" s="39" t="s">
        <v>338</v>
      </c>
      <c r="O93" s="39" t="s">
        <v>280</v>
      </c>
      <c r="P93" s="39" t="s">
        <v>1951</v>
      </c>
      <c r="Q93" s="39" t="s">
        <v>1944</v>
      </c>
      <c r="R93" s="39" t="s">
        <v>418</v>
      </c>
      <c r="S93" s="39" t="s">
        <v>371</v>
      </c>
      <c r="T93" s="39" t="s">
        <v>333</v>
      </c>
      <c r="U93" s="39" t="s">
        <v>333</v>
      </c>
      <c r="V93" s="39" t="s">
        <v>371</v>
      </c>
      <c r="W93" s="39" t="s">
        <v>282</v>
      </c>
      <c r="X93" s="39" t="s">
        <v>282</v>
      </c>
      <c r="Y93" s="39" t="s">
        <v>331</v>
      </c>
      <c r="Z93" s="39" t="s">
        <v>330</v>
      </c>
      <c r="AA93" s="34">
        <v>45057.547037037039</v>
      </c>
      <c r="AB93" s="39" t="s">
        <v>752</v>
      </c>
      <c r="AC93" s="39" t="s">
        <v>280</v>
      </c>
      <c r="AD93" s="39" t="s">
        <v>280</v>
      </c>
      <c r="AE93" s="39" t="s">
        <v>280</v>
      </c>
      <c r="AF93" s="43" t="b">
        <v>0</v>
      </c>
      <c r="AG93" s="43" t="s">
        <v>280</v>
      </c>
      <c r="AH93" s="43" t="b">
        <v>0</v>
      </c>
      <c r="AI93" s="34"/>
      <c r="AJ93" s="39" t="s">
        <v>280</v>
      </c>
      <c r="AK93" s="39" t="s">
        <v>280</v>
      </c>
      <c r="AL93" s="39" t="s">
        <v>280</v>
      </c>
      <c r="AM93" s="39" t="s">
        <v>280</v>
      </c>
      <c r="AN93" s="39" t="s">
        <v>280</v>
      </c>
      <c r="AO93" s="39" t="s">
        <v>280</v>
      </c>
      <c r="AP93" s="39" t="s">
        <v>329</v>
      </c>
      <c r="AQ93" s="39" t="s">
        <v>280</v>
      </c>
      <c r="AR93" s="34"/>
      <c r="AS93" s="43">
        <v>1</v>
      </c>
      <c r="AT93" s="43">
        <v>0</v>
      </c>
      <c r="AU93" s="43" t="b">
        <v>0</v>
      </c>
      <c r="AV93" s="39" t="s">
        <v>1465</v>
      </c>
      <c r="AW93" s="43" t="b">
        <v>0</v>
      </c>
      <c r="AX93" s="39" t="s">
        <v>370</v>
      </c>
      <c r="AY93" s="39" t="s">
        <v>2003</v>
      </c>
      <c r="AZ93" s="34">
        <v>45057.547037037039</v>
      </c>
      <c r="BA93" s="39" t="s">
        <v>371</v>
      </c>
      <c r="BB93" s="34">
        <v>45057.547037037039</v>
      </c>
      <c r="BC93" s="39" t="s">
        <v>2004</v>
      </c>
      <c r="BD93" s="39" t="s">
        <v>2003</v>
      </c>
      <c r="BE93" s="43" t="b">
        <v>0</v>
      </c>
      <c r="BF93" s="39" t="s">
        <v>371</v>
      </c>
      <c r="BG93" s="39" t="s">
        <v>333</v>
      </c>
      <c r="BH93" s="39" t="s">
        <v>2002</v>
      </c>
      <c r="BI93" s="34">
        <v>45041.360289351855</v>
      </c>
      <c r="BJ93" s="43">
        <v>0</v>
      </c>
      <c r="BK93" s="39" t="s">
        <v>752</v>
      </c>
      <c r="BL93" s="43" t="b">
        <v>0</v>
      </c>
      <c r="BM93" s="39" t="s">
        <v>1353</v>
      </c>
      <c r="BN93" s="39" t="s">
        <v>326</v>
      </c>
      <c r="BO93" s="39" t="s">
        <v>280</v>
      </c>
      <c r="BP93" s="39" t="s">
        <v>2001</v>
      </c>
      <c r="BQ93" s="39" t="s">
        <v>2000</v>
      </c>
      <c r="BR93" s="43" t="str">
        <f t="shared" si="16"/>
        <v>Gate 3</v>
      </c>
      <c r="BS93" s="43" t="s">
        <v>585</v>
      </c>
      <c r="BT93" s="43" t="b">
        <v>0</v>
      </c>
      <c r="BU93" s="39" t="s">
        <v>482</v>
      </c>
      <c r="BV93" s="44">
        <v>45041</v>
      </c>
      <c r="BW93" s="39" t="s">
        <v>320</v>
      </c>
      <c r="BX93" s="39" t="s">
        <v>360</v>
      </c>
      <c r="BY93" s="39" t="s">
        <v>359</v>
      </c>
      <c r="BZ93" s="39" t="s">
        <v>322</v>
      </c>
      <c r="CA93" s="39" t="s">
        <v>330</v>
      </c>
      <c r="CB93" s="39" t="s">
        <v>320</v>
      </c>
      <c r="CC93" s="39" t="s">
        <v>311</v>
      </c>
      <c r="CD93" s="39" t="s">
        <v>321</v>
      </c>
      <c r="CE93" s="39" t="s">
        <v>320</v>
      </c>
      <c r="CF93" s="39" t="s">
        <v>393</v>
      </c>
      <c r="CG93" s="39" t="s">
        <v>318</v>
      </c>
      <c r="CH93" s="39" t="s">
        <v>280</v>
      </c>
      <c r="CI93" s="39" t="s">
        <v>391</v>
      </c>
      <c r="CJ93" s="39" t="s">
        <v>280</v>
      </c>
      <c r="CK93" s="34">
        <v>45041.358784722222</v>
      </c>
      <c r="CL93" s="39" t="s">
        <v>371</v>
      </c>
      <c r="CM93" s="39" t="s">
        <v>280</v>
      </c>
      <c r="CN93" s="39" t="s">
        <v>280</v>
      </c>
      <c r="CO93" s="43" t="b">
        <v>0</v>
      </c>
      <c r="CP93" s="39" t="s">
        <v>314</v>
      </c>
      <c r="CQ93" s="39" t="s">
        <v>352</v>
      </c>
      <c r="CR93" s="39" t="s">
        <v>1324</v>
      </c>
      <c r="CS93" s="39" t="s">
        <v>280</v>
      </c>
      <c r="CT93" s="39" t="s">
        <v>1999</v>
      </c>
      <c r="CU93" s="43">
        <v>4</v>
      </c>
      <c r="CV93" s="39" t="s">
        <v>311</v>
      </c>
    </row>
    <row r="94" spans="1:100" ht="176">
      <c r="A94" s="39" t="s">
        <v>1998</v>
      </c>
      <c r="B94" s="40">
        <f t="shared" si="11"/>
        <v>45041</v>
      </c>
      <c r="C94" s="41">
        <v>45041.365127314813</v>
      </c>
      <c r="D94" s="39" t="s">
        <v>346</v>
      </c>
      <c r="E94" s="39" t="s">
        <v>1997</v>
      </c>
      <c r="F94" s="42">
        <f t="shared" ca="1" si="12"/>
        <v>21.060358796297805</v>
      </c>
      <c r="G94" s="39" t="s">
        <v>914</v>
      </c>
      <c r="H94" s="39" t="s">
        <v>273</v>
      </c>
      <c r="I94" s="39" t="s">
        <v>913</v>
      </c>
      <c r="J94" s="39" t="s">
        <v>308</v>
      </c>
      <c r="K94" s="39" t="s">
        <v>635</v>
      </c>
      <c r="L94" s="39" t="s">
        <v>631</v>
      </c>
      <c r="M94" s="39" t="s">
        <v>912</v>
      </c>
      <c r="N94" s="39" t="s">
        <v>911</v>
      </c>
      <c r="O94" s="39" t="s">
        <v>280</v>
      </c>
      <c r="P94" s="39" t="s">
        <v>910</v>
      </c>
      <c r="Q94" s="39" t="s">
        <v>308</v>
      </c>
      <c r="R94" s="39" t="s">
        <v>631</v>
      </c>
      <c r="S94" s="39" t="s">
        <v>371</v>
      </c>
      <c r="T94" s="39" t="s">
        <v>333</v>
      </c>
      <c r="U94" s="39" t="s">
        <v>333</v>
      </c>
      <c r="V94" s="39" t="s">
        <v>371</v>
      </c>
      <c r="W94" s="39" t="s">
        <v>282</v>
      </c>
      <c r="X94" s="39" t="s">
        <v>282</v>
      </c>
      <c r="Y94" s="39" t="s">
        <v>331</v>
      </c>
      <c r="Z94" s="39" t="s">
        <v>330</v>
      </c>
      <c r="AA94" s="34">
        <v>45062.425486111111</v>
      </c>
      <c r="AB94" s="39" t="s">
        <v>752</v>
      </c>
      <c r="AC94" s="39" t="s">
        <v>280</v>
      </c>
      <c r="AD94" s="39" t="s">
        <v>280</v>
      </c>
      <c r="AE94" s="39" t="s">
        <v>280</v>
      </c>
      <c r="AF94" s="43" t="b">
        <v>0</v>
      </c>
      <c r="AG94" s="43" t="s">
        <v>280</v>
      </c>
      <c r="AH94" s="43" t="b">
        <v>0</v>
      </c>
      <c r="AI94" s="34"/>
      <c r="AJ94" s="39" t="s">
        <v>280</v>
      </c>
      <c r="AK94" s="39" t="s">
        <v>280</v>
      </c>
      <c r="AL94" s="39" t="s">
        <v>280</v>
      </c>
      <c r="AM94" s="39" t="s">
        <v>280</v>
      </c>
      <c r="AN94" s="39" t="s">
        <v>280</v>
      </c>
      <c r="AO94" s="39" t="s">
        <v>280</v>
      </c>
      <c r="AP94" s="39" t="s">
        <v>329</v>
      </c>
      <c r="AQ94" s="39" t="s">
        <v>280</v>
      </c>
      <c r="AR94" s="34"/>
      <c r="AS94" s="43">
        <v>1</v>
      </c>
      <c r="AT94" s="43">
        <v>0</v>
      </c>
      <c r="AU94" s="43" t="b">
        <v>0</v>
      </c>
      <c r="AV94" s="39" t="s">
        <v>1465</v>
      </c>
      <c r="AW94" s="43" t="b">
        <v>0</v>
      </c>
      <c r="AX94" s="39" t="s">
        <v>370</v>
      </c>
      <c r="AY94" s="39" t="s">
        <v>1996</v>
      </c>
      <c r="AZ94" s="34">
        <v>45062.425486111111</v>
      </c>
      <c r="BA94" s="39" t="s">
        <v>371</v>
      </c>
      <c r="BB94" s="34">
        <v>45062.425486111111</v>
      </c>
      <c r="BC94" s="39" t="s">
        <v>750</v>
      </c>
      <c r="BD94" s="39" t="s">
        <v>1996</v>
      </c>
      <c r="BE94" s="43" t="b">
        <v>0</v>
      </c>
      <c r="BF94" s="39" t="s">
        <v>371</v>
      </c>
      <c r="BG94" s="39" t="s">
        <v>333</v>
      </c>
      <c r="BH94" s="39" t="s">
        <v>1995</v>
      </c>
      <c r="BI94" s="34">
        <v>45041.369699074072</v>
      </c>
      <c r="BJ94" s="43">
        <v>0</v>
      </c>
      <c r="BK94" s="39" t="s">
        <v>752</v>
      </c>
      <c r="BL94" s="43" t="b">
        <v>0</v>
      </c>
      <c r="BM94" s="39" t="s">
        <v>748</v>
      </c>
      <c r="BN94" s="39" t="s">
        <v>326</v>
      </c>
      <c r="BO94" s="39" t="s">
        <v>280</v>
      </c>
      <c r="BP94" s="39" t="s">
        <v>1994</v>
      </c>
      <c r="BQ94" s="39" t="s">
        <v>1993</v>
      </c>
      <c r="BR94" s="43" t="str">
        <f t="shared" si="16"/>
        <v>Gate 3</v>
      </c>
      <c r="BS94" s="43" t="s">
        <v>585</v>
      </c>
      <c r="BT94" s="43" t="b">
        <v>0</v>
      </c>
      <c r="BU94" s="39" t="s">
        <v>482</v>
      </c>
      <c r="BV94" s="44">
        <v>45041</v>
      </c>
      <c r="BW94" s="39" t="s">
        <v>320</v>
      </c>
      <c r="BX94" s="39" t="s">
        <v>360</v>
      </c>
      <c r="BY94" s="39" t="s">
        <v>359</v>
      </c>
      <c r="BZ94" s="39" t="s">
        <v>322</v>
      </c>
      <c r="CA94" s="39" t="s">
        <v>330</v>
      </c>
      <c r="CB94" s="39" t="s">
        <v>394</v>
      </c>
      <c r="CC94" s="39" t="s">
        <v>311</v>
      </c>
      <c r="CD94" s="39" t="s">
        <v>651</v>
      </c>
      <c r="CE94" s="39" t="s">
        <v>320</v>
      </c>
      <c r="CF94" s="39" t="s">
        <v>570</v>
      </c>
      <c r="CG94" s="39" t="s">
        <v>318</v>
      </c>
      <c r="CH94" s="39" t="s">
        <v>280</v>
      </c>
      <c r="CI94" s="39" t="s">
        <v>391</v>
      </c>
      <c r="CJ94" s="39" t="s">
        <v>280</v>
      </c>
      <c r="CK94" s="34">
        <v>45041.365127314813</v>
      </c>
      <c r="CL94" s="39" t="s">
        <v>371</v>
      </c>
      <c r="CM94" s="39" t="s">
        <v>280</v>
      </c>
      <c r="CN94" s="39" t="s">
        <v>280</v>
      </c>
      <c r="CO94" s="43" t="b">
        <v>0</v>
      </c>
      <c r="CP94" s="39" t="s">
        <v>314</v>
      </c>
      <c r="CQ94" s="39" t="s">
        <v>352</v>
      </c>
      <c r="CR94" s="39" t="s">
        <v>1324</v>
      </c>
      <c r="CS94" s="39" t="s">
        <v>280</v>
      </c>
      <c r="CT94" s="39" t="s">
        <v>1992</v>
      </c>
      <c r="CU94" s="43">
        <v>11</v>
      </c>
      <c r="CV94" s="39" t="s">
        <v>311</v>
      </c>
    </row>
    <row r="95" spans="1:100" ht="176">
      <c r="A95" s="39" t="s">
        <v>1991</v>
      </c>
      <c r="B95" s="40">
        <f t="shared" si="11"/>
        <v>45041</v>
      </c>
      <c r="C95" s="41">
        <v>45041.37572916667</v>
      </c>
      <c r="D95" s="39" t="s">
        <v>346</v>
      </c>
      <c r="E95" s="39" t="s">
        <v>1990</v>
      </c>
      <c r="F95" s="42">
        <f t="shared" ca="1" si="12"/>
        <v>62.015833333331102</v>
      </c>
      <c r="G95" s="39" t="s">
        <v>280</v>
      </c>
      <c r="H95" s="39" t="s">
        <v>280</v>
      </c>
      <c r="I95" s="39" t="s">
        <v>280</v>
      </c>
      <c r="J95" s="39" t="s">
        <v>379</v>
      </c>
      <c r="K95" s="39" t="s">
        <v>280</v>
      </c>
      <c r="L95" s="39" t="s">
        <v>280</v>
      </c>
      <c r="M95" s="39" t="s">
        <v>280</v>
      </c>
      <c r="N95" s="39" t="s">
        <v>280</v>
      </c>
      <c r="O95" s="39" t="s">
        <v>280</v>
      </c>
      <c r="P95" s="39" t="s">
        <v>280</v>
      </c>
      <c r="Q95" s="39" t="s">
        <v>280</v>
      </c>
      <c r="R95" s="39" t="s">
        <v>280</v>
      </c>
      <c r="S95" s="39" t="s">
        <v>371</v>
      </c>
      <c r="T95" s="39" t="s">
        <v>333</v>
      </c>
      <c r="U95" s="39" t="s">
        <v>333</v>
      </c>
      <c r="V95" s="39" t="s">
        <v>371</v>
      </c>
      <c r="W95" s="39" t="s">
        <v>282</v>
      </c>
      <c r="X95" s="39" t="s">
        <v>282</v>
      </c>
      <c r="Y95" s="39" t="s">
        <v>280</v>
      </c>
      <c r="Z95" s="39" t="s">
        <v>330</v>
      </c>
      <c r="AA95" s="34">
        <v>45103.391562500001</v>
      </c>
      <c r="AB95" s="39" t="s">
        <v>752</v>
      </c>
      <c r="AC95" s="39" t="s">
        <v>280</v>
      </c>
      <c r="AD95" s="39" t="s">
        <v>280</v>
      </c>
      <c r="AE95" s="39" t="s">
        <v>280</v>
      </c>
      <c r="AF95" s="43" t="b">
        <v>0</v>
      </c>
      <c r="AG95" s="43" t="s">
        <v>280</v>
      </c>
      <c r="AH95" s="43" t="b">
        <v>0</v>
      </c>
      <c r="AI95" s="34"/>
      <c r="AJ95" s="39" t="s">
        <v>280</v>
      </c>
      <c r="AK95" s="39" t="s">
        <v>280</v>
      </c>
      <c r="AL95" s="39" t="s">
        <v>280</v>
      </c>
      <c r="AM95" s="39" t="s">
        <v>280</v>
      </c>
      <c r="AN95" s="39" t="s">
        <v>280</v>
      </c>
      <c r="AO95" s="39" t="s">
        <v>280</v>
      </c>
      <c r="AP95" s="39" t="s">
        <v>329</v>
      </c>
      <c r="AQ95" s="39" t="s">
        <v>280</v>
      </c>
      <c r="AR95" s="34"/>
      <c r="AS95" s="43">
        <v>1</v>
      </c>
      <c r="AT95" s="43">
        <v>0</v>
      </c>
      <c r="AU95" s="43" t="b">
        <v>0</v>
      </c>
      <c r="AV95" s="39" t="s">
        <v>1465</v>
      </c>
      <c r="AW95" s="43" t="b">
        <v>0</v>
      </c>
      <c r="AX95" s="39" t="s">
        <v>280</v>
      </c>
      <c r="AY95" s="39" t="s">
        <v>1988</v>
      </c>
      <c r="AZ95" s="34">
        <v>45103.391562500001</v>
      </c>
      <c r="BA95" s="39" t="s">
        <v>371</v>
      </c>
      <c r="BB95" s="34">
        <v>45103.391562500001</v>
      </c>
      <c r="BC95" s="39" t="s">
        <v>1989</v>
      </c>
      <c r="BD95" s="39" t="s">
        <v>1988</v>
      </c>
      <c r="BE95" s="43" t="b">
        <v>0</v>
      </c>
      <c r="BF95" s="39" t="s">
        <v>371</v>
      </c>
      <c r="BG95" s="39" t="s">
        <v>333</v>
      </c>
      <c r="BH95" s="39" t="s">
        <v>1987</v>
      </c>
      <c r="BI95" s="34">
        <v>45103.391458333332</v>
      </c>
      <c r="BJ95" s="43">
        <v>0</v>
      </c>
      <c r="BK95" s="39" t="s">
        <v>752</v>
      </c>
      <c r="BL95" s="43" t="b">
        <v>0</v>
      </c>
      <c r="BM95" s="39" t="s">
        <v>748</v>
      </c>
      <c r="BN95" s="39" t="s">
        <v>326</v>
      </c>
      <c r="BO95" s="39" t="s">
        <v>280</v>
      </c>
      <c r="BP95" s="39" t="s">
        <v>1986</v>
      </c>
      <c r="BQ95" s="39" t="s">
        <v>1985</v>
      </c>
      <c r="BR95" s="43" t="str">
        <f t="shared" si="16"/>
        <v>Gate 3</v>
      </c>
      <c r="BS95" s="43" t="s">
        <v>585</v>
      </c>
      <c r="BT95" s="43" t="b">
        <v>0</v>
      </c>
      <c r="BU95" s="39" t="s">
        <v>482</v>
      </c>
      <c r="BV95" s="44">
        <v>45041</v>
      </c>
      <c r="BW95" s="39" t="s">
        <v>320</v>
      </c>
      <c r="BX95" s="39" t="s">
        <v>360</v>
      </c>
      <c r="BY95" s="39" t="s">
        <v>359</v>
      </c>
      <c r="BZ95" s="39" t="s">
        <v>322</v>
      </c>
      <c r="CA95" s="39" t="s">
        <v>330</v>
      </c>
      <c r="CB95" s="39" t="s">
        <v>394</v>
      </c>
      <c r="CC95" s="39" t="s">
        <v>396</v>
      </c>
      <c r="CD95" s="39" t="s">
        <v>651</v>
      </c>
      <c r="CE95" s="39" t="s">
        <v>320</v>
      </c>
      <c r="CF95" s="39" t="s">
        <v>570</v>
      </c>
      <c r="CG95" s="39" t="s">
        <v>318</v>
      </c>
      <c r="CH95" s="39" t="s">
        <v>280</v>
      </c>
      <c r="CI95" s="39" t="s">
        <v>391</v>
      </c>
      <c r="CJ95" s="39" t="s">
        <v>280</v>
      </c>
      <c r="CK95" s="34">
        <v>45041.37572916667</v>
      </c>
      <c r="CL95" s="39" t="s">
        <v>371</v>
      </c>
      <c r="CM95" s="39" t="s">
        <v>280</v>
      </c>
      <c r="CN95" s="39" t="s">
        <v>1984</v>
      </c>
      <c r="CO95" s="43" t="b">
        <v>0</v>
      </c>
      <c r="CP95" s="39" t="s">
        <v>428</v>
      </c>
      <c r="CQ95" s="39" t="s">
        <v>352</v>
      </c>
      <c r="CR95" s="39" t="s">
        <v>185</v>
      </c>
      <c r="CS95" s="39" t="s">
        <v>280</v>
      </c>
      <c r="CT95" s="39" t="s">
        <v>1983</v>
      </c>
      <c r="CU95" s="43">
        <v>23</v>
      </c>
      <c r="CV95" s="39" t="s">
        <v>396</v>
      </c>
    </row>
    <row r="96" spans="1:100" ht="176">
      <c r="A96" s="39" t="s">
        <v>1982</v>
      </c>
      <c r="B96" s="40">
        <f t="shared" si="11"/>
        <v>45041</v>
      </c>
      <c r="C96" s="41">
        <v>45041.625115740739</v>
      </c>
      <c r="D96" s="39" t="s">
        <v>346</v>
      </c>
      <c r="E96" s="39" t="s">
        <v>1981</v>
      </c>
      <c r="F96" s="42">
        <f t="shared" ca="1" si="12"/>
        <v>657.37488425926131</v>
      </c>
      <c r="G96" s="39" t="s">
        <v>1980</v>
      </c>
      <c r="H96" s="39" t="s">
        <v>276</v>
      </c>
      <c r="I96" s="39" t="s">
        <v>494</v>
      </c>
      <c r="J96" s="39" t="s">
        <v>1973</v>
      </c>
      <c r="K96" s="39" t="s">
        <v>340</v>
      </c>
      <c r="L96" s="39" t="s">
        <v>334</v>
      </c>
      <c r="M96" s="39" t="s">
        <v>373</v>
      </c>
      <c r="N96" s="39" t="s">
        <v>338</v>
      </c>
      <c r="O96" s="39" t="s">
        <v>1979</v>
      </c>
      <c r="P96" s="39" t="s">
        <v>492</v>
      </c>
      <c r="Q96" s="39" t="s">
        <v>1978</v>
      </c>
      <c r="R96" s="39" t="s">
        <v>334</v>
      </c>
      <c r="S96" s="39" t="s">
        <v>819</v>
      </c>
      <c r="T96" s="39" t="s">
        <v>333</v>
      </c>
      <c r="U96" s="39" t="s">
        <v>333</v>
      </c>
      <c r="V96" s="39" t="s">
        <v>371</v>
      </c>
      <c r="W96" s="39" t="s">
        <v>282</v>
      </c>
      <c r="X96" s="39" t="s">
        <v>282</v>
      </c>
      <c r="Y96" s="39" t="s">
        <v>490</v>
      </c>
      <c r="Z96" s="39" t="s">
        <v>330</v>
      </c>
      <c r="AA96" s="34">
        <v>45041.629444444443</v>
      </c>
      <c r="AB96" s="39" t="s">
        <v>822</v>
      </c>
      <c r="AC96" s="39" t="s">
        <v>280</v>
      </c>
      <c r="AD96" s="39" t="s">
        <v>280</v>
      </c>
      <c r="AE96" s="39" t="s">
        <v>280</v>
      </c>
      <c r="AF96" s="43" t="b">
        <v>0</v>
      </c>
      <c r="AG96" s="43" t="s">
        <v>280</v>
      </c>
      <c r="AH96" s="43" t="b">
        <v>1</v>
      </c>
      <c r="AI96" s="34"/>
      <c r="AJ96" s="39" t="s">
        <v>280</v>
      </c>
      <c r="AK96" s="39" t="s">
        <v>280</v>
      </c>
      <c r="AL96" s="39" t="s">
        <v>280</v>
      </c>
      <c r="AM96" s="39" t="s">
        <v>280</v>
      </c>
      <c r="AN96" s="39" t="s">
        <v>280</v>
      </c>
      <c r="AO96" s="39" t="s">
        <v>280</v>
      </c>
      <c r="AP96" s="39" t="s">
        <v>329</v>
      </c>
      <c r="AQ96" s="39" t="s">
        <v>280</v>
      </c>
      <c r="AR96" s="34"/>
      <c r="AS96" s="43">
        <v>1</v>
      </c>
      <c r="AT96" s="43">
        <v>0</v>
      </c>
      <c r="AU96" s="43" t="b">
        <v>0</v>
      </c>
      <c r="AV96" s="39" t="s">
        <v>280</v>
      </c>
      <c r="AW96" s="43" t="b">
        <v>0</v>
      </c>
      <c r="AX96" s="39" t="s">
        <v>328</v>
      </c>
      <c r="AY96" s="39" t="s">
        <v>1977</v>
      </c>
      <c r="AZ96" s="34"/>
      <c r="BA96" s="39" t="s">
        <v>280</v>
      </c>
      <c r="BB96" s="34"/>
      <c r="BC96" s="39" t="s">
        <v>280</v>
      </c>
      <c r="BD96" s="39" t="s">
        <v>1977</v>
      </c>
      <c r="BE96" s="43" t="b">
        <v>0</v>
      </c>
      <c r="BF96" s="39" t="s">
        <v>819</v>
      </c>
      <c r="BG96" s="39" t="s">
        <v>333</v>
      </c>
      <c r="BH96" s="39" t="s">
        <v>1976</v>
      </c>
      <c r="BI96" s="34">
        <v>45041.629444444443</v>
      </c>
      <c r="BJ96" s="43" t="s">
        <v>280</v>
      </c>
      <c r="BK96" s="39" t="s">
        <v>822</v>
      </c>
      <c r="BL96" s="43" t="b">
        <v>0</v>
      </c>
      <c r="BM96" s="39" t="s">
        <v>280</v>
      </c>
      <c r="BN96" s="39" t="s">
        <v>326</v>
      </c>
      <c r="BO96" s="39" t="s">
        <v>280</v>
      </c>
      <c r="BP96" s="39" t="s">
        <v>1975</v>
      </c>
      <c r="BQ96" s="39" t="s">
        <v>1974</v>
      </c>
      <c r="BS96" s="39" t="s">
        <v>361</v>
      </c>
      <c r="BT96" s="43" t="b">
        <v>0</v>
      </c>
      <c r="BU96" s="39" t="s">
        <v>482</v>
      </c>
      <c r="BV96" s="44">
        <v>45041</v>
      </c>
      <c r="BW96" s="39" t="s">
        <v>320</v>
      </c>
      <c r="BX96" s="39" t="s">
        <v>280</v>
      </c>
      <c r="BY96" s="39" t="s">
        <v>280</v>
      </c>
      <c r="BZ96" s="39" t="s">
        <v>322</v>
      </c>
      <c r="CA96" s="39" t="s">
        <v>330</v>
      </c>
      <c r="CB96" s="39" t="s">
        <v>394</v>
      </c>
      <c r="CC96" s="39" t="s">
        <v>311</v>
      </c>
      <c r="CD96" s="39" t="s">
        <v>321</v>
      </c>
      <c r="CE96" s="39" t="s">
        <v>320</v>
      </c>
      <c r="CF96" s="39" t="s">
        <v>393</v>
      </c>
      <c r="CG96" s="39" t="s">
        <v>318</v>
      </c>
      <c r="CH96" s="39" t="s">
        <v>280</v>
      </c>
      <c r="CI96" s="39" t="s">
        <v>391</v>
      </c>
      <c r="CJ96" s="39" t="s">
        <v>280</v>
      </c>
      <c r="CK96" s="34">
        <v>45041.625115740739</v>
      </c>
      <c r="CL96" s="39" t="s">
        <v>819</v>
      </c>
      <c r="CM96" s="39" t="s">
        <v>280</v>
      </c>
      <c r="CN96" s="39" t="s">
        <v>280</v>
      </c>
      <c r="CO96" s="43" t="b">
        <v>0</v>
      </c>
      <c r="CP96" s="39" t="s">
        <v>314</v>
      </c>
      <c r="CQ96" s="39" t="s">
        <v>352</v>
      </c>
      <c r="CR96" s="39" t="s">
        <v>234</v>
      </c>
      <c r="CS96" s="39" t="s">
        <v>280</v>
      </c>
      <c r="CT96" s="39" t="s">
        <v>1972</v>
      </c>
      <c r="CU96" s="43">
        <v>2</v>
      </c>
      <c r="CV96" s="39" t="s">
        <v>311</v>
      </c>
    </row>
    <row r="97" spans="1:100" ht="176">
      <c r="A97" s="39" t="s">
        <v>1971</v>
      </c>
      <c r="B97" s="40">
        <f t="shared" si="11"/>
        <v>45042</v>
      </c>
      <c r="C97" s="41">
        <v>45042.247071759259</v>
      </c>
      <c r="D97" s="39" t="s">
        <v>346</v>
      </c>
      <c r="E97" s="39" t="s">
        <v>1970</v>
      </c>
      <c r="F97" s="42">
        <f t="shared" ca="1" si="12"/>
        <v>5.2561921296291985</v>
      </c>
      <c r="G97" s="39" t="s">
        <v>1969</v>
      </c>
      <c r="H97" s="39" t="s">
        <v>273</v>
      </c>
      <c r="I97" s="39" t="s">
        <v>1968</v>
      </c>
      <c r="J97" s="39" t="s">
        <v>1957</v>
      </c>
      <c r="K97" s="39" t="s">
        <v>635</v>
      </c>
      <c r="L97" s="39" t="s">
        <v>631</v>
      </c>
      <c r="M97" s="39" t="s">
        <v>912</v>
      </c>
      <c r="N97" s="39" t="s">
        <v>911</v>
      </c>
      <c r="O97" s="39" t="s">
        <v>1957</v>
      </c>
      <c r="P97" s="39" t="s">
        <v>1967</v>
      </c>
      <c r="Q97" s="39" t="s">
        <v>1966</v>
      </c>
      <c r="R97" s="39" t="s">
        <v>631</v>
      </c>
      <c r="S97" s="39" t="s">
        <v>1958</v>
      </c>
      <c r="T97" s="39" t="s">
        <v>333</v>
      </c>
      <c r="U97" s="39" t="s">
        <v>333</v>
      </c>
      <c r="V97" s="39" t="s">
        <v>1506</v>
      </c>
      <c r="W97" s="39" t="s">
        <v>283</v>
      </c>
      <c r="X97" s="39" t="s">
        <v>282</v>
      </c>
      <c r="Y97" s="39" t="s">
        <v>331</v>
      </c>
      <c r="Z97" s="39" t="s">
        <v>330</v>
      </c>
      <c r="AA97" s="34">
        <v>45064.214965277781</v>
      </c>
      <c r="AB97" s="39" t="s">
        <v>465</v>
      </c>
      <c r="AC97" s="39" t="s">
        <v>280</v>
      </c>
      <c r="AD97" s="39" t="s">
        <v>280</v>
      </c>
      <c r="AE97" s="39" t="s">
        <v>280</v>
      </c>
      <c r="AF97" s="43" t="b">
        <v>0</v>
      </c>
      <c r="AG97" s="43" t="s">
        <v>280</v>
      </c>
      <c r="AH97" s="43" t="b">
        <v>0</v>
      </c>
      <c r="AI97" s="34"/>
      <c r="AJ97" s="39" t="s">
        <v>280</v>
      </c>
      <c r="AK97" s="39" t="s">
        <v>280</v>
      </c>
      <c r="AL97" s="39" t="s">
        <v>280</v>
      </c>
      <c r="AM97" s="39" t="s">
        <v>280</v>
      </c>
      <c r="AN97" s="39" t="s">
        <v>280</v>
      </c>
      <c r="AO97" s="39" t="s">
        <v>280</v>
      </c>
      <c r="AP97" s="39" t="s">
        <v>329</v>
      </c>
      <c r="AQ97" s="39" t="s">
        <v>280</v>
      </c>
      <c r="AR97" s="34"/>
      <c r="AS97" s="43">
        <v>0</v>
      </c>
      <c r="AT97" s="43">
        <v>0</v>
      </c>
      <c r="AU97" s="43" t="b">
        <v>0</v>
      </c>
      <c r="AV97" s="39" t="s">
        <v>1465</v>
      </c>
      <c r="AW97" s="43" t="b">
        <v>0</v>
      </c>
      <c r="AX97" s="39" t="s">
        <v>328</v>
      </c>
      <c r="AY97" s="39" t="s">
        <v>1964</v>
      </c>
      <c r="AZ97" s="34">
        <v>45047.503263888888</v>
      </c>
      <c r="BA97" s="39" t="s">
        <v>1506</v>
      </c>
      <c r="BB97" s="34">
        <v>45047.503263888888</v>
      </c>
      <c r="BC97" s="39" t="s">
        <v>1965</v>
      </c>
      <c r="BD97" s="39" t="s">
        <v>1964</v>
      </c>
      <c r="BE97" s="43" t="b">
        <v>0</v>
      </c>
      <c r="BF97" s="39" t="s">
        <v>1506</v>
      </c>
      <c r="BG97" s="39" t="s">
        <v>333</v>
      </c>
      <c r="BH97" s="39" t="s">
        <v>1963</v>
      </c>
      <c r="BI97" s="34">
        <v>45047.502696759257</v>
      </c>
      <c r="BJ97" s="43">
        <v>0</v>
      </c>
      <c r="BK97" s="39" t="s">
        <v>1962</v>
      </c>
      <c r="BL97" s="43" t="b">
        <v>0</v>
      </c>
      <c r="BM97" s="39" t="s">
        <v>365</v>
      </c>
      <c r="BN97" s="39" t="s">
        <v>326</v>
      </c>
      <c r="BO97" s="39" t="s">
        <v>280</v>
      </c>
      <c r="BP97" s="39" t="s">
        <v>1961</v>
      </c>
      <c r="BQ97" s="39" t="s">
        <v>1960</v>
      </c>
      <c r="BR97" s="43" t="str">
        <f t="shared" ref="BR97:BR100" si="17">IF(OR(BS97="G1 - Clean and Inspect",BS97="G1 - Disassembly/OCI",BS97="G1 - Incoming Inspection",BS97="G1 - Module Inspection",BS97="Inspection",BS97="Repair"),"Gate 1",IF(OR(BS97="Logistics",BS97="G2 - OSS and Accumulation"),"Gate 2",IF(OR(BS97="Maintenance",BS97="G3 - Assembly",BS97="G3 - Inspection"),"Gate 3",IF(OR(BS97="NU Commissioning",BS97="Installation",BS97="G4 - Inspection",BS97="G4 - Test"),"Gate 4",IF(OR(BS97="Outage",BS97="Planning"),"Gate 0","Operation")))))</f>
        <v>Gate 0</v>
      </c>
      <c r="BS97" s="43" t="s">
        <v>1629</v>
      </c>
      <c r="BT97" s="43" t="b">
        <v>0</v>
      </c>
      <c r="BU97" s="39" t="s">
        <v>357</v>
      </c>
      <c r="BV97" s="44">
        <v>45042</v>
      </c>
      <c r="BW97" s="39" t="s">
        <v>320</v>
      </c>
      <c r="BX97" s="39" t="s">
        <v>360</v>
      </c>
      <c r="BY97" s="39" t="s">
        <v>1959</v>
      </c>
      <c r="BZ97" s="39" t="s">
        <v>280</v>
      </c>
      <c r="CA97" s="39" t="s">
        <v>280</v>
      </c>
      <c r="CB97" s="39" t="s">
        <v>394</v>
      </c>
      <c r="CC97" s="39" t="s">
        <v>396</v>
      </c>
      <c r="CD97" s="39" t="s">
        <v>321</v>
      </c>
      <c r="CE97" s="39" t="s">
        <v>320</v>
      </c>
      <c r="CF97" s="39" t="s">
        <v>280</v>
      </c>
      <c r="CG97" s="39" t="s">
        <v>280</v>
      </c>
      <c r="CH97" s="39" t="s">
        <v>280</v>
      </c>
      <c r="CI97" s="39" t="s">
        <v>357</v>
      </c>
      <c r="CJ97" s="39" t="s">
        <v>280</v>
      </c>
      <c r="CK97" s="34">
        <v>45042.247071759259</v>
      </c>
      <c r="CL97" s="39" t="s">
        <v>1958</v>
      </c>
      <c r="CM97" s="39" t="s">
        <v>280</v>
      </c>
      <c r="CN97" s="39" t="s">
        <v>280</v>
      </c>
      <c r="CO97" s="43" t="b">
        <v>0</v>
      </c>
      <c r="CP97" s="39" t="s">
        <v>428</v>
      </c>
      <c r="CQ97" s="39" t="s">
        <v>352</v>
      </c>
      <c r="CR97" s="39" t="s">
        <v>280</v>
      </c>
      <c r="CS97" s="39" t="s">
        <v>280</v>
      </c>
      <c r="CT97" s="39" t="s">
        <v>1956</v>
      </c>
      <c r="CU97" s="43">
        <v>5</v>
      </c>
      <c r="CV97" s="39" t="s">
        <v>396</v>
      </c>
    </row>
    <row r="98" spans="1:100" ht="224">
      <c r="A98" s="39" t="s">
        <v>1955</v>
      </c>
      <c r="B98" s="40">
        <f t="shared" si="11"/>
        <v>45042</v>
      </c>
      <c r="C98" s="41">
        <v>45042.54923611111</v>
      </c>
      <c r="D98" s="39" t="s">
        <v>346</v>
      </c>
      <c r="E98" s="39" t="s">
        <v>1954</v>
      </c>
      <c r="F98" s="42">
        <f t="shared" ca="1" si="12"/>
        <v>4.9637384259258397</v>
      </c>
      <c r="G98" s="39" t="s">
        <v>1953</v>
      </c>
      <c r="H98" s="39" t="s">
        <v>273</v>
      </c>
      <c r="I98" s="39" t="s">
        <v>1952</v>
      </c>
      <c r="J98" s="39" t="s">
        <v>1944</v>
      </c>
      <c r="K98" s="39" t="s">
        <v>418</v>
      </c>
      <c r="L98" s="39" t="s">
        <v>418</v>
      </c>
      <c r="M98" s="39" t="s">
        <v>421</v>
      </c>
      <c r="N98" s="39" t="s">
        <v>338</v>
      </c>
      <c r="O98" s="39" t="s">
        <v>280</v>
      </c>
      <c r="P98" s="39" t="s">
        <v>1951</v>
      </c>
      <c r="Q98" s="39" t="s">
        <v>1944</v>
      </c>
      <c r="R98" s="39" t="s">
        <v>418</v>
      </c>
      <c r="S98" s="39" t="s">
        <v>1134</v>
      </c>
      <c r="T98" s="39" t="s">
        <v>333</v>
      </c>
      <c r="U98" s="39" t="s">
        <v>333</v>
      </c>
      <c r="V98" s="39" t="s">
        <v>430</v>
      </c>
      <c r="W98" s="39" t="s">
        <v>282</v>
      </c>
      <c r="X98" s="39" t="s">
        <v>282</v>
      </c>
      <c r="Y98" s="39" t="s">
        <v>331</v>
      </c>
      <c r="Z98" s="39" t="s">
        <v>330</v>
      </c>
      <c r="AA98" s="34">
        <v>45047.512974537036</v>
      </c>
      <c r="AB98" s="39" t="s">
        <v>436</v>
      </c>
      <c r="AC98" s="39" t="s">
        <v>280</v>
      </c>
      <c r="AD98" s="39" t="s">
        <v>280</v>
      </c>
      <c r="AE98" s="39" t="s">
        <v>280</v>
      </c>
      <c r="AF98" s="43" t="b">
        <v>0</v>
      </c>
      <c r="AG98" s="43" t="s">
        <v>280</v>
      </c>
      <c r="AH98" s="43" t="b">
        <v>0</v>
      </c>
      <c r="AI98" s="34"/>
      <c r="AJ98" s="39" t="s">
        <v>280</v>
      </c>
      <c r="AK98" s="39" t="s">
        <v>280</v>
      </c>
      <c r="AL98" s="39" t="s">
        <v>280</v>
      </c>
      <c r="AM98" s="39" t="s">
        <v>280</v>
      </c>
      <c r="AN98" s="39" t="s">
        <v>280</v>
      </c>
      <c r="AO98" s="39" t="s">
        <v>280</v>
      </c>
      <c r="AP98" s="39" t="s">
        <v>329</v>
      </c>
      <c r="AQ98" s="39" t="s">
        <v>280</v>
      </c>
      <c r="AR98" s="34"/>
      <c r="AS98" s="43">
        <v>1</v>
      </c>
      <c r="AT98" s="43">
        <v>0</v>
      </c>
      <c r="AU98" s="43" t="b">
        <v>0</v>
      </c>
      <c r="AV98" s="39" t="s">
        <v>1465</v>
      </c>
      <c r="AW98" s="43" t="b">
        <v>0</v>
      </c>
      <c r="AX98" s="39" t="s">
        <v>370</v>
      </c>
      <c r="AY98" s="39" t="s">
        <v>1949</v>
      </c>
      <c r="AZ98" s="34">
        <v>45047.512974537036</v>
      </c>
      <c r="BA98" s="39" t="s">
        <v>430</v>
      </c>
      <c r="BB98" s="34">
        <v>45047.512974537036</v>
      </c>
      <c r="BC98" s="39" t="s">
        <v>1950</v>
      </c>
      <c r="BD98" s="39" t="s">
        <v>1949</v>
      </c>
      <c r="BE98" s="43" t="b">
        <v>0</v>
      </c>
      <c r="BF98" s="39" t="s">
        <v>430</v>
      </c>
      <c r="BG98" s="39" t="s">
        <v>333</v>
      </c>
      <c r="BH98" s="39" t="s">
        <v>1948</v>
      </c>
      <c r="BI98" s="34">
        <v>45047.512638888889</v>
      </c>
      <c r="BJ98" s="43">
        <v>0</v>
      </c>
      <c r="BK98" s="39" t="s">
        <v>1140</v>
      </c>
      <c r="BL98" s="43" t="b">
        <v>0</v>
      </c>
      <c r="BM98" s="39" t="s">
        <v>1139</v>
      </c>
      <c r="BN98" s="39" t="s">
        <v>326</v>
      </c>
      <c r="BO98" s="39" t="s">
        <v>280</v>
      </c>
      <c r="BP98" s="39" t="s">
        <v>1947</v>
      </c>
      <c r="BQ98" s="39" t="s">
        <v>1946</v>
      </c>
      <c r="BR98" s="43" t="str">
        <f t="shared" si="17"/>
        <v>Gate 1</v>
      </c>
      <c r="BS98" s="43" t="s">
        <v>767</v>
      </c>
      <c r="BT98" s="43" t="b">
        <v>0</v>
      </c>
      <c r="BU98" s="39" t="s">
        <v>482</v>
      </c>
      <c r="BV98" s="44">
        <v>45042</v>
      </c>
      <c r="BW98" s="39" t="s">
        <v>320</v>
      </c>
      <c r="BX98" s="39" t="s">
        <v>1136</v>
      </c>
      <c r="BY98" s="39" t="s">
        <v>1135</v>
      </c>
      <c r="BZ98" s="39" t="s">
        <v>322</v>
      </c>
      <c r="CA98" s="39" t="s">
        <v>330</v>
      </c>
      <c r="CB98" s="39" t="s">
        <v>320</v>
      </c>
      <c r="CC98" s="39" t="s">
        <v>311</v>
      </c>
      <c r="CD98" s="39" t="s">
        <v>364</v>
      </c>
      <c r="CE98" s="39" t="s">
        <v>320</v>
      </c>
      <c r="CF98" s="39" t="s">
        <v>1923</v>
      </c>
      <c r="CG98" s="39" t="s">
        <v>318</v>
      </c>
      <c r="CH98" s="39" t="s">
        <v>280</v>
      </c>
      <c r="CI98" s="39" t="s">
        <v>391</v>
      </c>
      <c r="CJ98" s="39" t="s">
        <v>533</v>
      </c>
      <c r="CK98" s="34">
        <v>45042.549224537041</v>
      </c>
      <c r="CL98" s="39" t="s">
        <v>1134</v>
      </c>
      <c r="CM98" s="39" t="s">
        <v>1945</v>
      </c>
      <c r="CN98" s="39" t="s">
        <v>280</v>
      </c>
      <c r="CO98" s="43" t="b">
        <v>0</v>
      </c>
      <c r="CP98" s="39" t="s">
        <v>314</v>
      </c>
      <c r="CQ98" s="39" t="s">
        <v>352</v>
      </c>
      <c r="CR98" s="39" t="s">
        <v>280</v>
      </c>
      <c r="CS98" s="39" t="s">
        <v>280</v>
      </c>
      <c r="CT98" s="39" t="s">
        <v>1943</v>
      </c>
      <c r="CU98" s="43">
        <v>4</v>
      </c>
      <c r="CV98" s="39" t="s">
        <v>311</v>
      </c>
    </row>
    <row r="99" spans="1:100" ht="176">
      <c r="A99" s="39" t="s">
        <v>1942</v>
      </c>
      <c r="B99" s="40">
        <f t="shared" si="11"/>
        <v>45042</v>
      </c>
      <c r="C99" s="41">
        <v>45042.554872685185</v>
      </c>
      <c r="D99" s="39" t="s">
        <v>346</v>
      </c>
      <c r="E99" s="39" t="s">
        <v>1941</v>
      </c>
      <c r="F99" s="42">
        <f t="shared" ca="1" si="12"/>
        <v>5.0177662037021946</v>
      </c>
      <c r="G99" s="39" t="s">
        <v>1940</v>
      </c>
      <c r="H99" s="39" t="s">
        <v>277</v>
      </c>
      <c r="I99" s="39" t="s">
        <v>1939</v>
      </c>
      <c r="J99" s="39" t="s">
        <v>1931</v>
      </c>
      <c r="K99" s="39" t="s">
        <v>340</v>
      </c>
      <c r="L99" s="39" t="s">
        <v>334</v>
      </c>
      <c r="M99" s="39" t="s">
        <v>339</v>
      </c>
      <c r="N99" s="39" t="s">
        <v>338</v>
      </c>
      <c r="O99" s="39" t="s">
        <v>280</v>
      </c>
      <c r="P99" s="39" t="s">
        <v>1938</v>
      </c>
      <c r="Q99" s="39" t="s">
        <v>1931</v>
      </c>
      <c r="R99" s="39" t="s">
        <v>334</v>
      </c>
      <c r="S99" s="39" t="s">
        <v>1134</v>
      </c>
      <c r="T99" s="39" t="s">
        <v>333</v>
      </c>
      <c r="U99" s="39" t="s">
        <v>333</v>
      </c>
      <c r="V99" s="39" t="s">
        <v>430</v>
      </c>
      <c r="W99" s="39" t="s">
        <v>282</v>
      </c>
      <c r="X99" s="39" t="s">
        <v>282</v>
      </c>
      <c r="Y99" s="39" t="s">
        <v>331</v>
      </c>
      <c r="Z99" s="39" t="s">
        <v>330</v>
      </c>
      <c r="AA99" s="34">
        <v>45047.572638888887</v>
      </c>
      <c r="AB99" s="39" t="s">
        <v>436</v>
      </c>
      <c r="AC99" s="39" t="s">
        <v>280</v>
      </c>
      <c r="AD99" s="39" t="s">
        <v>280</v>
      </c>
      <c r="AE99" s="39" t="s">
        <v>280</v>
      </c>
      <c r="AF99" s="43" t="b">
        <v>0</v>
      </c>
      <c r="AG99" s="43" t="s">
        <v>280</v>
      </c>
      <c r="AH99" s="43" t="b">
        <v>0</v>
      </c>
      <c r="AI99" s="34"/>
      <c r="AJ99" s="39" t="s">
        <v>280</v>
      </c>
      <c r="AK99" s="39" t="s">
        <v>280</v>
      </c>
      <c r="AL99" s="39" t="s">
        <v>280</v>
      </c>
      <c r="AM99" s="39" t="s">
        <v>280</v>
      </c>
      <c r="AN99" s="39" t="s">
        <v>280</v>
      </c>
      <c r="AO99" s="39" t="s">
        <v>280</v>
      </c>
      <c r="AP99" s="39" t="s">
        <v>329</v>
      </c>
      <c r="AQ99" s="39" t="s">
        <v>280</v>
      </c>
      <c r="AR99" s="34"/>
      <c r="AS99" s="43">
        <v>1</v>
      </c>
      <c r="AT99" s="43">
        <v>0</v>
      </c>
      <c r="AU99" s="43" t="b">
        <v>0</v>
      </c>
      <c r="AV99" s="39" t="s">
        <v>1465</v>
      </c>
      <c r="AW99" s="43" t="b">
        <v>0</v>
      </c>
      <c r="AX99" s="39" t="s">
        <v>370</v>
      </c>
      <c r="AY99" s="39" t="s">
        <v>1936</v>
      </c>
      <c r="AZ99" s="34">
        <v>45047.572638888887</v>
      </c>
      <c r="BA99" s="39" t="s">
        <v>430</v>
      </c>
      <c r="BB99" s="34">
        <v>45047.572638888887</v>
      </c>
      <c r="BC99" s="39" t="s">
        <v>1937</v>
      </c>
      <c r="BD99" s="39" t="s">
        <v>1936</v>
      </c>
      <c r="BE99" s="43" t="b">
        <v>0</v>
      </c>
      <c r="BF99" s="39" t="s">
        <v>430</v>
      </c>
      <c r="BG99" s="39" t="s">
        <v>333</v>
      </c>
      <c r="BH99" s="39" t="s">
        <v>1935</v>
      </c>
      <c r="BI99" s="34">
        <v>45047.572048611109</v>
      </c>
      <c r="BJ99" s="43">
        <v>0</v>
      </c>
      <c r="BK99" s="39" t="s">
        <v>1140</v>
      </c>
      <c r="BL99" s="43" t="b">
        <v>0</v>
      </c>
      <c r="BM99" s="39" t="s">
        <v>955</v>
      </c>
      <c r="BN99" s="39" t="s">
        <v>326</v>
      </c>
      <c r="BO99" s="39" t="s">
        <v>280</v>
      </c>
      <c r="BP99" s="39" t="s">
        <v>1934</v>
      </c>
      <c r="BQ99" s="39" t="s">
        <v>1933</v>
      </c>
      <c r="BR99" s="43" t="str">
        <f t="shared" si="17"/>
        <v>Gate 1</v>
      </c>
      <c r="BS99" s="43" t="s">
        <v>767</v>
      </c>
      <c r="BT99" s="43" t="b">
        <v>0</v>
      </c>
      <c r="BU99" s="39" t="s">
        <v>357</v>
      </c>
      <c r="BV99" s="44">
        <v>45042</v>
      </c>
      <c r="BW99" s="39" t="s">
        <v>320</v>
      </c>
      <c r="BX99" s="39" t="s">
        <v>687</v>
      </c>
      <c r="BY99" s="39" t="s">
        <v>686</v>
      </c>
      <c r="BZ99" s="39" t="s">
        <v>322</v>
      </c>
      <c r="CA99" s="39" t="s">
        <v>330</v>
      </c>
      <c r="CB99" s="39" t="s">
        <v>394</v>
      </c>
      <c r="CC99" s="39" t="s">
        <v>311</v>
      </c>
      <c r="CD99" s="39" t="s">
        <v>364</v>
      </c>
      <c r="CE99" s="39" t="s">
        <v>320</v>
      </c>
      <c r="CF99" s="39" t="s">
        <v>46</v>
      </c>
      <c r="CG99" s="39" t="s">
        <v>358</v>
      </c>
      <c r="CH99" s="39" t="s">
        <v>280</v>
      </c>
      <c r="CI99" s="39" t="s">
        <v>357</v>
      </c>
      <c r="CJ99" s="39" t="s">
        <v>533</v>
      </c>
      <c r="CK99" s="34">
        <v>45042.554872685185</v>
      </c>
      <c r="CL99" s="39" t="s">
        <v>1134</v>
      </c>
      <c r="CM99" s="39" t="s">
        <v>1932</v>
      </c>
      <c r="CN99" s="39" t="s">
        <v>280</v>
      </c>
      <c r="CO99" s="43" t="b">
        <v>0</v>
      </c>
      <c r="CP99" s="39" t="s">
        <v>353</v>
      </c>
      <c r="CQ99" s="39" t="s">
        <v>352</v>
      </c>
      <c r="CR99" s="39" t="s">
        <v>185</v>
      </c>
      <c r="CS99" s="39" t="s">
        <v>280</v>
      </c>
      <c r="CT99" s="39" t="s">
        <v>1930</v>
      </c>
      <c r="CU99" s="43">
        <v>6</v>
      </c>
      <c r="CV99" s="39" t="s">
        <v>311</v>
      </c>
    </row>
    <row r="100" spans="1:100" ht="176">
      <c r="A100" s="39" t="s">
        <v>1929</v>
      </c>
      <c r="B100" s="40">
        <f t="shared" si="11"/>
        <v>44936</v>
      </c>
      <c r="C100" s="41">
        <v>44936.638182870367</v>
      </c>
      <c r="D100" s="39" t="s">
        <v>346</v>
      </c>
      <c r="E100" s="39" t="s">
        <v>1928</v>
      </c>
      <c r="F100" s="42">
        <f t="shared" ca="1" si="12"/>
        <v>119.80047453704174</v>
      </c>
      <c r="G100" s="39" t="s">
        <v>280</v>
      </c>
      <c r="H100" s="39" t="s">
        <v>280</v>
      </c>
      <c r="I100" s="39" t="s">
        <v>280</v>
      </c>
      <c r="J100" s="39" t="s">
        <v>469</v>
      </c>
      <c r="K100" s="39" t="s">
        <v>280</v>
      </c>
      <c r="L100" s="39" t="s">
        <v>280</v>
      </c>
      <c r="M100" s="39" t="s">
        <v>280</v>
      </c>
      <c r="N100" s="39" t="s">
        <v>280</v>
      </c>
      <c r="O100" s="39" t="s">
        <v>280</v>
      </c>
      <c r="P100" s="39" t="s">
        <v>280</v>
      </c>
      <c r="Q100" s="39" t="s">
        <v>280</v>
      </c>
      <c r="R100" s="39" t="s">
        <v>280</v>
      </c>
      <c r="S100" s="39" t="s">
        <v>515</v>
      </c>
      <c r="T100" s="39" t="s">
        <v>333</v>
      </c>
      <c r="U100" s="39" t="s">
        <v>333</v>
      </c>
      <c r="V100" s="39" t="s">
        <v>371</v>
      </c>
      <c r="W100" s="39" t="s">
        <v>282</v>
      </c>
      <c r="X100" s="39" t="s">
        <v>282</v>
      </c>
      <c r="Y100" s="39" t="s">
        <v>280</v>
      </c>
      <c r="Z100" s="39" t="s">
        <v>330</v>
      </c>
      <c r="AA100" s="34">
        <v>45056.438657407409</v>
      </c>
      <c r="AB100" s="39" t="s">
        <v>752</v>
      </c>
      <c r="AC100" s="39" t="s">
        <v>280</v>
      </c>
      <c r="AD100" s="39" t="s">
        <v>280</v>
      </c>
      <c r="AE100" s="39" t="s">
        <v>280</v>
      </c>
      <c r="AF100" s="43" t="b">
        <v>0</v>
      </c>
      <c r="AG100" s="43" t="s">
        <v>280</v>
      </c>
      <c r="AH100" s="43" t="b">
        <v>0</v>
      </c>
      <c r="AI100" s="34"/>
      <c r="AJ100" s="39" t="s">
        <v>280</v>
      </c>
      <c r="AK100" s="39" t="s">
        <v>280</v>
      </c>
      <c r="AL100" s="39" t="s">
        <v>280</v>
      </c>
      <c r="AM100" s="39" t="s">
        <v>280</v>
      </c>
      <c r="AN100" s="39" t="s">
        <v>280</v>
      </c>
      <c r="AO100" s="39" t="s">
        <v>280</v>
      </c>
      <c r="AP100" s="39" t="s">
        <v>329</v>
      </c>
      <c r="AQ100" s="39" t="s">
        <v>280</v>
      </c>
      <c r="AR100" s="34"/>
      <c r="AS100" s="43">
        <v>1</v>
      </c>
      <c r="AT100" s="43">
        <v>0</v>
      </c>
      <c r="AU100" s="43" t="b">
        <v>0</v>
      </c>
      <c r="AV100" s="39" t="s">
        <v>1465</v>
      </c>
      <c r="AW100" s="43" t="b">
        <v>0</v>
      </c>
      <c r="AX100" s="39" t="s">
        <v>280</v>
      </c>
      <c r="AY100" s="39" t="s">
        <v>1927</v>
      </c>
      <c r="AZ100" s="34">
        <v>45056.438657407409</v>
      </c>
      <c r="BA100" s="39" t="s">
        <v>371</v>
      </c>
      <c r="BB100" s="34">
        <v>45056.438657407409</v>
      </c>
      <c r="BC100" s="39" t="s">
        <v>750</v>
      </c>
      <c r="BD100" s="39" t="s">
        <v>1927</v>
      </c>
      <c r="BE100" s="43" t="b">
        <v>0</v>
      </c>
      <c r="BF100" s="39" t="s">
        <v>819</v>
      </c>
      <c r="BG100" s="39" t="s">
        <v>333</v>
      </c>
      <c r="BH100" s="39" t="s">
        <v>1926</v>
      </c>
      <c r="BI100" s="34">
        <v>45047.545393518521</v>
      </c>
      <c r="BJ100" s="43">
        <v>0</v>
      </c>
      <c r="BK100" s="39" t="s">
        <v>518</v>
      </c>
      <c r="BL100" s="43" t="b">
        <v>0</v>
      </c>
      <c r="BM100" s="39" t="s">
        <v>1353</v>
      </c>
      <c r="BN100" s="39" t="s">
        <v>326</v>
      </c>
      <c r="BO100" s="39" t="s">
        <v>280</v>
      </c>
      <c r="BP100" s="39" t="s">
        <v>1925</v>
      </c>
      <c r="BQ100" s="39" t="s">
        <v>1924</v>
      </c>
      <c r="BR100" s="43" t="str">
        <f t="shared" si="17"/>
        <v>Gate 3</v>
      </c>
      <c r="BS100" s="43" t="s">
        <v>361</v>
      </c>
      <c r="BT100" s="43" t="b">
        <v>0</v>
      </c>
      <c r="BU100" s="39" t="s">
        <v>482</v>
      </c>
      <c r="BV100" s="44">
        <v>45043</v>
      </c>
      <c r="BW100" s="39" t="s">
        <v>320</v>
      </c>
      <c r="BX100" s="39" t="s">
        <v>360</v>
      </c>
      <c r="BY100" s="39" t="s">
        <v>359</v>
      </c>
      <c r="BZ100" s="39" t="s">
        <v>322</v>
      </c>
      <c r="CA100" s="39" t="s">
        <v>330</v>
      </c>
      <c r="CB100" s="39" t="s">
        <v>394</v>
      </c>
      <c r="CC100" s="39" t="s">
        <v>311</v>
      </c>
      <c r="CD100" s="39" t="s">
        <v>321</v>
      </c>
      <c r="CE100" s="39" t="s">
        <v>320</v>
      </c>
      <c r="CF100" s="39" t="s">
        <v>1923</v>
      </c>
      <c r="CG100" s="39" t="s">
        <v>318</v>
      </c>
      <c r="CH100" s="39" t="s">
        <v>280</v>
      </c>
      <c r="CI100" s="39" t="s">
        <v>391</v>
      </c>
      <c r="CJ100" s="39" t="s">
        <v>280</v>
      </c>
      <c r="CK100" s="34">
        <v>45043.939247685186</v>
      </c>
      <c r="CL100" s="39" t="s">
        <v>515</v>
      </c>
      <c r="CM100" s="39" t="s">
        <v>280</v>
      </c>
      <c r="CN100" s="39" t="s">
        <v>280</v>
      </c>
      <c r="CO100" s="43" t="b">
        <v>0</v>
      </c>
      <c r="CP100" s="39" t="s">
        <v>314</v>
      </c>
      <c r="CQ100" s="39" t="s">
        <v>352</v>
      </c>
      <c r="CR100" s="39" t="s">
        <v>642</v>
      </c>
      <c r="CS100" s="39" t="s">
        <v>280</v>
      </c>
      <c r="CT100" s="39" t="s">
        <v>1922</v>
      </c>
      <c r="CU100" s="43">
        <v>6</v>
      </c>
      <c r="CV100" s="39" t="s">
        <v>311</v>
      </c>
    </row>
    <row r="101" spans="1:100" ht="176">
      <c r="A101" s="39" t="s">
        <v>1921</v>
      </c>
      <c r="B101" s="40">
        <f t="shared" si="11"/>
        <v>45044</v>
      </c>
      <c r="C101" s="41">
        <v>45044.103530092594</v>
      </c>
      <c r="D101" s="39" t="s">
        <v>346</v>
      </c>
      <c r="E101" s="39" t="s">
        <v>1920</v>
      </c>
      <c r="F101" s="42">
        <f t="shared" ca="1" si="12"/>
        <v>654.89646990740584</v>
      </c>
      <c r="G101" s="39" t="s">
        <v>1919</v>
      </c>
      <c r="H101" s="39" t="s">
        <v>273</v>
      </c>
      <c r="I101" s="39" t="s">
        <v>1918</v>
      </c>
      <c r="J101" s="39" t="s">
        <v>1910</v>
      </c>
      <c r="K101" s="39" t="s">
        <v>340</v>
      </c>
      <c r="L101" s="39" t="s">
        <v>334</v>
      </c>
      <c r="M101" s="39" t="s">
        <v>339</v>
      </c>
      <c r="N101" s="39" t="s">
        <v>338</v>
      </c>
      <c r="O101" s="39" t="s">
        <v>1917</v>
      </c>
      <c r="P101" s="39" t="s">
        <v>1916</v>
      </c>
      <c r="Q101" s="39" t="s">
        <v>1915</v>
      </c>
      <c r="R101" s="39" t="s">
        <v>334</v>
      </c>
      <c r="S101" s="39" t="s">
        <v>1111</v>
      </c>
      <c r="T101" s="39" t="s">
        <v>333</v>
      </c>
      <c r="U101" s="39" t="s">
        <v>333</v>
      </c>
      <c r="V101" s="39" t="s">
        <v>371</v>
      </c>
      <c r="W101" s="39" t="s">
        <v>283</v>
      </c>
      <c r="X101" s="39" t="s">
        <v>282</v>
      </c>
      <c r="Y101" s="39" t="s">
        <v>331</v>
      </c>
      <c r="Z101" s="39" t="s">
        <v>330</v>
      </c>
      <c r="AA101" s="34">
        <v>45064.205497685187</v>
      </c>
      <c r="AB101" s="39" t="s">
        <v>465</v>
      </c>
      <c r="AC101" s="39" t="s">
        <v>280</v>
      </c>
      <c r="AD101" s="39" t="s">
        <v>280</v>
      </c>
      <c r="AE101" s="39" t="s">
        <v>280</v>
      </c>
      <c r="AF101" s="43" t="b">
        <v>0</v>
      </c>
      <c r="AG101" s="43" t="s">
        <v>280</v>
      </c>
      <c r="AH101" s="43" t="b">
        <v>1</v>
      </c>
      <c r="AI101" s="34"/>
      <c r="AJ101" s="39" t="s">
        <v>280</v>
      </c>
      <c r="AK101" s="39" t="s">
        <v>280</v>
      </c>
      <c r="AL101" s="39" t="s">
        <v>280</v>
      </c>
      <c r="AM101" s="39" t="s">
        <v>280</v>
      </c>
      <c r="AN101" s="39" t="s">
        <v>280</v>
      </c>
      <c r="AO101" s="39" t="s">
        <v>280</v>
      </c>
      <c r="AP101" s="39" t="s">
        <v>329</v>
      </c>
      <c r="AQ101" s="39" t="s">
        <v>280</v>
      </c>
      <c r="AR101" s="34"/>
      <c r="AS101" s="43">
        <v>1</v>
      </c>
      <c r="AT101" s="43">
        <v>0</v>
      </c>
      <c r="AU101" s="43" t="b">
        <v>0</v>
      </c>
      <c r="AV101" s="39" t="s">
        <v>1914</v>
      </c>
      <c r="AW101" s="43" t="b">
        <v>0</v>
      </c>
      <c r="AX101" s="39" t="s">
        <v>328</v>
      </c>
      <c r="AY101" s="39" t="s">
        <v>1913</v>
      </c>
      <c r="AZ101" s="34"/>
      <c r="BA101" s="39" t="s">
        <v>280</v>
      </c>
      <c r="BB101" s="34"/>
      <c r="BC101" s="39" t="s">
        <v>280</v>
      </c>
      <c r="BD101" s="39" t="s">
        <v>1913</v>
      </c>
      <c r="BE101" s="43" t="b">
        <v>0</v>
      </c>
      <c r="BF101" s="39" t="s">
        <v>280</v>
      </c>
      <c r="BG101" s="39" t="s">
        <v>280</v>
      </c>
      <c r="BH101" s="39" t="s">
        <v>280</v>
      </c>
      <c r="BI101" s="34"/>
      <c r="BJ101" s="43">
        <v>150000</v>
      </c>
      <c r="BK101" s="39" t="s">
        <v>465</v>
      </c>
      <c r="BL101" s="43" t="b">
        <v>0</v>
      </c>
      <c r="BM101" s="39" t="s">
        <v>280</v>
      </c>
      <c r="BN101" s="39" t="s">
        <v>326</v>
      </c>
      <c r="BO101" s="39" t="s">
        <v>280</v>
      </c>
      <c r="BP101" s="39" t="s">
        <v>1912</v>
      </c>
      <c r="BQ101" s="39" t="s">
        <v>1911</v>
      </c>
      <c r="BS101" s="39" t="s">
        <v>1122</v>
      </c>
      <c r="BT101" s="43" t="b">
        <v>0</v>
      </c>
      <c r="BU101" s="39" t="s">
        <v>461</v>
      </c>
      <c r="BV101" s="44">
        <v>45032</v>
      </c>
      <c r="BW101" s="39" t="s">
        <v>320</v>
      </c>
      <c r="BX101" s="39" t="s">
        <v>280</v>
      </c>
      <c r="BY101" s="39" t="s">
        <v>280</v>
      </c>
      <c r="BZ101" s="39" t="s">
        <v>701</v>
      </c>
      <c r="CA101" s="39" t="s">
        <v>330</v>
      </c>
      <c r="CB101" s="39" t="s">
        <v>320</v>
      </c>
      <c r="CC101" s="39" t="s">
        <v>385</v>
      </c>
      <c r="CD101" s="39" t="s">
        <v>395</v>
      </c>
      <c r="CE101" s="39" t="s">
        <v>320</v>
      </c>
      <c r="CF101" s="39" t="s">
        <v>570</v>
      </c>
      <c r="CG101" s="39" t="s">
        <v>318</v>
      </c>
      <c r="CH101" s="39" t="s">
        <v>280</v>
      </c>
      <c r="CI101" s="39" t="s">
        <v>391</v>
      </c>
      <c r="CJ101" s="39" t="s">
        <v>280</v>
      </c>
      <c r="CK101" s="34">
        <v>45044.103530092594</v>
      </c>
      <c r="CL101" s="39" t="s">
        <v>1111</v>
      </c>
      <c r="CM101" s="39" t="s">
        <v>280</v>
      </c>
      <c r="CN101" s="39" t="s">
        <v>280</v>
      </c>
      <c r="CO101" s="43" t="b">
        <v>0</v>
      </c>
      <c r="CP101" s="39" t="s">
        <v>459</v>
      </c>
      <c r="CQ101" s="39" t="s">
        <v>280</v>
      </c>
      <c r="CR101" s="39" t="s">
        <v>1236</v>
      </c>
      <c r="CS101" s="39" t="s">
        <v>280</v>
      </c>
      <c r="CT101" s="39" t="s">
        <v>1909</v>
      </c>
      <c r="CU101" s="43">
        <v>3</v>
      </c>
      <c r="CV101" s="39" t="s">
        <v>385</v>
      </c>
    </row>
    <row r="102" spans="1:100" ht="350">
      <c r="A102" s="39" t="s">
        <v>1908</v>
      </c>
      <c r="B102" s="40">
        <f t="shared" si="11"/>
        <v>45047</v>
      </c>
      <c r="C102" s="41">
        <v>45047.481608796297</v>
      </c>
      <c r="D102" s="39" t="s">
        <v>346</v>
      </c>
      <c r="E102" s="39" t="s">
        <v>1907</v>
      </c>
      <c r="F102" s="42">
        <f t="shared" ca="1" si="12"/>
        <v>38.126157407408755</v>
      </c>
      <c r="G102" s="39" t="s">
        <v>374</v>
      </c>
      <c r="H102" s="39" t="s">
        <v>274</v>
      </c>
      <c r="I102" s="39" t="s">
        <v>372</v>
      </c>
      <c r="J102" s="39" t="s">
        <v>1900</v>
      </c>
      <c r="K102" s="39" t="s">
        <v>340</v>
      </c>
      <c r="L102" s="39" t="s">
        <v>334</v>
      </c>
      <c r="M102" s="39" t="s">
        <v>373</v>
      </c>
      <c r="N102" s="39" t="s">
        <v>338</v>
      </c>
      <c r="O102" s="39" t="s">
        <v>280</v>
      </c>
      <c r="P102" s="39" t="s">
        <v>372</v>
      </c>
      <c r="Q102" s="39" t="s">
        <v>1900</v>
      </c>
      <c r="R102" s="39" t="s">
        <v>334</v>
      </c>
      <c r="S102" s="39" t="s">
        <v>669</v>
      </c>
      <c r="T102" s="39" t="s">
        <v>354</v>
      </c>
      <c r="U102" s="39" t="s">
        <v>333</v>
      </c>
      <c r="V102" s="39" t="s">
        <v>669</v>
      </c>
      <c r="W102" s="39" t="s">
        <v>282</v>
      </c>
      <c r="X102" s="39" t="s">
        <v>280</v>
      </c>
      <c r="Y102" s="39" t="s">
        <v>331</v>
      </c>
      <c r="Z102" s="39" t="s">
        <v>330</v>
      </c>
      <c r="AA102" s="34">
        <v>45085.607766203706</v>
      </c>
      <c r="AB102" s="39" t="s">
        <v>668</v>
      </c>
      <c r="AC102" s="39" t="s">
        <v>280</v>
      </c>
      <c r="AD102" s="39" t="s">
        <v>280</v>
      </c>
      <c r="AE102" s="39" t="s">
        <v>280</v>
      </c>
      <c r="AF102" s="43" t="b">
        <v>0</v>
      </c>
      <c r="AG102" s="43" t="s">
        <v>280</v>
      </c>
      <c r="AH102" s="43" t="b">
        <v>0</v>
      </c>
      <c r="AI102" s="34"/>
      <c r="AJ102" s="39" t="s">
        <v>280</v>
      </c>
      <c r="AK102" s="39" t="s">
        <v>280</v>
      </c>
      <c r="AL102" s="39" t="s">
        <v>280</v>
      </c>
      <c r="AM102" s="39" t="s">
        <v>280</v>
      </c>
      <c r="AN102" s="39" t="s">
        <v>280</v>
      </c>
      <c r="AO102" s="39" t="s">
        <v>280</v>
      </c>
      <c r="AP102" s="39" t="s">
        <v>329</v>
      </c>
      <c r="AQ102" s="39" t="s">
        <v>280</v>
      </c>
      <c r="AR102" s="34"/>
      <c r="AS102" s="43">
        <v>1</v>
      </c>
      <c r="AT102" s="43">
        <v>1</v>
      </c>
      <c r="AU102" s="43" t="b">
        <v>0</v>
      </c>
      <c r="AV102" s="39" t="s">
        <v>1465</v>
      </c>
      <c r="AW102" s="43" t="b">
        <v>0</v>
      </c>
      <c r="AX102" s="39" t="s">
        <v>370</v>
      </c>
      <c r="AY102" s="39" t="s">
        <v>1906</v>
      </c>
      <c r="AZ102" s="34">
        <v>45085.607766203706</v>
      </c>
      <c r="BA102" s="39" t="s">
        <v>669</v>
      </c>
      <c r="BB102" s="34">
        <v>45085.607766203706</v>
      </c>
      <c r="BC102" s="39" t="s">
        <v>1905</v>
      </c>
      <c r="BD102" s="39" t="s">
        <v>1906</v>
      </c>
      <c r="BE102" s="43" t="b">
        <v>0</v>
      </c>
      <c r="BF102" s="39" t="s">
        <v>669</v>
      </c>
      <c r="BG102" s="39" t="s">
        <v>333</v>
      </c>
      <c r="BH102" s="39" t="s">
        <v>1904</v>
      </c>
      <c r="BI102" s="34">
        <v>45085.60769675926</v>
      </c>
      <c r="BJ102" s="43">
        <v>0</v>
      </c>
      <c r="BK102" s="39" t="s">
        <v>668</v>
      </c>
      <c r="BL102" s="43" t="b">
        <v>0</v>
      </c>
      <c r="BM102" s="39" t="s">
        <v>1903</v>
      </c>
      <c r="BN102" s="39" t="s">
        <v>364</v>
      </c>
      <c r="BO102" s="39" t="s">
        <v>280</v>
      </c>
      <c r="BP102" s="39" t="s">
        <v>1902</v>
      </c>
      <c r="BQ102" s="39" t="s">
        <v>1901</v>
      </c>
      <c r="BR102" s="43" t="str">
        <f t="shared" ref="BR102:BR119" si="18">IF(OR(BS102="G1 - Clean and Inspect",BS102="G1 - Disassembly/OCI",BS102="G1 - Incoming Inspection",BS102="G1 - Module Inspection",BS102="Inspection",BS102="Repair"),"Gate 1",IF(OR(BS102="Logistics",BS102="G2 - OSS and Accumulation"),"Gate 2",IF(OR(BS102="Maintenance",BS102="G3 - Assembly",BS102="G3 - Inspection"),"Gate 3",IF(OR(BS102="NU Commissioning",BS102="Installation",BS102="G4 - Inspection",BS102="G4 - Test"),"Gate 4",IF(OR(BS102="Outage",BS102="Planning"),"Gate 0","Operation")))))</f>
        <v>Gate 4</v>
      </c>
      <c r="BS102" s="43" t="s">
        <v>652</v>
      </c>
      <c r="BT102" s="43" t="b">
        <v>0</v>
      </c>
      <c r="BU102" s="39" t="s">
        <v>482</v>
      </c>
      <c r="BV102" s="44">
        <v>45047</v>
      </c>
      <c r="BW102" s="39" t="s">
        <v>320</v>
      </c>
      <c r="BX102" s="39" t="s">
        <v>996</v>
      </c>
      <c r="BY102" s="39" t="s">
        <v>169</v>
      </c>
      <c r="BZ102" s="39" t="s">
        <v>280</v>
      </c>
      <c r="CA102" s="39" t="s">
        <v>330</v>
      </c>
      <c r="CB102" s="39" t="s">
        <v>394</v>
      </c>
      <c r="CC102" s="39" t="s">
        <v>311</v>
      </c>
      <c r="CD102" s="39" t="s">
        <v>321</v>
      </c>
      <c r="CE102" s="39" t="s">
        <v>320</v>
      </c>
      <c r="CF102" s="39" t="s">
        <v>280</v>
      </c>
      <c r="CG102" s="39" t="s">
        <v>280</v>
      </c>
      <c r="CH102" s="39" t="s">
        <v>280</v>
      </c>
      <c r="CI102" s="39" t="s">
        <v>357</v>
      </c>
      <c r="CJ102" s="39" t="s">
        <v>280</v>
      </c>
      <c r="CK102" s="34">
        <v>45047.481608796297</v>
      </c>
      <c r="CL102" s="39" t="s">
        <v>669</v>
      </c>
      <c r="CM102" s="39" t="s">
        <v>280</v>
      </c>
      <c r="CN102" s="39" t="s">
        <v>1597</v>
      </c>
      <c r="CO102" s="43" t="b">
        <v>0</v>
      </c>
      <c r="CP102" s="39" t="s">
        <v>314</v>
      </c>
      <c r="CQ102" s="39" t="s">
        <v>995</v>
      </c>
      <c r="CR102" s="39" t="s">
        <v>280</v>
      </c>
      <c r="CS102" s="39" t="s">
        <v>1899</v>
      </c>
      <c r="CT102" s="39" t="s">
        <v>1898</v>
      </c>
      <c r="CU102" s="43">
        <v>5</v>
      </c>
      <c r="CV102" s="39" t="s">
        <v>311</v>
      </c>
    </row>
    <row r="103" spans="1:100" ht="176">
      <c r="A103" s="39" t="s">
        <v>1897</v>
      </c>
      <c r="B103" s="40">
        <f t="shared" si="11"/>
        <v>44936</v>
      </c>
      <c r="C103" s="41">
        <v>44936.638182870367</v>
      </c>
      <c r="D103" s="39" t="s">
        <v>346</v>
      </c>
      <c r="E103" s="39" t="s">
        <v>1896</v>
      </c>
      <c r="F103" s="42">
        <f t="shared" ca="1" si="12"/>
        <v>148.98310185185255</v>
      </c>
      <c r="G103" s="39" t="s">
        <v>1822</v>
      </c>
      <c r="H103" s="39" t="s">
        <v>273</v>
      </c>
      <c r="I103" s="39" t="s">
        <v>1821</v>
      </c>
      <c r="J103" s="39" t="s">
        <v>1812</v>
      </c>
      <c r="K103" s="39" t="s">
        <v>635</v>
      </c>
      <c r="L103" s="39" t="s">
        <v>1817</v>
      </c>
      <c r="M103" s="39" t="s">
        <v>1820</v>
      </c>
      <c r="N103" s="39" t="s">
        <v>911</v>
      </c>
      <c r="O103" s="39" t="s">
        <v>1812</v>
      </c>
      <c r="P103" s="39" t="s">
        <v>1819</v>
      </c>
      <c r="Q103" s="39" t="s">
        <v>1818</v>
      </c>
      <c r="R103" s="39" t="s">
        <v>1817</v>
      </c>
      <c r="S103" s="39" t="s">
        <v>819</v>
      </c>
      <c r="T103" s="39" t="s">
        <v>333</v>
      </c>
      <c r="U103" s="39" t="s">
        <v>333</v>
      </c>
      <c r="V103" s="39" t="s">
        <v>669</v>
      </c>
      <c r="W103" s="39" t="s">
        <v>282</v>
      </c>
      <c r="X103" s="39" t="s">
        <v>885</v>
      </c>
      <c r="Y103" s="39" t="s">
        <v>490</v>
      </c>
      <c r="Z103" s="39" t="s">
        <v>330</v>
      </c>
      <c r="AA103" s="34">
        <v>45085.62128472222</v>
      </c>
      <c r="AB103" s="39" t="s">
        <v>668</v>
      </c>
      <c r="AC103" s="39" t="s">
        <v>280</v>
      </c>
      <c r="AD103" s="39" t="s">
        <v>280</v>
      </c>
      <c r="AE103" s="39" t="s">
        <v>280</v>
      </c>
      <c r="AF103" s="43" t="b">
        <v>0</v>
      </c>
      <c r="AG103" s="43" t="s">
        <v>280</v>
      </c>
      <c r="AH103" s="43" t="b">
        <v>0</v>
      </c>
      <c r="AI103" s="34"/>
      <c r="AJ103" s="39" t="s">
        <v>280</v>
      </c>
      <c r="AK103" s="39" t="s">
        <v>280</v>
      </c>
      <c r="AL103" s="39" t="s">
        <v>280</v>
      </c>
      <c r="AM103" s="39" t="s">
        <v>280</v>
      </c>
      <c r="AN103" s="39" t="s">
        <v>280</v>
      </c>
      <c r="AO103" s="39" t="s">
        <v>280</v>
      </c>
      <c r="AP103" s="39" t="s">
        <v>329</v>
      </c>
      <c r="AQ103" s="39" t="s">
        <v>280</v>
      </c>
      <c r="AR103" s="34"/>
      <c r="AS103" s="43">
        <v>1</v>
      </c>
      <c r="AT103" s="43">
        <v>0</v>
      </c>
      <c r="AU103" s="43" t="b">
        <v>0</v>
      </c>
      <c r="AV103" s="39" t="s">
        <v>1465</v>
      </c>
      <c r="AW103" s="43" t="b">
        <v>0</v>
      </c>
      <c r="AX103" s="39" t="s">
        <v>328</v>
      </c>
      <c r="AY103" s="39" t="s">
        <v>1895</v>
      </c>
      <c r="AZ103" s="34">
        <v>45085.62128472222</v>
      </c>
      <c r="BA103" s="39" t="s">
        <v>669</v>
      </c>
      <c r="BB103" s="34">
        <v>45085.62128472222</v>
      </c>
      <c r="BC103" s="39" t="s">
        <v>1894</v>
      </c>
      <c r="BD103" s="39" t="s">
        <v>1895</v>
      </c>
      <c r="BE103" s="43" t="b">
        <v>0</v>
      </c>
      <c r="BF103" s="39" t="s">
        <v>819</v>
      </c>
      <c r="BG103" s="39" t="s">
        <v>333</v>
      </c>
      <c r="BH103" s="39" t="s">
        <v>1893</v>
      </c>
      <c r="BI103" s="34">
        <v>45048.440462962964</v>
      </c>
      <c r="BJ103" s="43">
        <v>19543</v>
      </c>
      <c r="BK103" s="39" t="s">
        <v>822</v>
      </c>
      <c r="BL103" s="43" t="b">
        <v>0</v>
      </c>
      <c r="BM103" s="39" t="s">
        <v>1892</v>
      </c>
      <c r="BN103" s="39" t="s">
        <v>326</v>
      </c>
      <c r="BO103" s="39" t="s">
        <v>280</v>
      </c>
      <c r="BP103" s="39" t="s">
        <v>1891</v>
      </c>
      <c r="BQ103" s="39" t="s">
        <v>1890</v>
      </c>
      <c r="BR103" s="43" t="str">
        <f t="shared" si="18"/>
        <v>Gate 2</v>
      </c>
      <c r="BS103" s="43" t="s">
        <v>433</v>
      </c>
      <c r="BT103" s="43" t="b">
        <v>0</v>
      </c>
      <c r="BU103" s="39" t="s">
        <v>357</v>
      </c>
      <c r="BV103" s="44">
        <v>45048</v>
      </c>
      <c r="BW103" s="39" t="s">
        <v>320</v>
      </c>
      <c r="BX103" s="39" t="s">
        <v>1889</v>
      </c>
      <c r="BY103" s="39" t="s">
        <v>228</v>
      </c>
      <c r="BZ103" s="39" t="s">
        <v>322</v>
      </c>
      <c r="CA103" s="39" t="s">
        <v>330</v>
      </c>
      <c r="CB103" s="39" t="s">
        <v>394</v>
      </c>
      <c r="CC103" s="39" t="s">
        <v>311</v>
      </c>
      <c r="CD103" s="39" t="s">
        <v>321</v>
      </c>
      <c r="CE103" s="39" t="s">
        <v>320</v>
      </c>
      <c r="CF103" s="39" t="s">
        <v>1888</v>
      </c>
      <c r="CG103" s="39" t="s">
        <v>318</v>
      </c>
      <c r="CH103" s="39" t="s">
        <v>280</v>
      </c>
      <c r="CI103" s="39" t="s">
        <v>317</v>
      </c>
      <c r="CJ103" s="39" t="s">
        <v>280</v>
      </c>
      <c r="CK103" s="34">
        <v>45048.390798611108</v>
      </c>
      <c r="CL103" s="39" t="s">
        <v>819</v>
      </c>
      <c r="CM103" s="39" t="s">
        <v>280</v>
      </c>
      <c r="CN103" s="39" t="s">
        <v>1887</v>
      </c>
      <c r="CO103" s="43" t="b">
        <v>0</v>
      </c>
      <c r="CP103" s="39" t="s">
        <v>314</v>
      </c>
      <c r="CQ103" s="39" t="s">
        <v>1106</v>
      </c>
      <c r="CR103" s="39" t="s">
        <v>642</v>
      </c>
      <c r="CS103" s="39" t="s">
        <v>877</v>
      </c>
      <c r="CT103" s="39" t="s">
        <v>1886</v>
      </c>
      <c r="CU103" s="43">
        <v>13</v>
      </c>
      <c r="CV103" s="39" t="s">
        <v>311</v>
      </c>
    </row>
    <row r="104" spans="1:100" ht="208">
      <c r="A104" s="39" t="s">
        <v>1885</v>
      </c>
      <c r="B104" s="40">
        <f t="shared" si="11"/>
        <v>45048</v>
      </c>
      <c r="C104" s="41">
        <v>45048.823252314818</v>
      </c>
      <c r="D104" s="39" t="s">
        <v>346</v>
      </c>
      <c r="E104" s="39" t="s">
        <v>1884</v>
      </c>
      <c r="F104" s="42">
        <f t="shared" ca="1" si="12"/>
        <v>36.790300925924385</v>
      </c>
      <c r="G104" s="39" t="s">
        <v>1822</v>
      </c>
      <c r="H104" s="39" t="s">
        <v>273</v>
      </c>
      <c r="I104" s="39" t="s">
        <v>1821</v>
      </c>
      <c r="J104" s="39" t="s">
        <v>1812</v>
      </c>
      <c r="K104" s="39" t="s">
        <v>635</v>
      </c>
      <c r="L104" s="39" t="s">
        <v>1817</v>
      </c>
      <c r="M104" s="39" t="s">
        <v>1820</v>
      </c>
      <c r="N104" s="39" t="s">
        <v>911</v>
      </c>
      <c r="O104" s="39" t="s">
        <v>1812</v>
      </c>
      <c r="P104" s="39" t="s">
        <v>1819</v>
      </c>
      <c r="Q104" s="39" t="s">
        <v>1818</v>
      </c>
      <c r="R104" s="39" t="s">
        <v>1817</v>
      </c>
      <c r="S104" s="39" t="s">
        <v>487</v>
      </c>
      <c r="T104" s="39" t="s">
        <v>333</v>
      </c>
      <c r="U104" s="39" t="s">
        <v>333</v>
      </c>
      <c r="V104" s="39" t="s">
        <v>669</v>
      </c>
      <c r="W104" s="39" t="s">
        <v>282</v>
      </c>
      <c r="X104" s="39" t="s">
        <v>282</v>
      </c>
      <c r="Y104" s="39" t="s">
        <v>490</v>
      </c>
      <c r="Z104" s="39" t="s">
        <v>330</v>
      </c>
      <c r="AA104" s="34">
        <v>45085.613553240742</v>
      </c>
      <c r="AB104" s="39" t="s">
        <v>668</v>
      </c>
      <c r="AC104" s="39" t="s">
        <v>280</v>
      </c>
      <c r="AD104" s="39" t="s">
        <v>280</v>
      </c>
      <c r="AE104" s="39" t="s">
        <v>280</v>
      </c>
      <c r="AF104" s="43" t="b">
        <v>0</v>
      </c>
      <c r="AG104" s="43" t="s">
        <v>280</v>
      </c>
      <c r="AH104" s="43" t="b">
        <v>0</v>
      </c>
      <c r="AI104" s="34"/>
      <c r="AJ104" s="39" t="s">
        <v>280</v>
      </c>
      <c r="AK104" s="39" t="s">
        <v>280</v>
      </c>
      <c r="AL104" s="39" t="s">
        <v>280</v>
      </c>
      <c r="AM104" s="39" t="s">
        <v>280</v>
      </c>
      <c r="AN104" s="39" t="s">
        <v>280</v>
      </c>
      <c r="AO104" s="39" t="s">
        <v>280</v>
      </c>
      <c r="AP104" s="39" t="s">
        <v>329</v>
      </c>
      <c r="AQ104" s="39" t="s">
        <v>280</v>
      </c>
      <c r="AR104" s="34"/>
      <c r="AS104" s="43">
        <v>4</v>
      </c>
      <c r="AT104" s="43">
        <v>0</v>
      </c>
      <c r="AU104" s="43" t="b">
        <v>0</v>
      </c>
      <c r="AV104" s="39" t="s">
        <v>1465</v>
      </c>
      <c r="AW104" s="43" t="b">
        <v>0</v>
      </c>
      <c r="AX104" s="39" t="s">
        <v>328</v>
      </c>
      <c r="AY104" s="39" t="s">
        <v>1883</v>
      </c>
      <c r="AZ104" s="34">
        <v>45085.613553240742</v>
      </c>
      <c r="BA104" s="39" t="s">
        <v>669</v>
      </c>
      <c r="BB104" s="34">
        <v>45085.613553240742</v>
      </c>
      <c r="BC104" s="39" t="s">
        <v>1882</v>
      </c>
      <c r="BD104" s="39" t="s">
        <v>1883</v>
      </c>
      <c r="BE104" s="43" t="b">
        <v>0</v>
      </c>
      <c r="BF104" s="39" t="s">
        <v>819</v>
      </c>
      <c r="BG104" s="39" t="s">
        <v>333</v>
      </c>
      <c r="BH104" s="39" t="s">
        <v>1881</v>
      </c>
      <c r="BI104" s="34">
        <v>45052.535891203705</v>
      </c>
      <c r="BJ104" s="43">
        <v>0</v>
      </c>
      <c r="BK104" s="39" t="s">
        <v>489</v>
      </c>
      <c r="BL104" s="43" t="b">
        <v>0</v>
      </c>
      <c r="BM104" s="39" t="s">
        <v>1880</v>
      </c>
      <c r="BN104" s="39" t="s">
        <v>326</v>
      </c>
      <c r="BO104" s="39" t="s">
        <v>280</v>
      </c>
      <c r="BP104" s="39" t="s">
        <v>1879</v>
      </c>
      <c r="BQ104" s="39" t="s">
        <v>1878</v>
      </c>
      <c r="BR104" s="43" t="str">
        <f t="shared" si="18"/>
        <v>Gate 3</v>
      </c>
      <c r="BS104" s="43" t="s">
        <v>361</v>
      </c>
      <c r="BT104" s="43" t="b">
        <v>0</v>
      </c>
      <c r="BU104" s="39" t="s">
        <v>482</v>
      </c>
      <c r="BV104" s="44">
        <v>45048</v>
      </c>
      <c r="BW104" s="39" t="s">
        <v>320</v>
      </c>
      <c r="BX104" s="39" t="s">
        <v>1409</v>
      </c>
      <c r="BY104" s="39" t="s">
        <v>1408</v>
      </c>
      <c r="BZ104" s="39" t="s">
        <v>322</v>
      </c>
      <c r="CA104" s="39" t="s">
        <v>330</v>
      </c>
      <c r="CB104" s="39" t="s">
        <v>394</v>
      </c>
      <c r="CC104" s="39" t="s">
        <v>311</v>
      </c>
      <c r="CD104" s="39" t="s">
        <v>321</v>
      </c>
      <c r="CE104" s="39" t="s">
        <v>320</v>
      </c>
      <c r="CF104" s="39" t="s">
        <v>46</v>
      </c>
      <c r="CG104" s="39" t="s">
        <v>358</v>
      </c>
      <c r="CH104" s="39" t="s">
        <v>280</v>
      </c>
      <c r="CI104" s="39" t="s">
        <v>357</v>
      </c>
      <c r="CJ104" s="39" t="s">
        <v>280</v>
      </c>
      <c r="CK104" s="34">
        <v>45048.823252314818</v>
      </c>
      <c r="CL104" s="39" t="s">
        <v>487</v>
      </c>
      <c r="CM104" s="39" t="s">
        <v>280</v>
      </c>
      <c r="CN104" s="39" t="s">
        <v>1877</v>
      </c>
      <c r="CO104" s="43" t="b">
        <v>0</v>
      </c>
      <c r="CP104" s="39" t="s">
        <v>353</v>
      </c>
      <c r="CQ104" s="39" t="s">
        <v>352</v>
      </c>
      <c r="CR104" s="39" t="s">
        <v>869</v>
      </c>
      <c r="CS104" s="39" t="s">
        <v>877</v>
      </c>
      <c r="CT104" s="39" t="s">
        <v>1876</v>
      </c>
      <c r="CU104" s="43">
        <v>9</v>
      </c>
      <c r="CV104" s="39" t="s">
        <v>311</v>
      </c>
    </row>
    <row r="105" spans="1:100" ht="176">
      <c r="A105" s="39" t="s">
        <v>1875</v>
      </c>
      <c r="B105" s="40">
        <f t="shared" si="11"/>
        <v>45049</v>
      </c>
      <c r="C105" s="41">
        <v>45049.467222222222</v>
      </c>
      <c r="D105" s="39" t="s">
        <v>346</v>
      </c>
      <c r="E105" s="39" t="s">
        <v>1874</v>
      </c>
      <c r="F105" s="42">
        <f t="shared" ca="1" si="12"/>
        <v>53.989525462966412</v>
      </c>
      <c r="G105" s="39" t="s">
        <v>1873</v>
      </c>
      <c r="H105" s="39" t="s">
        <v>273</v>
      </c>
      <c r="I105" s="39" t="s">
        <v>1870</v>
      </c>
      <c r="J105" s="39" t="s">
        <v>1863</v>
      </c>
      <c r="K105" s="39" t="s">
        <v>635</v>
      </c>
      <c r="L105" s="39" t="s">
        <v>631</v>
      </c>
      <c r="M105" s="39" t="s">
        <v>912</v>
      </c>
      <c r="N105" s="39" t="s">
        <v>1872</v>
      </c>
      <c r="O105" s="39" t="s">
        <v>1871</v>
      </c>
      <c r="P105" s="39" t="s">
        <v>1870</v>
      </c>
      <c r="Q105" s="39" t="s">
        <v>1869</v>
      </c>
      <c r="R105" s="39" t="s">
        <v>631</v>
      </c>
      <c r="S105" s="39" t="s">
        <v>500</v>
      </c>
      <c r="T105" s="39" t="s">
        <v>333</v>
      </c>
      <c r="U105" s="39" t="s">
        <v>333</v>
      </c>
      <c r="V105" s="39" t="s">
        <v>430</v>
      </c>
      <c r="W105" s="39" t="s">
        <v>282</v>
      </c>
      <c r="X105" s="39" t="s">
        <v>282</v>
      </c>
      <c r="Y105" s="39" t="s">
        <v>331</v>
      </c>
      <c r="Z105" s="39" t="s">
        <v>330</v>
      </c>
      <c r="AA105" s="34">
        <v>45103.456747685188</v>
      </c>
      <c r="AB105" s="39" t="s">
        <v>436</v>
      </c>
      <c r="AC105" s="39" t="s">
        <v>280</v>
      </c>
      <c r="AD105" s="39" t="s">
        <v>280</v>
      </c>
      <c r="AE105" s="39" t="s">
        <v>333</v>
      </c>
      <c r="AF105" s="43" t="b">
        <v>0</v>
      </c>
      <c r="AG105" s="43" t="s">
        <v>280</v>
      </c>
      <c r="AH105" s="43" t="b">
        <v>0</v>
      </c>
      <c r="AI105" s="34"/>
      <c r="AJ105" s="39" t="s">
        <v>280</v>
      </c>
      <c r="AK105" s="39" t="s">
        <v>280</v>
      </c>
      <c r="AL105" s="39" t="s">
        <v>280</v>
      </c>
      <c r="AM105" s="39" t="s">
        <v>280</v>
      </c>
      <c r="AN105" s="39" t="s">
        <v>280</v>
      </c>
      <c r="AO105" s="39" t="s">
        <v>280</v>
      </c>
      <c r="AP105" s="39" t="s">
        <v>329</v>
      </c>
      <c r="AQ105" s="39" t="s">
        <v>280</v>
      </c>
      <c r="AR105" s="34"/>
      <c r="AS105" s="43">
        <v>1</v>
      </c>
      <c r="AT105" s="43">
        <v>0</v>
      </c>
      <c r="AU105" s="43" t="b">
        <v>0</v>
      </c>
      <c r="AV105" s="39" t="s">
        <v>280</v>
      </c>
      <c r="AW105" s="43" t="b">
        <v>0</v>
      </c>
      <c r="AX105" s="39" t="s">
        <v>328</v>
      </c>
      <c r="AY105" s="39" t="s">
        <v>1867</v>
      </c>
      <c r="AZ105" s="34">
        <v>45103.456747685188</v>
      </c>
      <c r="BA105" s="39" t="s">
        <v>430</v>
      </c>
      <c r="BB105" s="34">
        <v>45103.456747685188</v>
      </c>
      <c r="BC105" s="39" t="s">
        <v>1868</v>
      </c>
      <c r="BD105" s="39" t="s">
        <v>1867</v>
      </c>
      <c r="BE105" s="43" t="b">
        <v>0</v>
      </c>
      <c r="BF105" s="39" t="s">
        <v>430</v>
      </c>
      <c r="BG105" s="39" t="s">
        <v>333</v>
      </c>
      <c r="BH105" s="39" t="s">
        <v>1866</v>
      </c>
      <c r="BI105" s="34">
        <v>45103.456180555557</v>
      </c>
      <c r="BJ105" s="43">
        <v>0</v>
      </c>
      <c r="BK105" s="39" t="s">
        <v>504</v>
      </c>
      <c r="BL105" s="43" t="b">
        <v>0</v>
      </c>
      <c r="BM105" s="39" t="s">
        <v>365</v>
      </c>
      <c r="BN105" s="39" t="s">
        <v>326</v>
      </c>
      <c r="BO105" s="39" t="s">
        <v>280</v>
      </c>
      <c r="BP105" s="39" t="s">
        <v>1865</v>
      </c>
      <c r="BQ105" s="39" t="s">
        <v>1864</v>
      </c>
      <c r="BR105" s="43" t="str">
        <f t="shared" si="18"/>
        <v>Gate 1</v>
      </c>
      <c r="BS105" s="43" t="s">
        <v>501</v>
      </c>
      <c r="BT105" s="43" t="b">
        <v>0</v>
      </c>
      <c r="BU105" s="39" t="s">
        <v>482</v>
      </c>
      <c r="BV105" s="44">
        <v>45049</v>
      </c>
      <c r="BW105" s="39" t="s">
        <v>320</v>
      </c>
      <c r="BX105" s="39" t="s">
        <v>360</v>
      </c>
      <c r="BY105" s="39" t="s">
        <v>359</v>
      </c>
      <c r="BZ105" s="39" t="s">
        <v>322</v>
      </c>
      <c r="CA105" s="39" t="s">
        <v>330</v>
      </c>
      <c r="CB105" s="39" t="s">
        <v>394</v>
      </c>
      <c r="CC105" s="39" t="s">
        <v>311</v>
      </c>
      <c r="CD105" s="39" t="s">
        <v>321</v>
      </c>
      <c r="CE105" s="39" t="s">
        <v>320</v>
      </c>
      <c r="CF105" s="39" t="s">
        <v>46</v>
      </c>
      <c r="CG105" s="39" t="s">
        <v>358</v>
      </c>
      <c r="CH105" s="39" t="s">
        <v>280</v>
      </c>
      <c r="CI105" s="39" t="s">
        <v>357</v>
      </c>
      <c r="CJ105" s="39" t="s">
        <v>533</v>
      </c>
      <c r="CK105" s="34">
        <v>45049.467222222222</v>
      </c>
      <c r="CL105" s="39" t="s">
        <v>500</v>
      </c>
      <c r="CM105" s="39" t="s">
        <v>280</v>
      </c>
      <c r="CN105" s="39" t="s">
        <v>280</v>
      </c>
      <c r="CO105" s="43" t="b">
        <v>0</v>
      </c>
      <c r="CP105" s="39" t="s">
        <v>353</v>
      </c>
      <c r="CQ105" s="39" t="s">
        <v>352</v>
      </c>
      <c r="CR105" s="39" t="s">
        <v>351</v>
      </c>
      <c r="CS105" s="39" t="s">
        <v>280</v>
      </c>
      <c r="CT105" s="39" t="s">
        <v>1862</v>
      </c>
      <c r="CU105" s="43">
        <v>5</v>
      </c>
      <c r="CV105" s="39" t="s">
        <v>311</v>
      </c>
    </row>
    <row r="106" spans="1:100" ht="380">
      <c r="A106" s="39" t="s">
        <v>1861</v>
      </c>
      <c r="B106" s="40">
        <f t="shared" si="11"/>
        <v>45050</v>
      </c>
      <c r="C106" s="41">
        <v>45050.621030092596</v>
      </c>
      <c r="D106" s="39" t="s">
        <v>1281</v>
      </c>
      <c r="E106" s="39" t="s">
        <v>1851</v>
      </c>
      <c r="F106" s="42">
        <f t="shared" ca="1" si="12"/>
        <v>4.1012615740692127</v>
      </c>
      <c r="G106" s="39" t="s">
        <v>1860</v>
      </c>
      <c r="H106" s="39" t="s">
        <v>274</v>
      </c>
      <c r="I106" s="39" t="s">
        <v>1278</v>
      </c>
      <c r="J106" s="39" t="s">
        <v>1854</v>
      </c>
      <c r="K106" s="39" t="s">
        <v>340</v>
      </c>
      <c r="L106" s="39" t="s">
        <v>334</v>
      </c>
      <c r="M106" s="39" t="s">
        <v>339</v>
      </c>
      <c r="N106" s="39" t="s">
        <v>338</v>
      </c>
      <c r="O106" s="39" t="s">
        <v>1859</v>
      </c>
      <c r="P106" s="39" t="s">
        <v>1277</v>
      </c>
      <c r="Q106" s="39" t="s">
        <v>1858</v>
      </c>
      <c r="R106" s="39" t="s">
        <v>334</v>
      </c>
      <c r="S106" s="39" t="s">
        <v>1267</v>
      </c>
      <c r="T106" s="39" t="s">
        <v>1265</v>
      </c>
      <c r="U106" s="39" t="s">
        <v>333</v>
      </c>
      <c r="V106" s="39" t="s">
        <v>1506</v>
      </c>
      <c r="W106" s="39" t="s">
        <v>283</v>
      </c>
      <c r="X106" s="39" t="s">
        <v>1847</v>
      </c>
      <c r="Y106" s="39" t="s">
        <v>331</v>
      </c>
      <c r="Z106" s="39" t="s">
        <v>330</v>
      </c>
      <c r="AA106" s="34">
        <v>45054.722291666665</v>
      </c>
      <c r="AB106" s="39" t="s">
        <v>773</v>
      </c>
      <c r="AC106" s="39" t="s">
        <v>280</v>
      </c>
      <c r="AD106" s="39" t="s">
        <v>280</v>
      </c>
      <c r="AE106" s="39" t="s">
        <v>280</v>
      </c>
      <c r="AF106" s="43" t="b">
        <v>0</v>
      </c>
      <c r="AG106" s="43" t="s">
        <v>280</v>
      </c>
      <c r="AH106" s="43" t="b">
        <v>0</v>
      </c>
      <c r="AI106" s="34"/>
      <c r="AJ106" s="39" t="s">
        <v>280</v>
      </c>
      <c r="AK106" s="39" t="s">
        <v>280</v>
      </c>
      <c r="AL106" s="39" t="s">
        <v>280</v>
      </c>
      <c r="AM106" s="39" t="s">
        <v>280</v>
      </c>
      <c r="AN106" s="39" t="s">
        <v>280</v>
      </c>
      <c r="AO106" s="39" t="s">
        <v>280</v>
      </c>
      <c r="AP106" s="39" t="s">
        <v>329</v>
      </c>
      <c r="AQ106" s="39" t="s">
        <v>280</v>
      </c>
      <c r="AR106" s="34"/>
      <c r="AS106" s="43">
        <v>3</v>
      </c>
      <c r="AT106" s="43">
        <v>1</v>
      </c>
      <c r="AU106" s="43" t="b">
        <v>0</v>
      </c>
      <c r="AV106" s="39" t="s">
        <v>280</v>
      </c>
      <c r="AW106" s="43" t="b">
        <v>0</v>
      </c>
      <c r="AX106" s="39" t="s">
        <v>562</v>
      </c>
      <c r="AY106" s="39" t="s">
        <v>1857</v>
      </c>
      <c r="AZ106" s="34">
        <v>45054.722291666665</v>
      </c>
      <c r="BA106" s="39" t="s">
        <v>1846</v>
      </c>
      <c r="BB106" s="34"/>
      <c r="BC106" s="39" t="s">
        <v>280</v>
      </c>
      <c r="BD106" s="39" t="s">
        <v>1857</v>
      </c>
      <c r="BE106" s="43" t="b">
        <v>0</v>
      </c>
      <c r="BF106" s="39" t="s">
        <v>280</v>
      </c>
      <c r="BG106" s="39" t="s">
        <v>280</v>
      </c>
      <c r="BH106" s="39" t="s">
        <v>280</v>
      </c>
      <c r="BI106" s="34"/>
      <c r="BJ106" s="43">
        <v>20419</v>
      </c>
      <c r="BK106" s="39" t="s">
        <v>1272</v>
      </c>
      <c r="BL106" s="43" t="b">
        <v>0</v>
      </c>
      <c r="BM106" s="39" t="s">
        <v>280</v>
      </c>
      <c r="BN106" s="39" t="s">
        <v>883</v>
      </c>
      <c r="BO106" s="39" t="s">
        <v>280</v>
      </c>
      <c r="BP106" s="39" t="s">
        <v>1844</v>
      </c>
      <c r="BQ106" s="39" t="s">
        <v>1856</v>
      </c>
      <c r="BR106" s="43" t="str">
        <f t="shared" si="18"/>
        <v>Gate 4</v>
      </c>
      <c r="BS106" s="43" t="s">
        <v>1842</v>
      </c>
      <c r="BT106" s="43" t="b">
        <v>0</v>
      </c>
      <c r="BU106" s="39" t="s">
        <v>357</v>
      </c>
      <c r="BV106" s="44">
        <v>45050</v>
      </c>
      <c r="BW106" s="39" t="s">
        <v>320</v>
      </c>
      <c r="BX106" s="39" t="s">
        <v>280</v>
      </c>
      <c r="BY106" s="39" t="s">
        <v>280</v>
      </c>
      <c r="BZ106" s="39" t="s">
        <v>280</v>
      </c>
      <c r="CA106" s="39" t="s">
        <v>330</v>
      </c>
      <c r="CB106" s="39" t="s">
        <v>394</v>
      </c>
      <c r="CC106" s="39" t="s">
        <v>396</v>
      </c>
      <c r="CD106" s="39" t="s">
        <v>651</v>
      </c>
      <c r="CE106" s="39" t="s">
        <v>320</v>
      </c>
      <c r="CF106" s="39" t="s">
        <v>280</v>
      </c>
      <c r="CG106" s="39" t="s">
        <v>280</v>
      </c>
      <c r="CH106" s="39" t="s">
        <v>280</v>
      </c>
      <c r="CI106" s="39" t="s">
        <v>357</v>
      </c>
      <c r="CJ106" s="39" t="s">
        <v>280</v>
      </c>
      <c r="CK106" s="34">
        <v>45050.621030092596</v>
      </c>
      <c r="CL106" s="39" t="s">
        <v>1267</v>
      </c>
      <c r="CM106" s="39" t="s">
        <v>280</v>
      </c>
      <c r="CN106" s="39" t="s">
        <v>1855</v>
      </c>
      <c r="CO106" s="43" t="b">
        <v>0</v>
      </c>
      <c r="CP106" s="39" t="s">
        <v>428</v>
      </c>
      <c r="CQ106" s="39" t="s">
        <v>280</v>
      </c>
      <c r="CR106" s="39" t="s">
        <v>280</v>
      </c>
      <c r="CS106" s="39" t="s">
        <v>1263</v>
      </c>
      <c r="CT106" s="39" t="s">
        <v>1853</v>
      </c>
      <c r="CU106" s="43">
        <v>6</v>
      </c>
      <c r="CV106" s="39" t="s">
        <v>396</v>
      </c>
    </row>
    <row r="107" spans="1:100" ht="335">
      <c r="A107" s="39" t="s">
        <v>1852</v>
      </c>
      <c r="B107" s="40">
        <f t="shared" si="11"/>
        <v>45050</v>
      </c>
      <c r="C107" s="41">
        <v>45050.652615740742</v>
      </c>
      <c r="D107" s="39" t="s">
        <v>1281</v>
      </c>
      <c r="E107" s="39" t="s">
        <v>1851</v>
      </c>
      <c r="F107" s="42">
        <f t="shared" ca="1" si="12"/>
        <v>4.0689351851833635</v>
      </c>
      <c r="G107" s="39" t="s">
        <v>1850</v>
      </c>
      <c r="H107" s="39" t="s">
        <v>274</v>
      </c>
      <c r="I107" s="39" t="s">
        <v>1278</v>
      </c>
      <c r="J107" s="39" t="s">
        <v>1840</v>
      </c>
      <c r="K107" s="39" t="s">
        <v>340</v>
      </c>
      <c r="L107" s="39" t="s">
        <v>334</v>
      </c>
      <c r="M107" s="39" t="s">
        <v>339</v>
      </c>
      <c r="N107" s="39" t="s">
        <v>338</v>
      </c>
      <c r="O107" s="39" t="s">
        <v>1849</v>
      </c>
      <c r="P107" s="39" t="s">
        <v>1277</v>
      </c>
      <c r="Q107" s="39" t="s">
        <v>1848</v>
      </c>
      <c r="R107" s="39" t="s">
        <v>334</v>
      </c>
      <c r="S107" s="39" t="s">
        <v>1267</v>
      </c>
      <c r="T107" s="39" t="s">
        <v>1265</v>
      </c>
      <c r="U107" s="39" t="s">
        <v>333</v>
      </c>
      <c r="V107" s="39" t="s">
        <v>1506</v>
      </c>
      <c r="W107" s="39" t="s">
        <v>283</v>
      </c>
      <c r="X107" s="39" t="s">
        <v>1847</v>
      </c>
      <c r="Y107" s="39" t="s">
        <v>331</v>
      </c>
      <c r="Z107" s="39" t="s">
        <v>330</v>
      </c>
      <c r="AA107" s="34">
        <v>45054.721550925926</v>
      </c>
      <c r="AB107" s="39" t="s">
        <v>773</v>
      </c>
      <c r="AC107" s="39" t="s">
        <v>280</v>
      </c>
      <c r="AD107" s="39" t="s">
        <v>280</v>
      </c>
      <c r="AE107" s="39" t="s">
        <v>280</v>
      </c>
      <c r="AF107" s="43" t="b">
        <v>0</v>
      </c>
      <c r="AG107" s="43" t="s">
        <v>280</v>
      </c>
      <c r="AH107" s="43" t="b">
        <v>0</v>
      </c>
      <c r="AI107" s="34"/>
      <c r="AJ107" s="39" t="s">
        <v>280</v>
      </c>
      <c r="AK107" s="39" t="s">
        <v>280</v>
      </c>
      <c r="AL107" s="39" t="s">
        <v>280</v>
      </c>
      <c r="AM107" s="39" t="s">
        <v>280</v>
      </c>
      <c r="AN107" s="39" t="s">
        <v>280</v>
      </c>
      <c r="AO107" s="39" t="s">
        <v>280</v>
      </c>
      <c r="AP107" s="39" t="s">
        <v>329</v>
      </c>
      <c r="AQ107" s="39" t="s">
        <v>280</v>
      </c>
      <c r="AR107" s="34"/>
      <c r="AS107" s="43">
        <v>3</v>
      </c>
      <c r="AT107" s="43">
        <v>1</v>
      </c>
      <c r="AU107" s="43" t="b">
        <v>0</v>
      </c>
      <c r="AV107" s="39" t="s">
        <v>280</v>
      </c>
      <c r="AW107" s="43" t="b">
        <v>0</v>
      </c>
      <c r="AX107" s="39" t="s">
        <v>562</v>
      </c>
      <c r="AY107" s="39" t="s">
        <v>1845</v>
      </c>
      <c r="AZ107" s="34">
        <v>45054.721550925926</v>
      </c>
      <c r="BA107" s="39" t="s">
        <v>1846</v>
      </c>
      <c r="BB107" s="34"/>
      <c r="BC107" s="39" t="s">
        <v>280</v>
      </c>
      <c r="BD107" s="39" t="s">
        <v>1845</v>
      </c>
      <c r="BE107" s="43" t="b">
        <v>0</v>
      </c>
      <c r="BF107" s="39" t="s">
        <v>280</v>
      </c>
      <c r="BG107" s="39" t="s">
        <v>280</v>
      </c>
      <c r="BH107" s="39" t="s">
        <v>280</v>
      </c>
      <c r="BI107" s="34"/>
      <c r="BJ107" s="43">
        <v>24100</v>
      </c>
      <c r="BK107" s="39" t="s">
        <v>1272</v>
      </c>
      <c r="BL107" s="43" t="b">
        <v>0</v>
      </c>
      <c r="BM107" s="39" t="s">
        <v>280</v>
      </c>
      <c r="BN107" s="39" t="s">
        <v>883</v>
      </c>
      <c r="BO107" s="39" t="s">
        <v>280</v>
      </c>
      <c r="BP107" s="39" t="s">
        <v>1844</v>
      </c>
      <c r="BQ107" s="39" t="s">
        <v>1843</v>
      </c>
      <c r="BR107" s="43" t="str">
        <f t="shared" si="18"/>
        <v>Gate 4</v>
      </c>
      <c r="BS107" s="43" t="s">
        <v>1842</v>
      </c>
      <c r="BT107" s="43" t="b">
        <v>0</v>
      </c>
      <c r="BU107" s="39" t="s">
        <v>357</v>
      </c>
      <c r="BV107" s="44">
        <v>45050</v>
      </c>
      <c r="BW107" s="39" t="s">
        <v>320</v>
      </c>
      <c r="BX107" s="39" t="s">
        <v>280</v>
      </c>
      <c r="BY107" s="39" t="s">
        <v>280</v>
      </c>
      <c r="BZ107" s="39" t="s">
        <v>280</v>
      </c>
      <c r="CA107" s="39" t="s">
        <v>330</v>
      </c>
      <c r="CB107" s="39" t="s">
        <v>320</v>
      </c>
      <c r="CC107" s="39" t="s">
        <v>396</v>
      </c>
      <c r="CD107" s="39" t="s">
        <v>651</v>
      </c>
      <c r="CE107" s="39" t="s">
        <v>320</v>
      </c>
      <c r="CF107" s="39" t="s">
        <v>280</v>
      </c>
      <c r="CG107" s="39" t="s">
        <v>280</v>
      </c>
      <c r="CH107" s="39" t="s">
        <v>280</v>
      </c>
      <c r="CI107" s="39" t="s">
        <v>357</v>
      </c>
      <c r="CJ107" s="39" t="s">
        <v>280</v>
      </c>
      <c r="CK107" s="34">
        <v>45050.652615740742</v>
      </c>
      <c r="CL107" s="39" t="s">
        <v>1267</v>
      </c>
      <c r="CM107" s="39" t="s">
        <v>280</v>
      </c>
      <c r="CN107" s="39" t="s">
        <v>1841</v>
      </c>
      <c r="CO107" s="43" t="b">
        <v>0</v>
      </c>
      <c r="CP107" s="39" t="s">
        <v>428</v>
      </c>
      <c r="CQ107" s="39" t="s">
        <v>280</v>
      </c>
      <c r="CR107" s="39" t="s">
        <v>280</v>
      </c>
      <c r="CS107" s="39" t="s">
        <v>1263</v>
      </c>
      <c r="CT107" s="39" t="s">
        <v>1839</v>
      </c>
      <c r="CU107" s="43">
        <v>4</v>
      </c>
      <c r="CV107" s="39" t="s">
        <v>396</v>
      </c>
    </row>
    <row r="108" spans="1:100" ht="409.6">
      <c r="A108" s="39" t="s">
        <v>1838</v>
      </c>
      <c r="B108" s="40">
        <f t="shared" si="11"/>
        <v>45051</v>
      </c>
      <c r="C108" s="41">
        <v>45051.702268518522</v>
      </c>
      <c r="D108" s="39" t="s">
        <v>346</v>
      </c>
      <c r="E108" s="39" t="s">
        <v>1837</v>
      </c>
      <c r="F108" s="42">
        <f t="shared" ca="1" si="12"/>
        <v>38.684803240736073</v>
      </c>
      <c r="G108" s="39" t="s">
        <v>1836</v>
      </c>
      <c r="H108" s="39" t="s">
        <v>274</v>
      </c>
      <c r="I108" s="39" t="s">
        <v>1835</v>
      </c>
      <c r="J108" s="39" t="s">
        <v>1826</v>
      </c>
      <c r="K108" s="39" t="s">
        <v>635</v>
      </c>
      <c r="L108" s="39" t="s">
        <v>631</v>
      </c>
      <c r="M108" s="39" t="s">
        <v>634</v>
      </c>
      <c r="N108" s="39" t="s">
        <v>338</v>
      </c>
      <c r="O108" s="39" t="s">
        <v>280</v>
      </c>
      <c r="P108" s="39" t="s">
        <v>1834</v>
      </c>
      <c r="Q108" s="39" t="s">
        <v>1826</v>
      </c>
      <c r="R108" s="39" t="s">
        <v>631</v>
      </c>
      <c r="S108" s="39" t="s">
        <v>1827</v>
      </c>
      <c r="T108" s="39" t="s">
        <v>333</v>
      </c>
      <c r="U108" s="39" t="s">
        <v>333</v>
      </c>
      <c r="V108" s="39" t="s">
        <v>371</v>
      </c>
      <c r="W108" s="39" t="s">
        <v>1833</v>
      </c>
      <c r="X108" s="39" t="s">
        <v>282</v>
      </c>
      <c r="Y108" s="39" t="s">
        <v>331</v>
      </c>
      <c r="Z108" s="39" t="s">
        <v>330</v>
      </c>
      <c r="AA108" s="34">
        <v>45090.387071759258</v>
      </c>
      <c r="AB108" s="39" t="s">
        <v>752</v>
      </c>
      <c r="AC108" s="39" t="s">
        <v>280</v>
      </c>
      <c r="AD108" s="39" t="s">
        <v>280</v>
      </c>
      <c r="AE108" s="39" t="s">
        <v>280</v>
      </c>
      <c r="AF108" s="43" t="b">
        <v>0</v>
      </c>
      <c r="AG108" s="43" t="s">
        <v>280</v>
      </c>
      <c r="AH108" s="43" t="b">
        <v>0</v>
      </c>
      <c r="AI108" s="34"/>
      <c r="AJ108" s="39" t="s">
        <v>280</v>
      </c>
      <c r="AK108" s="39" t="s">
        <v>280</v>
      </c>
      <c r="AL108" s="39" t="s">
        <v>280</v>
      </c>
      <c r="AM108" s="39" t="s">
        <v>280</v>
      </c>
      <c r="AN108" s="39" t="s">
        <v>280</v>
      </c>
      <c r="AO108" s="39" t="s">
        <v>280</v>
      </c>
      <c r="AP108" s="39" t="s">
        <v>329</v>
      </c>
      <c r="AQ108" s="39" t="s">
        <v>280</v>
      </c>
      <c r="AR108" s="34"/>
      <c r="AS108" s="43">
        <v>7</v>
      </c>
      <c r="AT108" s="43">
        <v>6</v>
      </c>
      <c r="AU108" s="43" t="b">
        <v>0</v>
      </c>
      <c r="AV108" s="39" t="s">
        <v>1465</v>
      </c>
      <c r="AW108" s="43" t="b">
        <v>0</v>
      </c>
      <c r="AX108" s="39" t="s">
        <v>370</v>
      </c>
      <c r="AY108" s="39" t="s">
        <v>1831</v>
      </c>
      <c r="AZ108" s="34">
        <v>45090.387071759258</v>
      </c>
      <c r="BA108" s="39" t="s">
        <v>371</v>
      </c>
      <c r="BB108" s="34">
        <v>45090.387071759258</v>
      </c>
      <c r="BC108" s="39" t="s">
        <v>1832</v>
      </c>
      <c r="BD108" s="39" t="s">
        <v>1831</v>
      </c>
      <c r="BE108" s="43" t="b">
        <v>0</v>
      </c>
      <c r="BF108" s="39" t="s">
        <v>371</v>
      </c>
      <c r="BG108" s="39" t="s">
        <v>333</v>
      </c>
      <c r="BH108" s="39" t="s">
        <v>750</v>
      </c>
      <c r="BI108" s="34">
        <v>45090.386608796296</v>
      </c>
      <c r="BJ108" s="43">
        <v>220000</v>
      </c>
      <c r="BK108" s="39" t="s">
        <v>1830</v>
      </c>
      <c r="BL108" s="43" t="b">
        <v>0</v>
      </c>
      <c r="BM108" s="39" t="s">
        <v>540</v>
      </c>
      <c r="BN108" s="39" t="s">
        <v>326</v>
      </c>
      <c r="BO108" s="39" t="s">
        <v>280</v>
      </c>
      <c r="BP108" s="39" t="s">
        <v>1829</v>
      </c>
      <c r="BQ108" s="39" t="s">
        <v>1828</v>
      </c>
      <c r="BR108" s="43" t="str">
        <f t="shared" si="18"/>
        <v>Gate 1</v>
      </c>
      <c r="BS108" s="43" t="s">
        <v>326</v>
      </c>
      <c r="BT108" s="43" t="b">
        <v>0</v>
      </c>
      <c r="BU108" s="39" t="s">
        <v>482</v>
      </c>
      <c r="BV108" s="44">
        <v>45051</v>
      </c>
      <c r="BW108" s="39" t="s">
        <v>320</v>
      </c>
      <c r="BX108" s="39" t="s">
        <v>536</v>
      </c>
      <c r="BY108" s="39" t="s">
        <v>364</v>
      </c>
      <c r="BZ108" s="39" t="s">
        <v>701</v>
      </c>
      <c r="CA108" s="39" t="s">
        <v>330</v>
      </c>
      <c r="CB108" s="39" t="s">
        <v>394</v>
      </c>
      <c r="CC108" s="39" t="s">
        <v>396</v>
      </c>
      <c r="CD108" s="39" t="s">
        <v>451</v>
      </c>
      <c r="CE108" s="39" t="s">
        <v>394</v>
      </c>
      <c r="CF108" s="39" t="s">
        <v>535</v>
      </c>
      <c r="CG108" s="39" t="s">
        <v>318</v>
      </c>
      <c r="CH108" s="39" t="s">
        <v>280</v>
      </c>
      <c r="CI108" s="39" t="s">
        <v>317</v>
      </c>
      <c r="CJ108" s="39" t="s">
        <v>280</v>
      </c>
      <c r="CK108" s="34">
        <v>45051.702256944445</v>
      </c>
      <c r="CL108" s="39" t="s">
        <v>1827</v>
      </c>
      <c r="CM108" s="39" t="s">
        <v>280</v>
      </c>
      <c r="CN108" s="39" t="s">
        <v>280</v>
      </c>
      <c r="CO108" s="43" t="b">
        <v>0</v>
      </c>
      <c r="CP108" s="39" t="s">
        <v>428</v>
      </c>
      <c r="CQ108" s="39" t="s">
        <v>364</v>
      </c>
      <c r="CR108" s="39" t="s">
        <v>364</v>
      </c>
      <c r="CS108" s="39" t="s">
        <v>280</v>
      </c>
      <c r="CT108" s="39" t="s">
        <v>1825</v>
      </c>
      <c r="CU108" s="43">
        <v>13</v>
      </c>
      <c r="CV108" s="39" t="s">
        <v>396</v>
      </c>
    </row>
    <row r="109" spans="1:100" ht="176">
      <c r="A109" s="39" t="s">
        <v>1824</v>
      </c>
      <c r="B109" s="40">
        <f t="shared" si="11"/>
        <v>45052</v>
      </c>
      <c r="C109" s="41">
        <v>45052.55159722222</v>
      </c>
      <c r="D109" s="39" t="s">
        <v>346</v>
      </c>
      <c r="E109" s="39" t="s">
        <v>1823</v>
      </c>
      <c r="F109" s="42">
        <f t="shared" ca="1" si="12"/>
        <v>36.808865740742476</v>
      </c>
      <c r="G109" s="39" t="s">
        <v>1822</v>
      </c>
      <c r="H109" s="39" t="s">
        <v>273</v>
      </c>
      <c r="I109" s="39" t="s">
        <v>1821</v>
      </c>
      <c r="J109" s="39" t="s">
        <v>1812</v>
      </c>
      <c r="K109" s="39" t="s">
        <v>635</v>
      </c>
      <c r="L109" s="39" t="s">
        <v>1817</v>
      </c>
      <c r="M109" s="39" t="s">
        <v>1820</v>
      </c>
      <c r="N109" s="39" t="s">
        <v>911</v>
      </c>
      <c r="O109" s="39" t="s">
        <v>1812</v>
      </c>
      <c r="P109" s="39" t="s">
        <v>1819</v>
      </c>
      <c r="Q109" s="39" t="s">
        <v>1818</v>
      </c>
      <c r="R109" s="39" t="s">
        <v>1817</v>
      </c>
      <c r="S109" s="39" t="s">
        <v>819</v>
      </c>
      <c r="T109" s="39" t="s">
        <v>333</v>
      </c>
      <c r="U109" s="39" t="s">
        <v>333</v>
      </c>
      <c r="V109" s="39" t="s">
        <v>438</v>
      </c>
      <c r="W109" s="39" t="s">
        <v>282</v>
      </c>
      <c r="X109" s="39" t="s">
        <v>282</v>
      </c>
      <c r="Y109" s="39" t="s">
        <v>490</v>
      </c>
      <c r="Z109" s="39" t="s">
        <v>330</v>
      </c>
      <c r="AA109" s="34">
        <v>45089.360462962963</v>
      </c>
      <c r="AB109" s="39" t="s">
        <v>476</v>
      </c>
      <c r="AC109" s="39" t="s">
        <v>280</v>
      </c>
      <c r="AD109" s="39" t="s">
        <v>280</v>
      </c>
      <c r="AE109" s="39" t="s">
        <v>280</v>
      </c>
      <c r="AF109" s="43" t="b">
        <v>0</v>
      </c>
      <c r="AG109" s="43" t="s">
        <v>280</v>
      </c>
      <c r="AH109" s="43" t="b">
        <v>0</v>
      </c>
      <c r="AI109" s="34"/>
      <c r="AJ109" s="39" t="s">
        <v>280</v>
      </c>
      <c r="AK109" s="39" t="s">
        <v>280</v>
      </c>
      <c r="AL109" s="39" t="s">
        <v>280</v>
      </c>
      <c r="AM109" s="39" t="s">
        <v>280</v>
      </c>
      <c r="AN109" s="39" t="s">
        <v>280</v>
      </c>
      <c r="AO109" s="39" t="s">
        <v>280</v>
      </c>
      <c r="AP109" s="39" t="s">
        <v>329</v>
      </c>
      <c r="AQ109" s="39" t="s">
        <v>280</v>
      </c>
      <c r="AR109" s="34"/>
      <c r="AS109" s="43">
        <v>2</v>
      </c>
      <c r="AT109" s="43">
        <v>0</v>
      </c>
      <c r="AU109" s="43" t="b">
        <v>0</v>
      </c>
      <c r="AV109" s="39" t="s">
        <v>1465</v>
      </c>
      <c r="AW109" s="43" t="b">
        <v>0</v>
      </c>
      <c r="AX109" s="39" t="s">
        <v>328</v>
      </c>
      <c r="AY109" s="39" t="s">
        <v>1816</v>
      </c>
      <c r="AZ109" s="34">
        <v>45089.360462962963</v>
      </c>
      <c r="BA109" s="39" t="s">
        <v>438</v>
      </c>
      <c r="BB109" s="34">
        <v>45089.360462962963</v>
      </c>
      <c r="BC109" s="39" t="s">
        <v>18</v>
      </c>
      <c r="BD109" s="39" t="s">
        <v>1816</v>
      </c>
      <c r="BE109" s="43" t="b">
        <v>0</v>
      </c>
      <c r="BF109" s="39" t="s">
        <v>819</v>
      </c>
      <c r="BG109" s="39" t="s">
        <v>333</v>
      </c>
      <c r="BH109" s="39" t="s">
        <v>1815</v>
      </c>
      <c r="BI109" s="34">
        <v>45052.556423611109</v>
      </c>
      <c r="BJ109" s="43">
        <v>0</v>
      </c>
      <c r="BK109" s="39" t="s">
        <v>822</v>
      </c>
      <c r="BL109" s="43" t="b">
        <v>0</v>
      </c>
      <c r="BM109" s="39" t="s">
        <v>690</v>
      </c>
      <c r="BN109" s="39" t="s">
        <v>326</v>
      </c>
      <c r="BO109" s="39" t="s">
        <v>280</v>
      </c>
      <c r="BP109" s="39" t="s">
        <v>1814</v>
      </c>
      <c r="BQ109" s="39" t="s">
        <v>1813</v>
      </c>
      <c r="BR109" s="43" t="str">
        <f t="shared" si="18"/>
        <v>Gate 3</v>
      </c>
      <c r="BS109" s="43" t="s">
        <v>585</v>
      </c>
      <c r="BT109" s="43" t="b">
        <v>0</v>
      </c>
      <c r="BU109" s="39" t="s">
        <v>482</v>
      </c>
      <c r="BV109" s="44">
        <v>45052</v>
      </c>
      <c r="BW109" s="39" t="s">
        <v>320</v>
      </c>
      <c r="BX109" s="39" t="s">
        <v>687</v>
      </c>
      <c r="BY109" s="39" t="s">
        <v>686</v>
      </c>
      <c r="BZ109" s="39" t="s">
        <v>322</v>
      </c>
      <c r="CA109" s="39" t="s">
        <v>330</v>
      </c>
      <c r="CB109" s="39" t="s">
        <v>394</v>
      </c>
      <c r="CC109" s="39" t="s">
        <v>311</v>
      </c>
      <c r="CD109" s="39" t="s">
        <v>321</v>
      </c>
      <c r="CE109" s="39" t="s">
        <v>320</v>
      </c>
      <c r="CF109" s="39" t="s">
        <v>393</v>
      </c>
      <c r="CG109" s="39" t="s">
        <v>318</v>
      </c>
      <c r="CH109" s="39" t="s">
        <v>280</v>
      </c>
      <c r="CI109" s="39" t="s">
        <v>391</v>
      </c>
      <c r="CJ109" s="39" t="s">
        <v>280</v>
      </c>
      <c r="CK109" s="34">
        <v>45052.55159722222</v>
      </c>
      <c r="CL109" s="39" t="s">
        <v>819</v>
      </c>
      <c r="CM109" s="39" t="s">
        <v>280</v>
      </c>
      <c r="CN109" s="39" t="s">
        <v>280</v>
      </c>
      <c r="CO109" s="43" t="b">
        <v>0</v>
      </c>
      <c r="CP109" s="39" t="s">
        <v>314</v>
      </c>
      <c r="CQ109" s="39" t="s">
        <v>352</v>
      </c>
      <c r="CR109" s="39" t="s">
        <v>470</v>
      </c>
      <c r="CS109" s="39" t="s">
        <v>280</v>
      </c>
      <c r="CT109" s="39" t="s">
        <v>1811</v>
      </c>
      <c r="CU109" s="43">
        <v>5</v>
      </c>
      <c r="CV109" s="39" t="s">
        <v>311</v>
      </c>
    </row>
    <row r="110" spans="1:100" ht="176">
      <c r="A110" s="39" t="s">
        <v>1810</v>
      </c>
      <c r="B110" s="40">
        <f t="shared" si="11"/>
        <v>45055</v>
      </c>
      <c r="C110" s="41">
        <v>45055.696863425925</v>
      </c>
      <c r="D110" s="39" t="s">
        <v>346</v>
      </c>
      <c r="E110" s="39" t="s">
        <v>1809</v>
      </c>
      <c r="F110" s="42">
        <f t="shared" ca="1" si="12"/>
        <v>90.741076388891088</v>
      </c>
      <c r="G110" s="39" t="s">
        <v>1378</v>
      </c>
      <c r="H110" s="39" t="s">
        <v>273</v>
      </c>
      <c r="I110" s="39" t="s">
        <v>1377</v>
      </c>
      <c r="J110" s="39" t="s">
        <v>1370</v>
      </c>
      <c r="K110" s="39" t="s">
        <v>340</v>
      </c>
      <c r="L110" s="39" t="s">
        <v>334</v>
      </c>
      <c r="M110" s="39" t="s">
        <v>709</v>
      </c>
      <c r="N110" s="39" t="s">
        <v>338</v>
      </c>
      <c r="O110" s="39" t="s">
        <v>1376</v>
      </c>
      <c r="P110" s="39" t="s">
        <v>1375</v>
      </c>
      <c r="Q110" s="39" t="s">
        <v>1369</v>
      </c>
      <c r="R110" s="39" t="s">
        <v>334</v>
      </c>
      <c r="S110" s="39" t="s">
        <v>1037</v>
      </c>
      <c r="T110" s="39" t="s">
        <v>333</v>
      </c>
      <c r="U110" s="39" t="s">
        <v>333</v>
      </c>
      <c r="V110" s="39" t="s">
        <v>438</v>
      </c>
      <c r="W110" s="39" t="s">
        <v>282</v>
      </c>
      <c r="X110" s="39" t="s">
        <v>1808</v>
      </c>
      <c r="Y110" s="39" t="s">
        <v>331</v>
      </c>
      <c r="Z110" s="39" t="s">
        <v>330</v>
      </c>
      <c r="AA110" s="34">
        <v>45146.437939814816</v>
      </c>
      <c r="AB110" s="39" t="s">
        <v>476</v>
      </c>
      <c r="AC110" s="39" t="s">
        <v>280</v>
      </c>
      <c r="AD110" s="39" t="s">
        <v>280</v>
      </c>
      <c r="AE110" s="39" t="s">
        <v>333</v>
      </c>
      <c r="AF110" s="43" t="b">
        <v>0</v>
      </c>
      <c r="AG110" s="43" t="s">
        <v>280</v>
      </c>
      <c r="AH110" s="43" t="b">
        <v>0</v>
      </c>
      <c r="AI110" s="34"/>
      <c r="AJ110" s="39" t="s">
        <v>280</v>
      </c>
      <c r="AK110" s="39" t="s">
        <v>280</v>
      </c>
      <c r="AL110" s="39" t="s">
        <v>280</v>
      </c>
      <c r="AM110" s="39" t="s">
        <v>280</v>
      </c>
      <c r="AN110" s="39" t="s">
        <v>280</v>
      </c>
      <c r="AO110" s="39" t="s">
        <v>280</v>
      </c>
      <c r="AP110" s="39" t="s">
        <v>329</v>
      </c>
      <c r="AQ110" s="39" t="s">
        <v>280</v>
      </c>
      <c r="AR110" s="34"/>
      <c r="AS110" s="43">
        <v>2</v>
      </c>
      <c r="AT110" s="43">
        <v>0</v>
      </c>
      <c r="AU110" s="43" t="b">
        <v>0</v>
      </c>
      <c r="AV110" s="39" t="s">
        <v>280</v>
      </c>
      <c r="AW110" s="43" t="b">
        <v>0</v>
      </c>
      <c r="AX110" s="39" t="s">
        <v>370</v>
      </c>
      <c r="AY110" s="39" t="s">
        <v>1806</v>
      </c>
      <c r="AZ110" s="34">
        <v>45146.437939814816</v>
      </c>
      <c r="BA110" s="39" t="s">
        <v>438</v>
      </c>
      <c r="BB110" s="34">
        <v>45146.437939814816</v>
      </c>
      <c r="BC110" s="39" t="s">
        <v>1807</v>
      </c>
      <c r="BD110" s="39" t="s">
        <v>1806</v>
      </c>
      <c r="BE110" s="43" t="b">
        <v>0</v>
      </c>
      <c r="BF110" s="39" t="s">
        <v>438</v>
      </c>
      <c r="BG110" s="39" t="s">
        <v>333</v>
      </c>
      <c r="BH110" s="39" t="s">
        <v>1805</v>
      </c>
      <c r="BI110" s="34">
        <v>45113.543263888889</v>
      </c>
      <c r="BJ110" s="43">
        <v>0</v>
      </c>
      <c r="BK110" s="39" t="s">
        <v>1041</v>
      </c>
      <c r="BL110" s="43" t="b">
        <v>0</v>
      </c>
      <c r="BM110" s="39" t="s">
        <v>1804</v>
      </c>
      <c r="BN110" s="39" t="s">
        <v>326</v>
      </c>
      <c r="BO110" s="39" t="s">
        <v>280</v>
      </c>
      <c r="BP110" s="39" t="s">
        <v>1803</v>
      </c>
      <c r="BQ110" s="39" t="s">
        <v>1802</v>
      </c>
      <c r="BR110" s="43" t="str">
        <f t="shared" si="18"/>
        <v>Gate 2</v>
      </c>
      <c r="BS110" s="43" t="s">
        <v>433</v>
      </c>
      <c r="BT110" s="43" t="b">
        <v>0</v>
      </c>
      <c r="BU110" s="39" t="s">
        <v>482</v>
      </c>
      <c r="BV110" s="44">
        <v>45055</v>
      </c>
      <c r="BW110" s="39" t="s">
        <v>320</v>
      </c>
      <c r="BX110" s="39" t="s">
        <v>1801</v>
      </c>
      <c r="BY110" s="39" t="s">
        <v>1800</v>
      </c>
      <c r="BZ110" s="39" t="s">
        <v>701</v>
      </c>
      <c r="CA110" s="39" t="s">
        <v>330</v>
      </c>
      <c r="CB110" s="39" t="s">
        <v>320</v>
      </c>
      <c r="CC110" s="39" t="s">
        <v>311</v>
      </c>
      <c r="CD110" s="39" t="s">
        <v>321</v>
      </c>
      <c r="CE110" s="39" t="s">
        <v>320</v>
      </c>
      <c r="CF110" s="39" t="s">
        <v>535</v>
      </c>
      <c r="CG110" s="39" t="s">
        <v>318</v>
      </c>
      <c r="CH110" s="39" t="s">
        <v>280</v>
      </c>
      <c r="CI110" s="39" t="s">
        <v>317</v>
      </c>
      <c r="CJ110" s="39" t="s">
        <v>280</v>
      </c>
      <c r="CK110" s="34">
        <v>45055.696863425925</v>
      </c>
      <c r="CL110" s="39" t="s">
        <v>1037</v>
      </c>
      <c r="CM110" s="39" t="s">
        <v>280</v>
      </c>
      <c r="CN110" s="39" t="s">
        <v>1799</v>
      </c>
      <c r="CO110" s="43" t="b">
        <v>0</v>
      </c>
      <c r="CP110" s="39" t="s">
        <v>314</v>
      </c>
      <c r="CQ110" s="39" t="s">
        <v>1798</v>
      </c>
      <c r="CR110" s="39" t="s">
        <v>1324</v>
      </c>
      <c r="CS110" s="39" t="s">
        <v>280</v>
      </c>
      <c r="CT110" s="39" t="s">
        <v>1797</v>
      </c>
      <c r="CU110" s="43">
        <v>6</v>
      </c>
      <c r="CV110" s="39" t="s">
        <v>311</v>
      </c>
    </row>
    <row r="111" spans="1:100" ht="335">
      <c r="A111" s="39" t="s">
        <v>1796</v>
      </c>
      <c r="B111" s="40">
        <f t="shared" si="11"/>
        <v>45057</v>
      </c>
      <c r="C111" s="41">
        <v>45057.544548611113</v>
      </c>
      <c r="D111" s="39" t="s">
        <v>346</v>
      </c>
      <c r="E111" s="39" t="s">
        <v>1795</v>
      </c>
      <c r="F111" s="42">
        <f t="shared" ca="1" si="12"/>
        <v>6.963796296295186</v>
      </c>
      <c r="G111" s="39" t="s">
        <v>1794</v>
      </c>
      <c r="H111" s="39" t="s">
        <v>273</v>
      </c>
      <c r="I111" s="39" t="s">
        <v>1793</v>
      </c>
      <c r="J111" s="39" t="s">
        <v>1792</v>
      </c>
      <c r="K111" s="39" t="s">
        <v>340</v>
      </c>
      <c r="L111" s="39" t="s">
        <v>334</v>
      </c>
      <c r="M111" s="39" t="s">
        <v>373</v>
      </c>
      <c r="N111" s="39" t="s">
        <v>1485</v>
      </c>
      <c r="O111" s="39" t="s">
        <v>1791</v>
      </c>
      <c r="P111" s="39" t="s">
        <v>1790</v>
      </c>
      <c r="Q111" s="39" t="s">
        <v>1789</v>
      </c>
      <c r="R111" s="39" t="s">
        <v>334</v>
      </c>
      <c r="S111" s="39" t="s">
        <v>1780</v>
      </c>
      <c r="T111" s="39" t="s">
        <v>333</v>
      </c>
      <c r="U111" s="39" t="s">
        <v>333</v>
      </c>
      <c r="V111" s="39" t="s">
        <v>1506</v>
      </c>
      <c r="W111" s="39" t="s">
        <v>1788</v>
      </c>
      <c r="X111" s="39" t="s">
        <v>282</v>
      </c>
      <c r="Y111" s="39" t="s">
        <v>331</v>
      </c>
      <c r="Z111" s="39" t="s">
        <v>330</v>
      </c>
      <c r="AA111" s="34">
        <v>45064.508344907408</v>
      </c>
      <c r="AB111" s="39" t="s">
        <v>1703</v>
      </c>
      <c r="AC111" s="39" t="s">
        <v>280</v>
      </c>
      <c r="AD111" s="39" t="s">
        <v>280</v>
      </c>
      <c r="AE111" s="39" t="s">
        <v>280</v>
      </c>
      <c r="AF111" s="43" t="b">
        <v>0</v>
      </c>
      <c r="AG111" s="43" t="s">
        <v>280</v>
      </c>
      <c r="AH111" s="43" t="b">
        <v>0</v>
      </c>
      <c r="AI111" s="34"/>
      <c r="AJ111" s="39" t="s">
        <v>280</v>
      </c>
      <c r="AK111" s="39" t="s">
        <v>280</v>
      </c>
      <c r="AL111" s="39" t="s">
        <v>280</v>
      </c>
      <c r="AM111" s="39" t="s">
        <v>1787</v>
      </c>
      <c r="AN111" s="39" t="s">
        <v>280</v>
      </c>
      <c r="AO111" s="39" t="s">
        <v>280</v>
      </c>
      <c r="AP111" s="39" t="s">
        <v>329</v>
      </c>
      <c r="AQ111" s="39" t="s">
        <v>280</v>
      </c>
      <c r="AR111" s="34"/>
      <c r="AS111" s="43">
        <v>3</v>
      </c>
      <c r="AT111" s="43">
        <v>1</v>
      </c>
      <c r="AU111" s="43" t="b">
        <v>0</v>
      </c>
      <c r="AV111" s="39" t="s">
        <v>1465</v>
      </c>
      <c r="AW111" s="43" t="b">
        <v>0</v>
      </c>
      <c r="AX111" s="39" t="s">
        <v>615</v>
      </c>
      <c r="AY111" s="39" t="s">
        <v>1785</v>
      </c>
      <c r="AZ111" s="34">
        <v>45064.508344907408</v>
      </c>
      <c r="BA111" s="39" t="s">
        <v>1506</v>
      </c>
      <c r="BB111" s="34">
        <v>45064.508344907408</v>
      </c>
      <c r="BC111" s="39" t="s">
        <v>1786</v>
      </c>
      <c r="BD111" s="39" t="s">
        <v>1785</v>
      </c>
      <c r="BE111" s="43" t="b">
        <v>0</v>
      </c>
      <c r="BF111" s="39" t="s">
        <v>515</v>
      </c>
      <c r="BG111" s="39" t="s">
        <v>333</v>
      </c>
      <c r="BH111" s="39" t="s">
        <v>1784</v>
      </c>
      <c r="BI111" s="34">
        <v>45061.704409722224</v>
      </c>
      <c r="BJ111" s="43">
        <v>0</v>
      </c>
      <c r="BK111" s="39" t="s">
        <v>1783</v>
      </c>
      <c r="BL111" s="43" t="b">
        <v>0</v>
      </c>
      <c r="BM111" s="39" t="s">
        <v>955</v>
      </c>
      <c r="BN111" s="39" t="s">
        <v>326</v>
      </c>
      <c r="BO111" s="39" t="s">
        <v>280</v>
      </c>
      <c r="BP111" s="39" t="s">
        <v>1782</v>
      </c>
      <c r="BQ111" s="39" t="s">
        <v>1781</v>
      </c>
      <c r="BR111" s="43" t="str">
        <f t="shared" si="18"/>
        <v>Gate 1</v>
      </c>
      <c r="BS111" s="43" t="s">
        <v>1241</v>
      </c>
      <c r="BT111" s="43" t="b">
        <v>0</v>
      </c>
      <c r="BU111" s="39" t="s">
        <v>461</v>
      </c>
      <c r="BV111" s="44">
        <v>45056</v>
      </c>
      <c r="BW111" s="39" t="s">
        <v>320</v>
      </c>
      <c r="BX111" s="39" t="s">
        <v>360</v>
      </c>
      <c r="BY111" s="39" t="s">
        <v>359</v>
      </c>
      <c r="BZ111" s="39" t="s">
        <v>701</v>
      </c>
      <c r="CA111" s="39" t="s">
        <v>330</v>
      </c>
      <c r="CB111" s="39" t="s">
        <v>320</v>
      </c>
      <c r="CC111" s="39" t="s">
        <v>396</v>
      </c>
      <c r="CD111" s="39" t="s">
        <v>364</v>
      </c>
      <c r="CE111" s="39" t="s">
        <v>394</v>
      </c>
      <c r="CF111" s="39" t="s">
        <v>280</v>
      </c>
      <c r="CG111" s="39" t="s">
        <v>280</v>
      </c>
      <c r="CH111" s="39" t="s">
        <v>280</v>
      </c>
      <c r="CI111" s="39" t="s">
        <v>357</v>
      </c>
      <c r="CJ111" s="39" t="s">
        <v>280</v>
      </c>
      <c r="CK111" s="34">
        <v>45057.544548611113</v>
      </c>
      <c r="CL111" s="39" t="s">
        <v>1780</v>
      </c>
      <c r="CM111" s="39" t="s">
        <v>1779</v>
      </c>
      <c r="CN111" s="39" t="s">
        <v>280</v>
      </c>
      <c r="CO111" s="43" t="b">
        <v>0</v>
      </c>
      <c r="CP111" s="39" t="s">
        <v>428</v>
      </c>
      <c r="CQ111" s="39" t="s">
        <v>352</v>
      </c>
      <c r="CR111" s="39" t="s">
        <v>1324</v>
      </c>
      <c r="CS111" s="39" t="s">
        <v>280</v>
      </c>
      <c r="CT111" s="39" t="s">
        <v>1778</v>
      </c>
      <c r="CU111" s="43">
        <v>9</v>
      </c>
      <c r="CV111" s="39" t="s">
        <v>396</v>
      </c>
    </row>
    <row r="112" spans="1:100" ht="176">
      <c r="A112" s="39" t="s">
        <v>1777</v>
      </c>
      <c r="B112" s="40">
        <f t="shared" si="11"/>
        <v>45057</v>
      </c>
      <c r="C112" s="41">
        <v>45057.580405092594</v>
      </c>
      <c r="D112" s="39" t="s">
        <v>346</v>
      </c>
      <c r="E112" s="39" t="s">
        <v>1776</v>
      </c>
      <c r="F112" s="42">
        <f t="shared" ca="1" si="12"/>
        <v>0.11222222221840639</v>
      </c>
      <c r="G112" s="39" t="s">
        <v>1775</v>
      </c>
      <c r="H112" s="39" t="s">
        <v>281</v>
      </c>
      <c r="I112" s="39" t="s">
        <v>1774</v>
      </c>
      <c r="J112" s="39" t="s">
        <v>1765</v>
      </c>
      <c r="K112" s="39" t="s">
        <v>340</v>
      </c>
      <c r="L112" s="39" t="s">
        <v>334</v>
      </c>
      <c r="M112" s="39" t="s">
        <v>339</v>
      </c>
      <c r="N112" s="39" t="s">
        <v>338</v>
      </c>
      <c r="O112" s="39" t="s">
        <v>1773</v>
      </c>
      <c r="P112" s="39" t="s">
        <v>1772</v>
      </c>
      <c r="Q112" s="39" t="s">
        <v>1771</v>
      </c>
      <c r="R112" s="39" t="s">
        <v>334</v>
      </c>
      <c r="S112" s="39" t="s">
        <v>819</v>
      </c>
      <c r="T112" s="39" t="s">
        <v>333</v>
      </c>
      <c r="U112" s="39" t="s">
        <v>333</v>
      </c>
      <c r="V112" s="39" t="s">
        <v>430</v>
      </c>
      <c r="W112" s="39" t="s">
        <v>282</v>
      </c>
      <c r="X112" s="39" t="s">
        <v>282</v>
      </c>
      <c r="Y112" s="39" t="s">
        <v>490</v>
      </c>
      <c r="Z112" s="39" t="s">
        <v>330</v>
      </c>
      <c r="AA112" s="34">
        <v>45057.692627314813</v>
      </c>
      <c r="AB112" s="39" t="s">
        <v>436</v>
      </c>
      <c r="AC112" s="39" t="s">
        <v>280</v>
      </c>
      <c r="AD112" s="39" t="s">
        <v>280</v>
      </c>
      <c r="AE112" s="39" t="s">
        <v>280</v>
      </c>
      <c r="AF112" s="43" t="b">
        <v>0</v>
      </c>
      <c r="AG112" s="43" t="s">
        <v>280</v>
      </c>
      <c r="AH112" s="43" t="b">
        <v>0</v>
      </c>
      <c r="AI112" s="34"/>
      <c r="AJ112" s="39" t="s">
        <v>280</v>
      </c>
      <c r="AK112" s="39" t="s">
        <v>280</v>
      </c>
      <c r="AL112" s="39" t="s">
        <v>280</v>
      </c>
      <c r="AM112" s="39" t="s">
        <v>280</v>
      </c>
      <c r="AN112" s="39" t="s">
        <v>280</v>
      </c>
      <c r="AO112" s="39" t="s">
        <v>280</v>
      </c>
      <c r="AP112" s="39" t="s">
        <v>329</v>
      </c>
      <c r="AQ112" s="39" t="s">
        <v>280</v>
      </c>
      <c r="AR112" s="34"/>
      <c r="AS112" s="43">
        <v>1</v>
      </c>
      <c r="AT112" s="43">
        <v>0</v>
      </c>
      <c r="AU112" s="43" t="b">
        <v>0</v>
      </c>
      <c r="AV112" s="39" t="s">
        <v>1465</v>
      </c>
      <c r="AW112" s="43" t="b">
        <v>0</v>
      </c>
      <c r="AX112" s="39" t="s">
        <v>328</v>
      </c>
      <c r="AY112" s="39" t="s">
        <v>1769</v>
      </c>
      <c r="AZ112" s="34">
        <v>45057.692627314813</v>
      </c>
      <c r="BA112" s="39" t="s">
        <v>430</v>
      </c>
      <c r="BB112" s="34">
        <v>45057.692627314813</v>
      </c>
      <c r="BC112" s="39" t="s">
        <v>1770</v>
      </c>
      <c r="BD112" s="39" t="s">
        <v>1769</v>
      </c>
      <c r="BE112" s="43" t="b">
        <v>0</v>
      </c>
      <c r="BF112" s="39" t="s">
        <v>430</v>
      </c>
      <c r="BG112" s="39" t="s">
        <v>333</v>
      </c>
      <c r="BH112" s="39" t="s">
        <v>1768</v>
      </c>
      <c r="BI112" s="34">
        <v>45057.682893518519</v>
      </c>
      <c r="BJ112" s="43">
        <v>0</v>
      </c>
      <c r="BK112" s="39" t="s">
        <v>822</v>
      </c>
      <c r="BL112" s="43" t="b">
        <v>0</v>
      </c>
      <c r="BM112" s="39" t="s">
        <v>955</v>
      </c>
      <c r="BN112" s="39" t="s">
        <v>326</v>
      </c>
      <c r="BO112" s="39" t="s">
        <v>280</v>
      </c>
      <c r="BP112" s="39" t="s">
        <v>1767</v>
      </c>
      <c r="BQ112" s="39" t="s">
        <v>1766</v>
      </c>
      <c r="BR112" s="43" t="str">
        <f t="shared" si="18"/>
        <v>Gate 3</v>
      </c>
      <c r="BS112" s="43" t="s">
        <v>361</v>
      </c>
      <c r="BT112" s="43" t="b">
        <v>0</v>
      </c>
      <c r="BU112" s="39" t="s">
        <v>482</v>
      </c>
      <c r="BV112" s="44">
        <v>45057</v>
      </c>
      <c r="BW112" s="39" t="s">
        <v>320</v>
      </c>
      <c r="BX112" s="39" t="s">
        <v>687</v>
      </c>
      <c r="BY112" s="39" t="s">
        <v>686</v>
      </c>
      <c r="BZ112" s="39" t="s">
        <v>322</v>
      </c>
      <c r="CA112" s="39" t="s">
        <v>330</v>
      </c>
      <c r="CB112" s="39" t="s">
        <v>394</v>
      </c>
      <c r="CC112" s="39" t="s">
        <v>311</v>
      </c>
      <c r="CD112" s="39" t="s">
        <v>321</v>
      </c>
      <c r="CE112" s="39" t="s">
        <v>320</v>
      </c>
      <c r="CF112" s="39" t="s">
        <v>1746</v>
      </c>
      <c r="CG112" s="39" t="s">
        <v>318</v>
      </c>
      <c r="CH112" s="39" t="s">
        <v>280</v>
      </c>
      <c r="CI112" s="39" t="s">
        <v>317</v>
      </c>
      <c r="CJ112" s="39" t="s">
        <v>1073</v>
      </c>
      <c r="CK112" s="34">
        <v>45057.580405092594</v>
      </c>
      <c r="CL112" s="39" t="s">
        <v>819</v>
      </c>
      <c r="CM112" s="39" t="s">
        <v>280</v>
      </c>
      <c r="CN112" s="39" t="s">
        <v>280</v>
      </c>
      <c r="CO112" s="43" t="b">
        <v>0</v>
      </c>
      <c r="CP112" s="39" t="s">
        <v>314</v>
      </c>
      <c r="CQ112" s="39" t="s">
        <v>352</v>
      </c>
      <c r="CR112" s="39" t="s">
        <v>185</v>
      </c>
      <c r="CS112" s="39" t="s">
        <v>280</v>
      </c>
      <c r="CT112" s="39" t="s">
        <v>1764</v>
      </c>
      <c r="CU112" s="43">
        <v>5</v>
      </c>
      <c r="CV112" s="39" t="s">
        <v>311</v>
      </c>
    </row>
    <row r="113" spans="1:100" ht="176">
      <c r="A113" s="39" t="s">
        <v>1763</v>
      </c>
      <c r="B113" s="40">
        <f t="shared" si="11"/>
        <v>45057</v>
      </c>
      <c r="C113" s="41">
        <v>45057.614282407405</v>
      </c>
      <c r="D113" s="39" t="s">
        <v>346</v>
      </c>
      <c r="E113" s="39" t="s">
        <v>1762</v>
      </c>
      <c r="F113" s="42">
        <f t="shared" ca="1" si="12"/>
        <v>6.8918402777781012</v>
      </c>
      <c r="G113" s="39" t="s">
        <v>280</v>
      </c>
      <c r="H113" s="39" t="s">
        <v>280</v>
      </c>
      <c r="I113" s="39" t="s">
        <v>280</v>
      </c>
      <c r="J113" s="39" t="s">
        <v>469</v>
      </c>
      <c r="K113" s="39" t="s">
        <v>280</v>
      </c>
      <c r="L113" s="39" t="s">
        <v>280</v>
      </c>
      <c r="M113" s="39" t="s">
        <v>280</v>
      </c>
      <c r="N113" s="39" t="s">
        <v>280</v>
      </c>
      <c r="O113" s="39" t="s">
        <v>280</v>
      </c>
      <c r="P113" s="39" t="s">
        <v>280</v>
      </c>
      <c r="Q113" s="39" t="s">
        <v>280</v>
      </c>
      <c r="R113" s="39" t="s">
        <v>280</v>
      </c>
      <c r="S113" s="39" t="s">
        <v>481</v>
      </c>
      <c r="T113" s="39" t="s">
        <v>333</v>
      </c>
      <c r="U113" s="39" t="s">
        <v>333</v>
      </c>
      <c r="V113" s="39" t="s">
        <v>1506</v>
      </c>
      <c r="W113" s="39" t="s">
        <v>282</v>
      </c>
      <c r="X113" s="39" t="s">
        <v>282</v>
      </c>
      <c r="Y113" s="39" t="s">
        <v>280</v>
      </c>
      <c r="Z113" s="39" t="s">
        <v>330</v>
      </c>
      <c r="AA113" s="34">
        <v>45064.506122685183</v>
      </c>
      <c r="AB113" s="39" t="s">
        <v>1703</v>
      </c>
      <c r="AC113" s="39" t="s">
        <v>280</v>
      </c>
      <c r="AD113" s="39" t="s">
        <v>280</v>
      </c>
      <c r="AE113" s="39" t="s">
        <v>280</v>
      </c>
      <c r="AF113" s="43" t="b">
        <v>0</v>
      </c>
      <c r="AG113" s="43" t="s">
        <v>280</v>
      </c>
      <c r="AH113" s="43" t="b">
        <v>0</v>
      </c>
      <c r="AI113" s="34"/>
      <c r="AJ113" s="39" t="s">
        <v>280</v>
      </c>
      <c r="AK113" s="39" t="s">
        <v>280</v>
      </c>
      <c r="AL113" s="39" t="s">
        <v>280</v>
      </c>
      <c r="AM113" s="39" t="s">
        <v>280</v>
      </c>
      <c r="AN113" s="39" t="s">
        <v>280</v>
      </c>
      <c r="AO113" s="39" t="s">
        <v>280</v>
      </c>
      <c r="AP113" s="39" t="s">
        <v>329</v>
      </c>
      <c r="AQ113" s="39" t="s">
        <v>280</v>
      </c>
      <c r="AR113" s="34"/>
      <c r="AS113" s="43">
        <v>0</v>
      </c>
      <c r="AT113" s="43">
        <v>0</v>
      </c>
      <c r="AU113" s="43" t="b">
        <v>0</v>
      </c>
      <c r="AV113" s="39" t="s">
        <v>1465</v>
      </c>
      <c r="AW113" s="43" t="b">
        <v>0</v>
      </c>
      <c r="AX113" s="39" t="s">
        <v>280</v>
      </c>
      <c r="AY113" s="39" t="s">
        <v>280</v>
      </c>
      <c r="AZ113" s="34">
        <v>45064.506122685183</v>
      </c>
      <c r="BA113" s="39" t="s">
        <v>1506</v>
      </c>
      <c r="BB113" s="34">
        <v>45064.506122685183</v>
      </c>
      <c r="BC113" s="39" t="s">
        <v>1732</v>
      </c>
      <c r="BD113" s="39" t="s">
        <v>280</v>
      </c>
      <c r="BE113" s="43" t="b">
        <v>0</v>
      </c>
      <c r="BF113" s="39" t="s">
        <v>515</v>
      </c>
      <c r="BG113" s="39" t="s">
        <v>333</v>
      </c>
      <c r="BH113" s="39" t="s">
        <v>1761</v>
      </c>
      <c r="BI113" s="34">
        <v>45059.54792824074</v>
      </c>
      <c r="BJ113" s="43">
        <v>0</v>
      </c>
      <c r="BK113" s="39" t="s">
        <v>485</v>
      </c>
      <c r="BL113" s="43" t="b">
        <v>0</v>
      </c>
      <c r="BM113" s="39" t="s">
        <v>1412</v>
      </c>
      <c r="BN113" s="39" t="s">
        <v>326</v>
      </c>
      <c r="BO113" s="39" t="s">
        <v>280</v>
      </c>
      <c r="BP113" s="39" t="s">
        <v>1760</v>
      </c>
      <c r="BQ113" s="39" t="s">
        <v>1759</v>
      </c>
      <c r="BR113" s="43" t="str">
        <f t="shared" si="18"/>
        <v>Gate 3</v>
      </c>
      <c r="BS113" s="43" t="s">
        <v>361</v>
      </c>
      <c r="BT113" s="43" t="b">
        <v>0</v>
      </c>
      <c r="BU113" s="39" t="s">
        <v>482</v>
      </c>
      <c r="BV113" s="44">
        <v>45057</v>
      </c>
      <c r="BW113" s="39" t="s">
        <v>320</v>
      </c>
      <c r="BX113" s="39" t="s">
        <v>1409</v>
      </c>
      <c r="BY113" s="39" t="s">
        <v>1408</v>
      </c>
      <c r="BZ113" s="39" t="s">
        <v>322</v>
      </c>
      <c r="CA113" s="39" t="s">
        <v>280</v>
      </c>
      <c r="CB113" s="39" t="s">
        <v>394</v>
      </c>
      <c r="CC113" s="39" t="s">
        <v>311</v>
      </c>
      <c r="CD113" s="39" t="s">
        <v>321</v>
      </c>
      <c r="CE113" s="39" t="s">
        <v>320</v>
      </c>
      <c r="CF113" s="39" t="s">
        <v>46</v>
      </c>
      <c r="CG113" s="39" t="s">
        <v>358</v>
      </c>
      <c r="CH113" s="39" t="s">
        <v>280</v>
      </c>
      <c r="CI113" s="39" t="s">
        <v>357</v>
      </c>
      <c r="CJ113" s="39" t="s">
        <v>1382</v>
      </c>
      <c r="CK113" s="34">
        <v>45057.614282407405</v>
      </c>
      <c r="CL113" s="39" t="s">
        <v>481</v>
      </c>
      <c r="CM113" s="39" t="s">
        <v>280</v>
      </c>
      <c r="CN113" s="39" t="s">
        <v>280</v>
      </c>
      <c r="CO113" s="43" t="b">
        <v>0</v>
      </c>
      <c r="CP113" s="39" t="s">
        <v>353</v>
      </c>
      <c r="CQ113" s="39" t="s">
        <v>352</v>
      </c>
      <c r="CR113" s="39" t="s">
        <v>869</v>
      </c>
      <c r="CS113" s="39" t="s">
        <v>280</v>
      </c>
      <c r="CT113" s="39" t="s">
        <v>1758</v>
      </c>
      <c r="CU113" s="43">
        <v>3</v>
      </c>
      <c r="CV113" s="39" t="s">
        <v>311</v>
      </c>
    </row>
    <row r="114" spans="1:100" ht="176">
      <c r="A114" s="39" t="s">
        <v>1757</v>
      </c>
      <c r="B114" s="40">
        <f t="shared" si="11"/>
        <v>45057</v>
      </c>
      <c r="C114" s="41">
        <v>45057.629849537036</v>
      </c>
      <c r="D114" s="39" t="s">
        <v>346</v>
      </c>
      <c r="E114" s="39" t="s">
        <v>1756</v>
      </c>
      <c r="F114" s="42">
        <f t="shared" ca="1" si="12"/>
        <v>6.8932175925947377</v>
      </c>
      <c r="G114" s="39" t="s">
        <v>1755</v>
      </c>
      <c r="H114" s="39" t="s">
        <v>273</v>
      </c>
      <c r="I114" s="39" t="s">
        <v>1754</v>
      </c>
      <c r="J114" s="39" t="s">
        <v>1745</v>
      </c>
      <c r="K114" s="39" t="s">
        <v>340</v>
      </c>
      <c r="L114" s="39" t="s">
        <v>334</v>
      </c>
      <c r="M114" s="39" t="s">
        <v>373</v>
      </c>
      <c r="N114" s="39" t="s">
        <v>338</v>
      </c>
      <c r="O114" s="39" t="s">
        <v>1753</v>
      </c>
      <c r="P114" s="39" t="s">
        <v>1752</v>
      </c>
      <c r="Q114" s="39" t="s">
        <v>1751</v>
      </c>
      <c r="R114" s="39" t="s">
        <v>334</v>
      </c>
      <c r="S114" s="39" t="s">
        <v>819</v>
      </c>
      <c r="T114" s="39" t="s">
        <v>333</v>
      </c>
      <c r="U114" s="39" t="s">
        <v>333</v>
      </c>
      <c r="V114" s="39" t="s">
        <v>371</v>
      </c>
      <c r="W114" s="39" t="s">
        <v>282</v>
      </c>
      <c r="X114" s="39" t="s">
        <v>282</v>
      </c>
      <c r="Y114" s="39" t="s">
        <v>331</v>
      </c>
      <c r="Z114" s="39" t="s">
        <v>330</v>
      </c>
      <c r="AA114" s="34">
        <v>45064.52306712963</v>
      </c>
      <c r="AB114" s="39" t="s">
        <v>1703</v>
      </c>
      <c r="AC114" s="39" t="s">
        <v>280</v>
      </c>
      <c r="AD114" s="39" t="s">
        <v>280</v>
      </c>
      <c r="AE114" s="39" t="s">
        <v>280</v>
      </c>
      <c r="AF114" s="43" t="b">
        <v>0</v>
      </c>
      <c r="AG114" s="43" t="s">
        <v>280</v>
      </c>
      <c r="AH114" s="43" t="b">
        <v>0</v>
      </c>
      <c r="AI114" s="34"/>
      <c r="AJ114" s="39" t="s">
        <v>280</v>
      </c>
      <c r="AK114" s="39" t="s">
        <v>280</v>
      </c>
      <c r="AL114" s="39" t="s">
        <v>280</v>
      </c>
      <c r="AM114" s="39" t="s">
        <v>280</v>
      </c>
      <c r="AN114" s="39" t="s">
        <v>280</v>
      </c>
      <c r="AO114" s="39" t="s">
        <v>280</v>
      </c>
      <c r="AP114" s="39" t="s">
        <v>329</v>
      </c>
      <c r="AQ114" s="39" t="s">
        <v>280</v>
      </c>
      <c r="AR114" s="34"/>
      <c r="AS114" s="43">
        <v>1</v>
      </c>
      <c r="AT114" s="43">
        <v>0</v>
      </c>
      <c r="AU114" s="43" t="b">
        <v>0</v>
      </c>
      <c r="AV114" s="39" t="s">
        <v>1465</v>
      </c>
      <c r="AW114" s="43" t="b">
        <v>0</v>
      </c>
      <c r="AX114" s="39" t="s">
        <v>562</v>
      </c>
      <c r="AY114" s="39" t="s">
        <v>1750</v>
      </c>
      <c r="AZ114" s="34">
        <v>45064.52306712963</v>
      </c>
      <c r="BA114" s="39" t="s">
        <v>1506</v>
      </c>
      <c r="BB114" s="34">
        <v>45064.52306712963</v>
      </c>
      <c r="BC114" s="39" t="s">
        <v>66</v>
      </c>
      <c r="BD114" s="39" t="s">
        <v>1750</v>
      </c>
      <c r="BE114" s="43" t="b">
        <v>0</v>
      </c>
      <c r="BF114" s="39" t="s">
        <v>515</v>
      </c>
      <c r="BG114" s="39" t="s">
        <v>333</v>
      </c>
      <c r="BH114" s="39" t="s">
        <v>1749</v>
      </c>
      <c r="BI114" s="34">
        <v>45061.824745370373</v>
      </c>
      <c r="BJ114" s="43">
        <v>0</v>
      </c>
      <c r="BK114" s="39" t="s">
        <v>822</v>
      </c>
      <c r="BL114" s="43" t="b">
        <v>0</v>
      </c>
      <c r="BM114" s="39" t="s">
        <v>1412</v>
      </c>
      <c r="BN114" s="39" t="s">
        <v>326</v>
      </c>
      <c r="BO114" s="39" t="s">
        <v>280</v>
      </c>
      <c r="BP114" s="39" t="s">
        <v>1748</v>
      </c>
      <c r="BQ114" s="39" t="s">
        <v>1747</v>
      </c>
      <c r="BR114" s="43" t="str">
        <f t="shared" si="18"/>
        <v>Gate 3</v>
      </c>
      <c r="BS114" s="43" t="s">
        <v>361</v>
      </c>
      <c r="BT114" s="43" t="b">
        <v>0</v>
      </c>
      <c r="BU114" s="39" t="s">
        <v>482</v>
      </c>
      <c r="BV114" s="44">
        <v>45057</v>
      </c>
      <c r="BW114" s="39" t="s">
        <v>320</v>
      </c>
      <c r="BX114" s="39" t="s">
        <v>1409</v>
      </c>
      <c r="BY114" s="39" t="s">
        <v>1408</v>
      </c>
      <c r="BZ114" s="39" t="s">
        <v>322</v>
      </c>
      <c r="CA114" s="39" t="s">
        <v>330</v>
      </c>
      <c r="CB114" s="39" t="s">
        <v>394</v>
      </c>
      <c r="CC114" s="39" t="s">
        <v>311</v>
      </c>
      <c r="CD114" s="39" t="s">
        <v>321</v>
      </c>
      <c r="CE114" s="39" t="s">
        <v>320</v>
      </c>
      <c r="CF114" s="39" t="s">
        <v>1746</v>
      </c>
      <c r="CG114" s="39" t="s">
        <v>318</v>
      </c>
      <c r="CH114" s="39" t="s">
        <v>280</v>
      </c>
      <c r="CI114" s="39" t="s">
        <v>317</v>
      </c>
      <c r="CJ114" s="39" t="s">
        <v>1382</v>
      </c>
      <c r="CK114" s="34">
        <v>45057.629849537036</v>
      </c>
      <c r="CL114" s="39" t="s">
        <v>819</v>
      </c>
      <c r="CM114" s="39" t="s">
        <v>280</v>
      </c>
      <c r="CN114" s="39" t="s">
        <v>280</v>
      </c>
      <c r="CO114" s="43" t="b">
        <v>0</v>
      </c>
      <c r="CP114" s="39" t="s">
        <v>314</v>
      </c>
      <c r="CQ114" s="39" t="s">
        <v>352</v>
      </c>
      <c r="CR114" s="39" t="s">
        <v>834</v>
      </c>
      <c r="CS114" s="39" t="s">
        <v>280</v>
      </c>
      <c r="CT114" s="39" t="s">
        <v>1744</v>
      </c>
      <c r="CU114" s="43">
        <v>4</v>
      </c>
      <c r="CV114" s="39" t="s">
        <v>311</v>
      </c>
    </row>
    <row r="115" spans="1:100" ht="256">
      <c r="A115" s="39" t="s">
        <v>1743</v>
      </c>
      <c r="B115" s="40">
        <f t="shared" si="11"/>
        <v>45057</v>
      </c>
      <c r="C115" s="41">
        <v>45057.911168981482</v>
      </c>
      <c r="D115" s="39" t="s">
        <v>346</v>
      </c>
      <c r="E115" s="39" t="s">
        <v>1742</v>
      </c>
      <c r="F115" s="42">
        <f t="shared" ca="1" si="12"/>
        <v>45.559814814812853</v>
      </c>
      <c r="G115" s="39" t="s">
        <v>1163</v>
      </c>
      <c r="H115" s="39" t="s">
        <v>275</v>
      </c>
      <c r="I115" s="39" t="s">
        <v>619</v>
      </c>
      <c r="J115" s="39" t="s">
        <v>1153</v>
      </c>
      <c r="K115" s="39" t="s">
        <v>418</v>
      </c>
      <c r="L115" s="39" t="s">
        <v>418</v>
      </c>
      <c r="M115" s="39" t="s">
        <v>421</v>
      </c>
      <c r="N115" s="39" t="s">
        <v>338</v>
      </c>
      <c r="O115" s="39" t="s">
        <v>1162</v>
      </c>
      <c r="P115" s="39" t="s">
        <v>617</v>
      </c>
      <c r="Q115" s="39" t="s">
        <v>1161</v>
      </c>
      <c r="R115" s="39" t="s">
        <v>418</v>
      </c>
      <c r="S115" s="39" t="s">
        <v>1105</v>
      </c>
      <c r="T115" s="39" t="s">
        <v>333</v>
      </c>
      <c r="U115" s="39" t="s">
        <v>333</v>
      </c>
      <c r="V115" s="39" t="s">
        <v>669</v>
      </c>
      <c r="W115" s="39" t="s">
        <v>282</v>
      </c>
      <c r="X115" s="39" t="s">
        <v>282</v>
      </c>
      <c r="Y115" s="39" t="s">
        <v>331</v>
      </c>
      <c r="Z115" s="39" t="s">
        <v>330</v>
      </c>
      <c r="AA115" s="34">
        <v>45103.470983796295</v>
      </c>
      <c r="AB115" s="39" t="s">
        <v>668</v>
      </c>
      <c r="AC115" s="39" t="s">
        <v>280</v>
      </c>
      <c r="AD115" s="39" t="s">
        <v>280</v>
      </c>
      <c r="AE115" s="39" t="s">
        <v>280</v>
      </c>
      <c r="AF115" s="43" t="b">
        <v>0</v>
      </c>
      <c r="AG115" s="43" t="s">
        <v>280</v>
      </c>
      <c r="AH115" s="43" t="b">
        <v>0</v>
      </c>
      <c r="AI115" s="34"/>
      <c r="AJ115" s="39" t="s">
        <v>280</v>
      </c>
      <c r="AK115" s="39" t="s">
        <v>280</v>
      </c>
      <c r="AL115" s="39" t="s">
        <v>280</v>
      </c>
      <c r="AM115" s="39" t="s">
        <v>280</v>
      </c>
      <c r="AN115" s="39" t="s">
        <v>280</v>
      </c>
      <c r="AO115" s="39" t="s">
        <v>280</v>
      </c>
      <c r="AP115" s="39" t="s">
        <v>329</v>
      </c>
      <c r="AQ115" s="39" t="s">
        <v>280</v>
      </c>
      <c r="AR115" s="34"/>
      <c r="AS115" s="43">
        <v>2</v>
      </c>
      <c r="AT115" s="43">
        <v>0</v>
      </c>
      <c r="AU115" s="43" t="b">
        <v>0</v>
      </c>
      <c r="AV115" s="39" t="s">
        <v>1741</v>
      </c>
      <c r="AW115" s="43" t="b">
        <v>0</v>
      </c>
      <c r="AX115" s="39" t="s">
        <v>615</v>
      </c>
      <c r="AY115" s="39" t="s">
        <v>1739</v>
      </c>
      <c r="AZ115" s="34">
        <v>45103.470983796295</v>
      </c>
      <c r="BA115" s="39" t="s">
        <v>371</v>
      </c>
      <c r="BB115" s="34">
        <v>45103.470983796295</v>
      </c>
      <c r="BC115" s="39" t="s">
        <v>1740</v>
      </c>
      <c r="BD115" s="39" t="s">
        <v>1739</v>
      </c>
      <c r="BE115" s="43" t="b">
        <v>0</v>
      </c>
      <c r="BF115" s="39" t="s">
        <v>669</v>
      </c>
      <c r="BG115" s="39" t="s">
        <v>333</v>
      </c>
      <c r="BH115" s="39" t="s">
        <v>1738</v>
      </c>
      <c r="BI115" s="34">
        <v>45103.470902777779</v>
      </c>
      <c r="BJ115" s="43">
        <v>50000</v>
      </c>
      <c r="BK115" s="39" t="s">
        <v>1109</v>
      </c>
      <c r="BL115" s="43" t="b">
        <v>0</v>
      </c>
      <c r="BM115" s="39" t="s">
        <v>1353</v>
      </c>
      <c r="BN115" s="39" t="s">
        <v>326</v>
      </c>
      <c r="BO115" s="39" t="s">
        <v>280</v>
      </c>
      <c r="BP115" s="39" t="s">
        <v>1737</v>
      </c>
      <c r="BQ115" s="39" t="s">
        <v>1736</v>
      </c>
      <c r="BR115" s="43" t="str">
        <f t="shared" si="18"/>
        <v>Gate 4</v>
      </c>
      <c r="BS115" s="43" t="s">
        <v>652</v>
      </c>
      <c r="BT115" s="43" t="b">
        <v>0</v>
      </c>
      <c r="BU115" s="39" t="s">
        <v>482</v>
      </c>
      <c r="BV115" s="44">
        <v>45057</v>
      </c>
      <c r="BW115" s="39" t="s">
        <v>320</v>
      </c>
      <c r="BX115" s="39" t="s">
        <v>360</v>
      </c>
      <c r="BY115" s="39" t="s">
        <v>359</v>
      </c>
      <c r="BZ115" s="39" t="s">
        <v>322</v>
      </c>
      <c r="CA115" s="39" t="s">
        <v>330</v>
      </c>
      <c r="CB115" s="39" t="s">
        <v>320</v>
      </c>
      <c r="CC115" s="39" t="s">
        <v>396</v>
      </c>
      <c r="CD115" s="39" t="s">
        <v>451</v>
      </c>
      <c r="CE115" s="39" t="s">
        <v>394</v>
      </c>
      <c r="CF115" s="39" t="s">
        <v>450</v>
      </c>
      <c r="CG115" s="39" t="s">
        <v>358</v>
      </c>
      <c r="CH115" s="39" t="s">
        <v>280</v>
      </c>
      <c r="CI115" s="39" t="s">
        <v>317</v>
      </c>
      <c r="CJ115" s="39" t="s">
        <v>280</v>
      </c>
      <c r="CK115" s="34">
        <v>45057.911168981482</v>
      </c>
      <c r="CL115" s="39" t="s">
        <v>1105</v>
      </c>
      <c r="CM115" s="39" t="s">
        <v>280</v>
      </c>
      <c r="CN115" s="39" t="s">
        <v>280</v>
      </c>
      <c r="CO115" s="43" t="b">
        <v>0</v>
      </c>
      <c r="CP115" s="39" t="s">
        <v>353</v>
      </c>
      <c r="CQ115" s="39" t="s">
        <v>352</v>
      </c>
      <c r="CR115" s="39" t="s">
        <v>138</v>
      </c>
      <c r="CS115" s="39" t="s">
        <v>280</v>
      </c>
      <c r="CT115" s="39" t="s">
        <v>1735</v>
      </c>
      <c r="CU115" s="43">
        <v>12</v>
      </c>
      <c r="CV115" s="39" t="s">
        <v>396</v>
      </c>
    </row>
    <row r="116" spans="1:100" ht="176">
      <c r="A116" s="39" t="s">
        <v>1734</v>
      </c>
      <c r="B116" s="40">
        <f t="shared" si="11"/>
        <v>45058</v>
      </c>
      <c r="C116" s="41">
        <v>45058.5627662037</v>
      </c>
      <c r="D116" s="39" t="s">
        <v>346</v>
      </c>
      <c r="E116" s="39" t="s">
        <v>1733</v>
      </c>
      <c r="F116" s="42">
        <f t="shared" ca="1" si="12"/>
        <v>5.9420486111121136</v>
      </c>
      <c r="G116" s="39" t="s">
        <v>660</v>
      </c>
      <c r="H116" s="39" t="s">
        <v>273</v>
      </c>
      <c r="I116" s="39" t="s">
        <v>659</v>
      </c>
      <c r="J116" s="39" t="s">
        <v>303</v>
      </c>
      <c r="K116" s="39" t="s">
        <v>635</v>
      </c>
      <c r="L116" s="39" t="s">
        <v>118</v>
      </c>
      <c r="M116" s="39" t="s">
        <v>280</v>
      </c>
      <c r="N116" s="39" t="s">
        <v>338</v>
      </c>
      <c r="O116" s="39" t="s">
        <v>280</v>
      </c>
      <c r="P116" s="39" t="s">
        <v>658</v>
      </c>
      <c r="Q116" s="39" t="s">
        <v>303</v>
      </c>
      <c r="R116" s="39" t="s">
        <v>118</v>
      </c>
      <c r="S116" s="39" t="s">
        <v>481</v>
      </c>
      <c r="T116" s="39" t="s">
        <v>333</v>
      </c>
      <c r="U116" s="39" t="s">
        <v>333</v>
      </c>
      <c r="V116" s="39" t="s">
        <v>1506</v>
      </c>
      <c r="W116" s="39" t="s">
        <v>282</v>
      </c>
      <c r="X116" s="39" t="s">
        <v>282</v>
      </c>
      <c r="Y116" s="39" t="s">
        <v>331</v>
      </c>
      <c r="Z116" s="39" t="s">
        <v>330</v>
      </c>
      <c r="AA116" s="34">
        <v>45064.504814814813</v>
      </c>
      <c r="AB116" s="39" t="s">
        <v>1703</v>
      </c>
      <c r="AC116" s="39" t="s">
        <v>280</v>
      </c>
      <c r="AD116" s="39" t="s">
        <v>280</v>
      </c>
      <c r="AE116" s="39" t="s">
        <v>280</v>
      </c>
      <c r="AF116" s="43" t="b">
        <v>0</v>
      </c>
      <c r="AG116" s="43" t="s">
        <v>280</v>
      </c>
      <c r="AH116" s="43" t="b">
        <v>0</v>
      </c>
      <c r="AI116" s="34"/>
      <c r="AJ116" s="39" t="s">
        <v>280</v>
      </c>
      <c r="AK116" s="39" t="s">
        <v>280</v>
      </c>
      <c r="AL116" s="39" t="s">
        <v>280</v>
      </c>
      <c r="AM116" s="39" t="s">
        <v>280</v>
      </c>
      <c r="AN116" s="39" t="s">
        <v>280</v>
      </c>
      <c r="AO116" s="39" t="s">
        <v>280</v>
      </c>
      <c r="AP116" s="39" t="s">
        <v>329</v>
      </c>
      <c r="AQ116" s="39" t="s">
        <v>280</v>
      </c>
      <c r="AR116" s="34"/>
      <c r="AS116" s="43">
        <v>0</v>
      </c>
      <c r="AT116" s="43">
        <v>0</v>
      </c>
      <c r="AU116" s="43" t="b">
        <v>0</v>
      </c>
      <c r="AV116" s="39" t="s">
        <v>1465</v>
      </c>
      <c r="AW116" s="43" t="b">
        <v>0</v>
      </c>
      <c r="AX116" s="39" t="s">
        <v>370</v>
      </c>
      <c r="AY116" s="39" t="s">
        <v>280</v>
      </c>
      <c r="AZ116" s="34">
        <v>45064.504814814813</v>
      </c>
      <c r="BA116" s="39" t="s">
        <v>1506</v>
      </c>
      <c r="BB116" s="34">
        <v>45064.504814814813</v>
      </c>
      <c r="BC116" s="39" t="s">
        <v>1732</v>
      </c>
      <c r="BD116" s="39" t="s">
        <v>280</v>
      </c>
      <c r="BE116" s="43" t="b">
        <v>0</v>
      </c>
      <c r="BF116" s="39" t="s">
        <v>487</v>
      </c>
      <c r="BG116" s="39" t="s">
        <v>333</v>
      </c>
      <c r="BH116" s="39" t="s">
        <v>1731</v>
      </c>
      <c r="BI116" s="34">
        <v>45058.708275462966</v>
      </c>
      <c r="BJ116" s="43">
        <v>0</v>
      </c>
      <c r="BK116" s="39" t="s">
        <v>485</v>
      </c>
      <c r="BL116" s="43" t="b">
        <v>0</v>
      </c>
      <c r="BM116" s="39" t="s">
        <v>748</v>
      </c>
      <c r="BN116" s="39" t="s">
        <v>326</v>
      </c>
      <c r="BO116" s="39" t="s">
        <v>280</v>
      </c>
      <c r="BP116" s="39" t="s">
        <v>1730</v>
      </c>
      <c r="BQ116" s="39" t="s">
        <v>1729</v>
      </c>
      <c r="BR116" s="43" t="str">
        <f t="shared" si="18"/>
        <v>Gate 3</v>
      </c>
      <c r="BS116" s="43" t="s">
        <v>361</v>
      </c>
      <c r="BT116" s="43" t="b">
        <v>0</v>
      </c>
      <c r="BU116" s="39" t="s">
        <v>482</v>
      </c>
      <c r="BV116" s="44">
        <v>45058</v>
      </c>
      <c r="BW116" s="39" t="s">
        <v>320</v>
      </c>
      <c r="BX116" s="39" t="s">
        <v>360</v>
      </c>
      <c r="BY116" s="39" t="s">
        <v>359</v>
      </c>
      <c r="BZ116" s="39" t="s">
        <v>322</v>
      </c>
      <c r="CA116" s="39" t="s">
        <v>280</v>
      </c>
      <c r="CB116" s="39" t="s">
        <v>394</v>
      </c>
      <c r="CC116" s="39" t="s">
        <v>311</v>
      </c>
      <c r="CD116" s="39" t="s">
        <v>321</v>
      </c>
      <c r="CE116" s="39" t="s">
        <v>320</v>
      </c>
      <c r="CF116" s="39" t="s">
        <v>46</v>
      </c>
      <c r="CG116" s="39" t="s">
        <v>358</v>
      </c>
      <c r="CH116" s="39" t="s">
        <v>280</v>
      </c>
      <c r="CI116" s="39" t="s">
        <v>357</v>
      </c>
      <c r="CJ116" s="39" t="s">
        <v>1382</v>
      </c>
      <c r="CK116" s="34">
        <v>45058.5627662037</v>
      </c>
      <c r="CL116" s="39" t="s">
        <v>481</v>
      </c>
      <c r="CM116" s="39" t="s">
        <v>280</v>
      </c>
      <c r="CN116" s="39" t="s">
        <v>280</v>
      </c>
      <c r="CO116" s="43" t="b">
        <v>0</v>
      </c>
      <c r="CP116" s="39" t="s">
        <v>353</v>
      </c>
      <c r="CQ116" s="39" t="s">
        <v>352</v>
      </c>
      <c r="CR116" s="39" t="s">
        <v>1324</v>
      </c>
      <c r="CS116" s="39" t="s">
        <v>280</v>
      </c>
      <c r="CT116" s="39" t="s">
        <v>1728</v>
      </c>
      <c r="CU116" s="43">
        <v>3</v>
      </c>
      <c r="CV116" s="39" t="s">
        <v>311</v>
      </c>
    </row>
    <row r="117" spans="1:100" ht="320">
      <c r="A117" s="39" t="s">
        <v>1727</v>
      </c>
      <c r="B117" s="40">
        <f t="shared" si="11"/>
        <v>45061</v>
      </c>
      <c r="C117" s="41">
        <v>45061.744386574072</v>
      </c>
      <c r="D117" s="39" t="s">
        <v>346</v>
      </c>
      <c r="E117" s="39" t="s">
        <v>1726</v>
      </c>
      <c r="F117" s="42">
        <f t="shared" ca="1" si="12"/>
        <v>62.80748842592584</v>
      </c>
      <c r="G117" s="39" t="s">
        <v>1261</v>
      </c>
      <c r="H117" s="39" t="s">
        <v>274</v>
      </c>
      <c r="I117" s="39" t="s">
        <v>1260</v>
      </c>
      <c r="J117" s="39" t="s">
        <v>304</v>
      </c>
      <c r="K117" s="39" t="s">
        <v>340</v>
      </c>
      <c r="L117" s="39" t="s">
        <v>439</v>
      </c>
      <c r="M117" s="39" t="s">
        <v>442</v>
      </c>
      <c r="N117" s="39" t="s">
        <v>338</v>
      </c>
      <c r="O117" s="39" t="s">
        <v>280</v>
      </c>
      <c r="P117" s="39" t="s">
        <v>1259</v>
      </c>
      <c r="Q117" s="39" t="s">
        <v>304</v>
      </c>
      <c r="R117" s="39" t="s">
        <v>439</v>
      </c>
      <c r="S117" s="39" t="s">
        <v>1717</v>
      </c>
      <c r="T117" s="39" t="s">
        <v>333</v>
      </c>
      <c r="U117" s="39" t="s">
        <v>333</v>
      </c>
      <c r="V117" s="39" t="s">
        <v>430</v>
      </c>
      <c r="W117" s="39" t="s">
        <v>283</v>
      </c>
      <c r="X117" s="39" t="s">
        <v>282</v>
      </c>
      <c r="Y117" s="39" t="s">
        <v>331</v>
      </c>
      <c r="Z117" s="39" t="s">
        <v>330</v>
      </c>
      <c r="AA117" s="34">
        <v>45124.551874999997</v>
      </c>
      <c r="AB117" s="39" t="s">
        <v>436</v>
      </c>
      <c r="AC117" s="39" t="s">
        <v>402</v>
      </c>
      <c r="AD117" s="39" t="s">
        <v>280</v>
      </c>
      <c r="AE117" s="39" t="s">
        <v>280</v>
      </c>
      <c r="AF117" s="43" t="b">
        <v>0</v>
      </c>
      <c r="AG117" s="43" t="s">
        <v>280</v>
      </c>
      <c r="AH117" s="43" t="b">
        <v>0</v>
      </c>
      <c r="AI117" s="34"/>
      <c r="AJ117" s="39" t="s">
        <v>280</v>
      </c>
      <c r="AK117" s="39" t="s">
        <v>280</v>
      </c>
      <c r="AL117" s="39" t="s">
        <v>280</v>
      </c>
      <c r="AM117" s="39" t="s">
        <v>280</v>
      </c>
      <c r="AN117" s="39" t="s">
        <v>280</v>
      </c>
      <c r="AO117" s="39" t="s">
        <v>280</v>
      </c>
      <c r="AP117" s="39" t="s">
        <v>329</v>
      </c>
      <c r="AQ117" s="39" t="s">
        <v>280</v>
      </c>
      <c r="AR117" s="34"/>
      <c r="AS117" s="43">
        <v>1</v>
      </c>
      <c r="AT117" s="43">
        <v>0</v>
      </c>
      <c r="AU117" s="43" t="b">
        <v>0</v>
      </c>
      <c r="AV117" s="39" t="s">
        <v>1465</v>
      </c>
      <c r="AW117" s="43" t="b">
        <v>0</v>
      </c>
      <c r="AX117" s="39" t="s">
        <v>370</v>
      </c>
      <c r="AY117" s="39" t="s">
        <v>1725</v>
      </c>
      <c r="AZ117" s="34">
        <v>45124.551874999997</v>
      </c>
      <c r="BA117" s="39" t="s">
        <v>430</v>
      </c>
      <c r="BB117" s="34">
        <v>45124.551874999997</v>
      </c>
      <c r="BC117" s="39" t="s">
        <v>1724</v>
      </c>
      <c r="BD117" s="39" t="s">
        <v>1723</v>
      </c>
      <c r="BE117" s="43" t="b">
        <v>0</v>
      </c>
      <c r="BF117" s="39" t="s">
        <v>430</v>
      </c>
      <c r="BG117" s="39" t="s">
        <v>333</v>
      </c>
      <c r="BH117" s="39" t="s">
        <v>1722</v>
      </c>
      <c r="BI117" s="34">
        <v>45076.428449074076</v>
      </c>
      <c r="BJ117" s="43">
        <v>100000</v>
      </c>
      <c r="BK117" s="39" t="s">
        <v>1721</v>
      </c>
      <c r="BL117" s="43" t="b">
        <v>0</v>
      </c>
      <c r="BM117" s="39" t="s">
        <v>365</v>
      </c>
      <c r="BN117" s="39" t="s">
        <v>326</v>
      </c>
      <c r="BO117" s="39" t="s">
        <v>280</v>
      </c>
      <c r="BP117" s="39" t="s">
        <v>1720</v>
      </c>
      <c r="BQ117" s="39" t="s">
        <v>1719</v>
      </c>
      <c r="BR117" s="43" t="str">
        <f t="shared" si="18"/>
        <v>Gate 4</v>
      </c>
      <c r="BS117" s="43" t="s">
        <v>610</v>
      </c>
      <c r="BT117" s="43" t="b">
        <v>0</v>
      </c>
      <c r="BU117" s="39" t="s">
        <v>482</v>
      </c>
      <c r="BV117" s="44">
        <v>45061</v>
      </c>
      <c r="BW117" s="39" t="s">
        <v>320</v>
      </c>
      <c r="BX117" s="39" t="s">
        <v>360</v>
      </c>
      <c r="BY117" s="39" t="s">
        <v>359</v>
      </c>
      <c r="BZ117" s="39" t="s">
        <v>322</v>
      </c>
      <c r="CA117" s="39" t="s">
        <v>330</v>
      </c>
      <c r="CB117" s="39" t="s">
        <v>394</v>
      </c>
      <c r="CC117" s="39" t="s">
        <v>311</v>
      </c>
      <c r="CD117" s="39" t="s">
        <v>364</v>
      </c>
      <c r="CE117" s="39" t="s">
        <v>320</v>
      </c>
      <c r="CF117" s="39" t="s">
        <v>46</v>
      </c>
      <c r="CG117" s="39" t="s">
        <v>358</v>
      </c>
      <c r="CH117" s="39" t="s">
        <v>1718</v>
      </c>
      <c r="CI117" s="39" t="s">
        <v>357</v>
      </c>
      <c r="CJ117" s="39" t="s">
        <v>533</v>
      </c>
      <c r="CK117" s="34">
        <v>45061.744386574072</v>
      </c>
      <c r="CL117" s="39" t="s">
        <v>1717</v>
      </c>
      <c r="CM117" s="39" t="s">
        <v>1716</v>
      </c>
      <c r="CN117" s="39" t="s">
        <v>280</v>
      </c>
      <c r="CO117" s="43" t="b">
        <v>1</v>
      </c>
      <c r="CP117" s="39" t="s">
        <v>353</v>
      </c>
      <c r="CQ117" s="39" t="s">
        <v>352</v>
      </c>
      <c r="CR117" s="39" t="s">
        <v>185</v>
      </c>
      <c r="CS117" s="39" t="s">
        <v>280</v>
      </c>
      <c r="CT117" s="39" t="s">
        <v>1715</v>
      </c>
      <c r="CU117" s="43">
        <v>25</v>
      </c>
      <c r="CV117" s="39" t="s">
        <v>396</v>
      </c>
    </row>
    <row r="118" spans="1:100" ht="176">
      <c r="A118" s="39" t="s">
        <v>1714</v>
      </c>
      <c r="B118" s="40">
        <f t="shared" si="11"/>
        <v>45062</v>
      </c>
      <c r="C118" s="41">
        <v>45062.631886574076</v>
      </c>
      <c r="D118" s="39" t="s">
        <v>346</v>
      </c>
      <c r="E118" s="39" t="s">
        <v>1713</v>
      </c>
      <c r="F118" s="42">
        <f t="shared" ca="1" si="12"/>
        <v>16.772604166668316</v>
      </c>
      <c r="G118" s="39" t="s">
        <v>1163</v>
      </c>
      <c r="H118" s="39" t="s">
        <v>275</v>
      </c>
      <c r="I118" s="39" t="s">
        <v>619</v>
      </c>
      <c r="J118" s="39" t="s">
        <v>1153</v>
      </c>
      <c r="K118" s="39" t="s">
        <v>418</v>
      </c>
      <c r="L118" s="39" t="s">
        <v>418</v>
      </c>
      <c r="M118" s="39" t="s">
        <v>421</v>
      </c>
      <c r="N118" s="39" t="s">
        <v>338</v>
      </c>
      <c r="O118" s="39" t="s">
        <v>1162</v>
      </c>
      <c r="P118" s="39" t="s">
        <v>617</v>
      </c>
      <c r="Q118" s="39" t="s">
        <v>1161</v>
      </c>
      <c r="R118" s="39" t="s">
        <v>418</v>
      </c>
      <c r="S118" s="39" t="s">
        <v>669</v>
      </c>
      <c r="T118" s="39" t="s">
        <v>1237</v>
      </c>
      <c r="U118" s="39" t="s">
        <v>333</v>
      </c>
      <c r="V118" s="39" t="s">
        <v>669</v>
      </c>
      <c r="W118" s="39" t="s">
        <v>282</v>
      </c>
      <c r="X118" s="39" t="s">
        <v>885</v>
      </c>
      <c r="Y118" s="39" t="s">
        <v>331</v>
      </c>
      <c r="Z118" s="39" t="s">
        <v>330</v>
      </c>
      <c r="AA118" s="34">
        <v>45079.404490740744</v>
      </c>
      <c r="AB118" s="39" t="s">
        <v>668</v>
      </c>
      <c r="AC118" s="39" t="s">
        <v>280</v>
      </c>
      <c r="AD118" s="39" t="s">
        <v>280</v>
      </c>
      <c r="AE118" s="39" t="s">
        <v>280</v>
      </c>
      <c r="AF118" s="43" t="b">
        <v>0</v>
      </c>
      <c r="AG118" s="43" t="s">
        <v>280</v>
      </c>
      <c r="AH118" s="43" t="b">
        <v>0</v>
      </c>
      <c r="AI118" s="34"/>
      <c r="AJ118" s="39" t="s">
        <v>280</v>
      </c>
      <c r="AK118" s="39" t="s">
        <v>280</v>
      </c>
      <c r="AL118" s="39" t="s">
        <v>280</v>
      </c>
      <c r="AM118" s="39" t="s">
        <v>280</v>
      </c>
      <c r="AN118" s="39" t="s">
        <v>280</v>
      </c>
      <c r="AO118" s="39" t="s">
        <v>280</v>
      </c>
      <c r="AP118" s="39" t="s">
        <v>329</v>
      </c>
      <c r="AQ118" s="39" t="s">
        <v>280</v>
      </c>
      <c r="AR118" s="34"/>
      <c r="AS118" s="43">
        <v>0</v>
      </c>
      <c r="AT118" s="43">
        <v>1</v>
      </c>
      <c r="AU118" s="43" t="b">
        <v>0</v>
      </c>
      <c r="AV118" s="39" t="s">
        <v>1465</v>
      </c>
      <c r="AW118" s="43" t="b">
        <v>0</v>
      </c>
      <c r="AX118" s="39" t="s">
        <v>615</v>
      </c>
      <c r="AY118" s="39" t="s">
        <v>1711</v>
      </c>
      <c r="AZ118" s="34">
        <v>45079.404490740744</v>
      </c>
      <c r="BA118" s="39" t="s">
        <v>669</v>
      </c>
      <c r="BB118" s="34">
        <v>45079.404490740744</v>
      </c>
      <c r="BC118" s="39" t="s">
        <v>1712</v>
      </c>
      <c r="BD118" s="39" t="s">
        <v>1711</v>
      </c>
      <c r="BE118" s="43" t="b">
        <v>0</v>
      </c>
      <c r="BF118" s="39" t="s">
        <v>669</v>
      </c>
      <c r="BG118" s="39" t="s">
        <v>333</v>
      </c>
      <c r="BH118" s="39" t="s">
        <v>1710</v>
      </c>
      <c r="BI118" s="34">
        <v>45079.403946759259</v>
      </c>
      <c r="BJ118" s="43">
        <v>474</v>
      </c>
      <c r="BK118" s="39" t="s">
        <v>668</v>
      </c>
      <c r="BL118" s="43" t="b">
        <v>0</v>
      </c>
      <c r="BM118" s="39" t="s">
        <v>365</v>
      </c>
      <c r="BN118" s="39" t="s">
        <v>883</v>
      </c>
      <c r="BO118" s="39" t="s">
        <v>280</v>
      </c>
      <c r="BP118" s="39" t="s">
        <v>882</v>
      </c>
      <c r="BQ118" s="39" t="s">
        <v>1709</v>
      </c>
      <c r="BR118" s="43" t="str">
        <f t="shared" si="18"/>
        <v>Gate 4</v>
      </c>
      <c r="BS118" s="43" t="s">
        <v>1009</v>
      </c>
      <c r="BT118" s="43" t="b">
        <v>0</v>
      </c>
      <c r="BU118" s="39" t="s">
        <v>482</v>
      </c>
      <c r="BV118" s="44">
        <v>45062</v>
      </c>
      <c r="BW118" s="39" t="s">
        <v>320</v>
      </c>
      <c r="BX118" s="39" t="s">
        <v>360</v>
      </c>
      <c r="BY118" s="39" t="s">
        <v>359</v>
      </c>
      <c r="BZ118" s="39" t="s">
        <v>280</v>
      </c>
      <c r="CA118" s="39" t="s">
        <v>330</v>
      </c>
      <c r="CB118" s="39" t="s">
        <v>394</v>
      </c>
      <c r="CC118" s="39" t="s">
        <v>311</v>
      </c>
      <c r="CD118" s="39" t="s">
        <v>321</v>
      </c>
      <c r="CE118" s="39" t="s">
        <v>320</v>
      </c>
      <c r="CF118" s="39" t="s">
        <v>393</v>
      </c>
      <c r="CG118" s="39" t="s">
        <v>318</v>
      </c>
      <c r="CH118" s="39" t="s">
        <v>280</v>
      </c>
      <c r="CI118" s="39" t="s">
        <v>391</v>
      </c>
      <c r="CJ118" s="39" t="s">
        <v>280</v>
      </c>
      <c r="CK118" s="34">
        <v>45062.631874999999</v>
      </c>
      <c r="CL118" s="39" t="s">
        <v>669</v>
      </c>
      <c r="CM118" s="39" t="s">
        <v>280</v>
      </c>
      <c r="CN118" s="39" t="s">
        <v>1708</v>
      </c>
      <c r="CO118" s="43" t="b">
        <v>0</v>
      </c>
      <c r="CP118" s="39" t="s">
        <v>314</v>
      </c>
      <c r="CQ118" s="39" t="s">
        <v>352</v>
      </c>
      <c r="CR118" s="39" t="s">
        <v>280</v>
      </c>
      <c r="CS118" s="39" t="s">
        <v>1707</v>
      </c>
      <c r="CT118" s="39" t="s">
        <v>1706</v>
      </c>
      <c r="CU118" s="43">
        <v>19</v>
      </c>
      <c r="CV118" s="39" t="s">
        <v>311</v>
      </c>
    </row>
    <row r="119" spans="1:100" ht="176">
      <c r="A119" s="39" t="s">
        <v>1705</v>
      </c>
      <c r="B119" s="40">
        <f t="shared" si="11"/>
        <v>45062</v>
      </c>
      <c r="C119" s="41">
        <v>45062.69976851852</v>
      </c>
      <c r="D119" s="39" t="s">
        <v>346</v>
      </c>
      <c r="E119" s="39" t="s">
        <v>1704</v>
      </c>
      <c r="F119" s="42">
        <f t="shared" ca="1" si="12"/>
        <v>1.8217476851859828</v>
      </c>
      <c r="G119" s="39" t="s">
        <v>280</v>
      </c>
      <c r="H119" s="39" t="s">
        <v>280</v>
      </c>
      <c r="I119" s="39" t="s">
        <v>280</v>
      </c>
      <c r="J119" s="39" t="s">
        <v>379</v>
      </c>
      <c r="K119" s="39" t="s">
        <v>280</v>
      </c>
      <c r="L119" s="39" t="s">
        <v>280</v>
      </c>
      <c r="M119" s="39" t="s">
        <v>280</v>
      </c>
      <c r="N119" s="39" t="s">
        <v>280</v>
      </c>
      <c r="O119" s="39" t="s">
        <v>280</v>
      </c>
      <c r="P119" s="39" t="s">
        <v>280</v>
      </c>
      <c r="Q119" s="39" t="s">
        <v>280</v>
      </c>
      <c r="R119" s="39" t="s">
        <v>280</v>
      </c>
      <c r="S119" s="39" t="s">
        <v>515</v>
      </c>
      <c r="T119" s="39" t="s">
        <v>333</v>
      </c>
      <c r="U119" s="39" t="s">
        <v>333</v>
      </c>
      <c r="V119" s="39" t="s">
        <v>371</v>
      </c>
      <c r="W119" s="39" t="s">
        <v>282</v>
      </c>
      <c r="X119" s="39" t="s">
        <v>282</v>
      </c>
      <c r="Y119" s="39" t="s">
        <v>280</v>
      </c>
      <c r="Z119" s="39" t="s">
        <v>330</v>
      </c>
      <c r="AA119" s="34">
        <v>45064.521516203706</v>
      </c>
      <c r="AB119" s="39" t="s">
        <v>1703</v>
      </c>
      <c r="AC119" s="39" t="s">
        <v>280</v>
      </c>
      <c r="AD119" s="39" t="s">
        <v>280</v>
      </c>
      <c r="AE119" s="39" t="s">
        <v>280</v>
      </c>
      <c r="AF119" s="43" t="b">
        <v>0</v>
      </c>
      <c r="AG119" s="43" t="s">
        <v>280</v>
      </c>
      <c r="AH119" s="43" t="b">
        <v>0</v>
      </c>
      <c r="AI119" s="34"/>
      <c r="AJ119" s="39" t="s">
        <v>280</v>
      </c>
      <c r="AK119" s="39" t="s">
        <v>280</v>
      </c>
      <c r="AL119" s="39" t="s">
        <v>280</v>
      </c>
      <c r="AM119" s="39" t="s">
        <v>280</v>
      </c>
      <c r="AN119" s="39" t="s">
        <v>280</v>
      </c>
      <c r="AO119" s="39" t="s">
        <v>280</v>
      </c>
      <c r="AP119" s="39" t="s">
        <v>329</v>
      </c>
      <c r="AQ119" s="39" t="s">
        <v>280</v>
      </c>
      <c r="AR119" s="34"/>
      <c r="AS119" s="43">
        <v>1</v>
      </c>
      <c r="AT119" s="43">
        <v>0</v>
      </c>
      <c r="AU119" s="43" t="b">
        <v>0</v>
      </c>
      <c r="AV119" s="39" t="s">
        <v>1465</v>
      </c>
      <c r="AW119" s="43" t="b">
        <v>0</v>
      </c>
      <c r="AX119" s="39" t="s">
        <v>280</v>
      </c>
      <c r="AY119" s="39" t="s">
        <v>1702</v>
      </c>
      <c r="AZ119" s="34">
        <v>45064.521516203706</v>
      </c>
      <c r="BA119" s="39" t="s">
        <v>1506</v>
      </c>
      <c r="BB119" s="34">
        <v>45064.521516203706</v>
      </c>
      <c r="BC119" s="39" t="s">
        <v>66</v>
      </c>
      <c r="BD119" s="39" t="s">
        <v>1702</v>
      </c>
      <c r="BE119" s="43" t="b">
        <v>0</v>
      </c>
      <c r="BF119" s="39" t="s">
        <v>1506</v>
      </c>
      <c r="BG119" s="39" t="s">
        <v>333</v>
      </c>
      <c r="BH119" s="39" t="s">
        <v>1701</v>
      </c>
      <c r="BI119" s="34">
        <v>45064.521412037036</v>
      </c>
      <c r="BJ119" s="43">
        <v>0</v>
      </c>
      <c r="BK119" s="39" t="s">
        <v>518</v>
      </c>
      <c r="BL119" s="43" t="b">
        <v>0</v>
      </c>
      <c r="BM119" s="39" t="s">
        <v>1412</v>
      </c>
      <c r="BN119" s="39" t="s">
        <v>326</v>
      </c>
      <c r="BO119" s="39" t="s">
        <v>280</v>
      </c>
      <c r="BP119" s="39" t="s">
        <v>1700</v>
      </c>
      <c r="BQ119" s="39" t="s">
        <v>1699</v>
      </c>
      <c r="BR119" s="43" t="str">
        <f t="shared" si="18"/>
        <v>Gate 3</v>
      </c>
      <c r="BS119" s="43" t="s">
        <v>361</v>
      </c>
      <c r="BT119" s="43" t="b">
        <v>0</v>
      </c>
      <c r="BU119" s="39" t="s">
        <v>482</v>
      </c>
      <c r="BV119" s="44">
        <v>45062</v>
      </c>
      <c r="BW119" s="39" t="s">
        <v>320</v>
      </c>
      <c r="BX119" s="39" t="s">
        <v>1409</v>
      </c>
      <c r="BY119" s="39" t="s">
        <v>1408</v>
      </c>
      <c r="BZ119" s="39" t="s">
        <v>322</v>
      </c>
      <c r="CA119" s="39" t="s">
        <v>330</v>
      </c>
      <c r="CB119" s="39" t="s">
        <v>394</v>
      </c>
      <c r="CC119" s="39" t="s">
        <v>311</v>
      </c>
      <c r="CD119" s="39" t="s">
        <v>321</v>
      </c>
      <c r="CE119" s="39" t="s">
        <v>320</v>
      </c>
      <c r="CF119" s="39" t="s">
        <v>46</v>
      </c>
      <c r="CG119" s="39" t="s">
        <v>358</v>
      </c>
      <c r="CH119" s="39" t="s">
        <v>280</v>
      </c>
      <c r="CI119" s="39" t="s">
        <v>357</v>
      </c>
      <c r="CJ119" s="39" t="s">
        <v>1382</v>
      </c>
      <c r="CK119" s="34">
        <v>45062.69976851852</v>
      </c>
      <c r="CL119" s="39" t="s">
        <v>515</v>
      </c>
      <c r="CM119" s="39" t="s">
        <v>280</v>
      </c>
      <c r="CN119" s="39" t="s">
        <v>280</v>
      </c>
      <c r="CO119" s="43" t="b">
        <v>0</v>
      </c>
      <c r="CP119" s="39" t="s">
        <v>353</v>
      </c>
      <c r="CQ119" s="39" t="s">
        <v>352</v>
      </c>
      <c r="CR119" s="39" t="s">
        <v>514</v>
      </c>
      <c r="CS119" s="39" t="s">
        <v>280</v>
      </c>
      <c r="CT119" s="39" t="s">
        <v>1698</v>
      </c>
      <c r="CU119" s="43">
        <v>5</v>
      </c>
      <c r="CV119" s="39" t="s">
        <v>311</v>
      </c>
    </row>
    <row r="120" spans="1:100" ht="176">
      <c r="A120" s="39" t="s">
        <v>1697</v>
      </c>
      <c r="B120" s="40">
        <f t="shared" si="11"/>
        <v>45062</v>
      </c>
      <c r="C120" s="41">
        <v>45062.794351851851</v>
      </c>
      <c r="D120" s="39" t="s">
        <v>346</v>
      </c>
      <c r="E120" s="39" t="s">
        <v>1696</v>
      </c>
      <c r="F120" s="42">
        <f t="shared" ca="1" si="12"/>
        <v>636.20564814814861</v>
      </c>
      <c r="G120" s="39" t="s">
        <v>1695</v>
      </c>
      <c r="H120" s="39" t="s">
        <v>273</v>
      </c>
      <c r="I120" s="39" t="s">
        <v>1694</v>
      </c>
      <c r="J120" s="39" t="s">
        <v>1684</v>
      </c>
      <c r="K120" s="39" t="s">
        <v>340</v>
      </c>
      <c r="L120" s="39" t="s">
        <v>334</v>
      </c>
      <c r="M120" s="39" t="s">
        <v>373</v>
      </c>
      <c r="N120" s="39" t="s">
        <v>911</v>
      </c>
      <c r="O120" s="39" t="s">
        <v>280</v>
      </c>
      <c r="P120" s="39" t="s">
        <v>1693</v>
      </c>
      <c r="Q120" s="39" t="s">
        <v>1684</v>
      </c>
      <c r="R120" s="39" t="s">
        <v>334</v>
      </c>
      <c r="S120" s="39" t="s">
        <v>1037</v>
      </c>
      <c r="T120" s="39" t="s">
        <v>333</v>
      </c>
      <c r="U120" s="39" t="s">
        <v>333</v>
      </c>
      <c r="V120" s="39" t="s">
        <v>669</v>
      </c>
      <c r="W120" s="39" t="s">
        <v>282</v>
      </c>
      <c r="X120" s="39" t="s">
        <v>282</v>
      </c>
      <c r="Y120" s="39" t="s">
        <v>331</v>
      </c>
      <c r="Z120" s="39" t="s">
        <v>330</v>
      </c>
      <c r="AA120" s="34">
        <v>45069.602164351854</v>
      </c>
      <c r="AB120" s="39" t="s">
        <v>668</v>
      </c>
      <c r="AC120" s="39" t="s">
        <v>280</v>
      </c>
      <c r="AD120" s="39" t="s">
        <v>280</v>
      </c>
      <c r="AE120" s="39" t="s">
        <v>280</v>
      </c>
      <c r="AF120" s="43" t="b">
        <v>0</v>
      </c>
      <c r="AG120" s="43" t="s">
        <v>280</v>
      </c>
      <c r="AH120" s="43" t="b">
        <v>1</v>
      </c>
      <c r="AI120" s="34"/>
      <c r="AJ120" s="39" t="s">
        <v>280</v>
      </c>
      <c r="AK120" s="39" t="s">
        <v>280</v>
      </c>
      <c r="AL120" s="39" t="s">
        <v>280</v>
      </c>
      <c r="AM120" s="39" t="s">
        <v>280</v>
      </c>
      <c r="AN120" s="39" t="s">
        <v>280</v>
      </c>
      <c r="AO120" s="39" t="s">
        <v>280</v>
      </c>
      <c r="AP120" s="39" t="s">
        <v>329</v>
      </c>
      <c r="AQ120" s="39" t="s">
        <v>280</v>
      </c>
      <c r="AR120" s="34"/>
      <c r="AS120" s="43">
        <v>1</v>
      </c>
      <c r="AT120" s="43">
        <v>0</v>
      </c>
      <c r="AU120" s="43" t="b">
        <v>0</v>
      </c>
      <c r="AV120" s="39" t="s">
        <v>280</v>
      </c>
      <c r="AW120" s="43" t="b">
        <v>0</v>
      </c>
      <c r="AX120" s="39" t="s">
        <v>370</v>
      </c>
      <c r="AY120" s="39" t="s">
        <v>1692</v>
      </c>
      <c r="AZ120" s="34"/>
      <c r="BA120" s="39" t="s">
        <v>280</v>
      </c>
      <c r="BB120" s="34"/>
      <c r="BC120" s="39" t="s">
        <v>280</v>
      </c>
      <c r="BD120" s="39" t="s">
        <v>1692</v>
      </c>
      <c r="BE120" s="43" t="b">
        <v>0</v>
      </c>
      <c r="BF120" s="39" t="s">
        <v>669</v>
      </c>
      <c r="BG120" s="39" t="s">
        <v>333</v>
      </c>
      <c r="BH120" s="39" t="s">
        <v>1691</v>
      </c>
      <c r="BI120" s="34">
        <v>45069.602118055554</v>
      </c>
      <c r="BJ120" s="43" t="s">
        <v>280</v>
      </c>
      <c r="BK120" s="39" t="s">
        <v>1041</v>
      </c>
      <c r="BL120" s="43" t="b">
        <v>0</v>
      </c>
      <c r="BM120" s="39" t="s">
        <v>1690</v>
      </c>
      <c r="BN120" s="39" t="s">
        <v>326</v>
      </c>
      <c r="BO120" s="39" t="s">
        <v>280</v>
      </c>
      <c r="BP120" s="39" t="s">
        <v>1689</v>
      </c>
      <c r="BQ120" s="39" t="s">
        <v>1688</v>
      </c>
      <c r="BS120" s="39" t="s">
        <v>433</v>
      </c>
      <c r="BT120" s="43" t="b">
        <v>0</v>
      </c>
      <c r="BU120" s="39" t="s">
        <v>357</v>
      </c>
      <c r="BV120" s="44">
        <v>45062</v>
      </c>
      <c r="BW120" s="39" t="s">
        <v>320</v>
      </c>
      <c r="BX120" s="39" t="s">
        <v>979</v>
      </c>
      <c r="BY120" s="39" t="s">
        <v>1687</v>
      </c>
      <c r="BZ120" s="39" t="s">
        <v>322</v>
      </c>
      <c r="CA120" s="39" t="s">
        <v>330</v>
      </c>
      <c r="CB120" s="39" t="s">
        <v>394</v>
      </c>
      <c r="CC120" s="39" t="s">
        <v>311</v>
      </c>
      <c r="CD120" s="39" t="s">
        <v>364</v>
      </c>
      <c r="CE120" s="39" t="s">
        <v>320</v>
      </c>
      <c r="CF120" s="39" t="s">
        <v>280</v>
      </c>
      <c r="CG120" s="39" t="s">
        <v>280</v>
      </c>
      <c r="CH120" s="39" t="s">
        <v>280</v>
      </c>
      <c r="CI120" s="39" t="s">
        <v>357</v>
      </c>
      <c r="CJ120" s="39" t="s">
        <v>280</v>
      </c>
      <c r="CK120" s="34">
        <v>45062.794340277775</v>
      </c>
      <c r="CL120" s="39" t="s">
        <v>1037</v>
      </c>
      <c r="CM120" s="39" t="s">
        <v>1686</v>
      </c>
      <c r="CN120" s="39" t="s">
        <v>1685</v>
      </c>
      <c r="CO120" s="43" t="b">
        <v>0</v>
      </c>
      <c r="CP120" s="39" t="s">
        <v>314</v>
      </c>
      <c r="CQ120" s="39" t="s">
        <v>802</v>
      </c>
      <c r="CR120" s="39" t="s">
        <v>1491</v>
      </c>
      <c r="CS120" s="39" t="s">
        <v>280</v>
      </c>
      <c r="CT120" s="39" t="s">
        <v>1683</v>
      </c>
      <c r="CU120" s="43">
        <v>7</v>
      </c>
      <c r="CV120" s="39" t="s">
        <v>311</v>
      </c>
    </row>
    <row r="121" spans="1:100" ht="176">
      <c r="A121" s="39" t="s">
        <v>1682</v>
      </c>
      <c r="B121" s="40">
        <f t="shared" si="11"/>
        <v>45065</v>
      </c>
      <c r="C121" s="41">
        <v>45065.579097222224</v>
      </c>
      <c r="D121" s="39" t="s">
        <v>346</v>
      </c>
      <c r="E121" s="39" t="s">
        <v>1681</v>
      </c>
      <c r="F121" s="42">
        <f t="shared" ca="1" si="12"/>
        <v>61.901030092587462</v>
      </c>
      <c r="G121" s="39" t="s">
        <v>1680</v>
      </c>
      <c r="H121" s="39" t="s">
        <v>1679</v>
      </c>
      <c r="I121" s="39" t="s">
        <v>1678</v>
      </c>
      <c r="J121" s="39" t="s">
        <v>280</v>
      </c>
      <c r="K121" s="39" t="s">
        <v>635</v>
      </c>
      <c r="L121" s="39" t="s">
        <v>631</v>
      </c>
      <c r="M121" s="39" t="s">
        <v>634</v>
      </c>
      <c r="N121" s="39" t="s">
        <v>280</v>
      </c>
      <c r="O121" s="39" t="s">
        <v>280</v>
      </c>
      <c r="P121" s="39" t="s">
        <v>1676</v>
      </c>
      <c r="Q121" s="39" t="s">
        <v>280</v>
      </c>
      <c r="R121" s="39" t="s">
        <v>631</v>
      </c>
      <c r="S121" s="39" t="s">
        <v>481</v>
      </c>
      <c r="T121" s="39" t="s">
        <v>333</v>
      </c>
      <c r="U121" s="39" t="s">
        <v>333</v>
      </c>
      <c r="V121" s="39" t="s">
        <v>430</v>
      </c>
      <c r="W121" s="39" t="s">
        <v>282</v>
      </c>
      <c r="X121" s="39" t="s">
        <v>282</v>
      </c>
      <c r="Y121" s="39" t="s">
        <v>331</v>
      </c>
      <c r="Z121" s="39" t="s">
        <v>330</v>
      </c>
      <c r="AA121" s="34">
        <v>45127.480127314811</v>
      </c>
      <c r="AB121" s="39" t="s">
        <v>436</v>
      </c>
      <c r="AC121" s="39" t="s">
        <v>280</v>
      </c>
      <c r="AD121" s="39" t="s">
        <v>280</v>
      </c>
      <c r="AE121" s="39" t="s">
        <v>333</v>
      </c>
      <c r="AF121" s="43" t="b">
        <v>0</v>
      </c>
      <c r="AG121" s="43" t="s">
        <v>280</v>
      </c>
      <c r="AH121" s="43" t="b">
        <v>0</v>
      </c>
      <c r="AI121" s="34"/>
      <c r="AJ121" s="39" t="s">
        <v>280</v>
      </c>
      <c r="AK121" s="39" t="s">
        <v>280</v>
      </c>
      <c r="AL121" s="39" t="s">
        <v>280</v>
      </c>
      <c r="AM121" s="39" t="s">
        <v>280</v>
      </c>
      <c r="AN121" s="39" t="s">
        <v>280</v>
      </c>
      <c r="AO121" s="39" t="s">
        <v>280</v>
      </c>
      <c r="AP121" s="39" t="s">
        <v>329</v>
      </c>
      <c r="AQ121" s="39" t="s">
        <v>280</v>
      </c>
      <c r="AR121" s="34"/>
      <c r="AS121" s="43">
        <v>1</v>
      </c>
      <c r="AT121" s="43">
        <v>0</v>
      </c>
      <c r="AU121" s="43" t="b">
        <v>0</v>
      </c>
      <c r="AV121" s="39" t="s">
        <v>280</v>
      </c>
      <c r="AW121" s="43" t="b">
        <v>0</v>
      </c>
      <c r="AX121" s="39" t="s">
        <v>328</v>
      </c>
      <c r="AY121" s="39" t="s">
        <v>1674</v>
      </c>
      <c r="AZ121" s="34">
        <v>45127.480127314811</v>
      </c>
      <c r="BA121" s="39" t="s">
        <v>430</v>
      </c>
      <c r="BB121" s="34">
        <v>45127.480127314811</v>
      </c>
      <c r="BC121" s="39" t="s">
        <v>1675</v>
      </c>
      <c r="BD121" s="39" t="s">
        <v>1674</v>
      </c>
      <c r="BE121" s="43" t="b">
        <v>0</v>
      </c>
      <c r="BF121" s="39" t="s">
        <v>430</v>
      </c>
      <c r="BG121" s="39" t="s">
        <v>333</v>
      </c>
      <c r="BH121" s="39" t="s">
        <v>1673</v>
      </c>
      <c r="BI121" s="34">
        <v>45127.479837962965</v>
      </c>
      <c r="BJ121" s="43">
        <v>0</v>
      </c>
      <c r="BK121" s="39" t="s">
        <v>485</v>
      </c>
      <c r="BL121" s="43" t="b">
        <v>0</v>
      </c>
      <c r="BM121" s="39" t="s">
        <v>1062</v>
      </c>
      <c r="BN121" s="39" t="s">
        <v>326</v>
      </c>
      <c r="BO121" s="39" t="s">
        <v>280</v>
      </c>
      <c r="BP121" s="39" t="s">
        <v>1672</v>
      </c>
      <c r="BQ121" s="39" t="s">
        <v>1671</v>
      </c>
      <c r="BR121" s="43" t="str">
        <f>IF(OR(BS121="G1 - Clean and Inspect",BS121="G1 - Disassembly/OCI",BS121="G1 - Incoming Inspection",BS121="G1 - Module Inspection",BS121="Inspection",BS121="Repair"),"Gate 1",IF(OR(BS121="Logistics",BS121="G2 - OSS and Accumulation"),"Gate 2",IF(OR(BS121="Maintenance",BS121="G3 - Assembly",BS121="G3 - Inspection"),"Gate 3",IF(OR(BS121="NU Commissioning",BS121="Installation",BS121="G4 - Inspection",BS121="G4 - Test"),"Gate 4",IF(OR(BS121="Outage",BS121="Planning"),"Gate 0","Operation")))))</f>
        <v>Gate 3</v>
      </c>
      <c r="BS121" s="43" t="s">
        <v>361</v>
      </c>
      <c r="BT121" s="43" t="b">
        <v>0</v>
      </c>
      <c r="BU121" s="39" t="s">
        <v>482</v>
      </c>
      <c r="BV121" s="44">
        <v>45065</v>
      </c>
      <c r="BW121" s="39" t="s">
        <v>320</v>
      </c>
      <c r="BX121" s="39" t="s">
        <v>687</v>
      </c>
      <c r="BY121" s="39" t="s">
        <v>686</v>
      </c>
      <c r="BZ121" s="39" t="s">
        <v>280</v>
      </c>
      <c r="CA121" s="39" t="s">
        <v>330</v>
      </c>
      <c r="CB121" s="39" t="s">
        <v>394</v>
      </c>
      <c r="CC121" s="39" t="s">
        <v>311</v>
      </c>
      <c r="CD121" s="39" t="s">
        <v>321</v>
      </c>
      <c r="CE121" s="39" t="s">
        <v>320</v>
      </c>
      <c r="CF121" s="39" t="s">
        <v>46</v>
      </c>
      <c r="CG121" s="39" t="s">
        <v>358</v>
      </c>
      <c r="CH121" s="39" t="s">
        <v>280</v>
      </c>
      <c r="CI121" s="39" t="s">
        <v>357</v>
      </c>
      <c r="CJ121" s="39" t="s">
        <v>1382</v>
      </c>
      <c r="CK121" s="34">
        <v>45065.579097222224</v>
      </c>
      <c r="CL121" s="39" t="s">
        <v>481</v>
      </c>
      <c r="CM121" s="39" t="s">
        <v>280</v>
      </c>
      <c r="CN121" s="39" t="s">
        <v>280</v>
      </c>
      <c r="CO121" s="43" t="b">
        <v>0</v>
      </c>
      <c r="CP121" s="39" t="s">
        <v>353</v>
      </c>
      <c r="CQ121" s="39" t="s">
        <v>352</v>
      </c>
      <c r="CR121" s="39" t="s">
        <v>280</v>
      </c>
      <c r="CS121" s="39" t="s">
        <v>280</v>
      </c>
      <c r="CT121" s="39" t="s">
        <v>1670</v>
      </c>
      <c r="CU121" s="43">
        <v>8</v>
      </c>
      <c r="CV121" s="39" t="s">
        <v>311</v>
      </c>
    </row>
    <row r="122" spans="1:100" ht="176">
      <c r="A122" s="39" t="s">
        <v>1669</v>
      </c>
      <c r="B122" s="40">
        <f t="shared" si="11"/>
        <v>45066</v>
      </c>
      <c r="C122" s="41">
        <v>45066.611111111109</v>
      </c>
      <c r="D122" s="39" t="s">
        <v>346</v>
      </c>
      <c r="E122" s="39" t="s">
        <v>1666</v>
      </c>
      <c r="F122" s="42">
        <f t="shared" ca="1" si="12"/>
        <v>632.38888888889051</v>
      </c>
      <c r="G122" s="39" t="s">
        <v>374</v>
      </c>
      <c r="H122" s="39" t="s">
        <v>274</v>
      </c>
      <c r="I122" s="39" t="s">
        <v>372</v>
      </c>
      <c r="J122" s="39" t="s">
        <v>1664</v>
      </c>
      <c r="K122" s="39" t="s">
        <v>340</v>
      </c>
      <c r="L122" s="39" t="s">
        <v>334</v>
      </c>
      <c r="M122" s="39" t="s">
        <v>373</v>
      </c>
      <c r="N122" s="39" t="s">
        <v>338</v>
      </c>
      <c r="O122" s="39" t="s">
        <v>280</v>
      </c>
      <c r="P122" s="39" t="s">
        <v>372</v>
      </c>
      <c r="Q122" s="39" t="s">
        <v>1664</v>
      </c>
      <c r="R122" s="39" t="s">
        <v>334</v>
      </c>
      <c r="S122" s="39" t="s">
        <v>669</v>
      </c>
      <c r="T122" s="39" t="s">
        <v>333</v>
      </c>
      <c r="U122" s="39" t="s">
        <v>333</v>
      </c>
      <c r="V122" s="39" t="s">
        <v>669</v>
      </c>
      <c r="W122" s="39" t="s">
        <v>283</v>
      </c>
      <c r="X122" s="39" t="s">
        <v>283</v>
      </c>
      <c r="Y122" s="39" t="s">
        <v>331</v>
      </c>
      <c r="Z122" s="39" t="s">
        <v>330</v>
      </c>
      <c r="AA122" s="34">
        <v>45096.481388888889</v>
      </c>
      <c r="AB122" s="39" t="s">
        <v>668</v>
      </c>
      <c r="AC122" s="39" t="s">
        <v>280</v>
      </c>
      <c r="AD122" s="39" t="s">
        <v>280</v>
      </c>
      <c r="AE122" s="39" t="s">
        <v>280</v>
      </c>
      <c r="AF122" s="43" t="b">
        <v>0</v>
      </c>
      <c r="AG122" s="43" t="s">
        <v>280</v>
      </c>
      <c r="AH122" s="43" t="b">
        <v>1</v>
      </c>
      <c r="AI122" s="34"/>
      <c r="AJ122" s="39" t="s">
        <v>280</v>
      </c>
      <c r="AK122" s="39" t="s">
        <v>280</v>
      </c>
      <c r="AL122" s="39" t="s">
        <v>280</v>
      </c>
      <c r="AM122" s="39" t="s">
        <v>280</v>
      </c>
      <c r="AN122" s="39" t="s">
        <v>280</v>
      </c>
      <c r="AO122" s="39" t="s">
        <v>280</v>
      </c>
      <c r="AP122" s="39" t="s">
        <v>329</v>
      </c>
      <c r="AQ122" s="39" t="s">
        <v>280</v>
      </c>
      <c r="AR122" s="34"/>
      <c r="AS122" s="43">
        <v>1</v>
      </c>
      <c r="AT122" s="43">
        <v>0</v>
      </c>
      <c r="AU122" s="43" t="b">
        <v>0</v>
      </c>
      <c r="AV122" s="39" t="s">
        <v>280</v>
      </c>
      <c r="AW122" s="43" t="b">
        <v>0</v>
      </c>
      <c r="AX122" s="39" t="s">
        <v>370</v>
      </c>
      <c r="AY122" s="39" t="s">
        <v>1668</v>
      </c>
      <c r="AZ122" s="34"/>
      <c r="BA122" s="39" t="s">
        <v>280</v>
      </c>
      <c r="BB122" s="34"/>
      <c r="BC122" s="39" t="s">
        <v>280</v>
      </c>
      <c r="BD122" s="39" t="s">
        <v>1668</v>
      </c>
      <c r="BE122" s="43" t="b">
        <v>0</v>
      </c>
      <c r="BF122" s="39" t="s">
        <v>280</v>
      </c>
      <c r="BG122" s="39" t="s">
        <v>280</v>
      </c>
      <c r="BH122" s="39" t="s">
        <v>1667</v>
      </c>
      <c r="BI122" s="34"/>
      <c r="BJ122" s="43">
        <v>0</v>
      </c>
      <c r="BK122" s="39" t="s">
        <v>668</v>
      </c>
      <c r="BL122" s="43" t="b">
        <v>0</v>
      </c>
      <c r="BM122" s="39" t="s">
        <v>280</v>
      </c>
      <c r="BN122" s="39" t="s">
        <v>326</v>
      </c>
      <c r="BO122" s="39" t="s">
        <v>280</v>
      </c>
      <c r="BP122" s="39" t="s">
        <v>882</v>
      </c>
      <c r="BQ122" s="39" t="s">
        <v>1666</v>
      </c>
      <c r="BS122" s="39" t="s">
        <v>326</v>
      </c>
      <c r="BT122" s="43" t="b">
        <v>0</v>
      </c>
      <c r="BU122" s="39" t="s">
        <v>461</v>
      </c>
      <c r="BV122" s="44">
        <v>45066</v>
      </c>
      <c r="BW122" s="39" t="s">
        <v>320</v>
      </c>
      <c r="BX122" s="39" t="s">
        <v>280</v>
      </c>
      <c r="BY122" s="39" t="s">
        <v>280</v>
      </c>
      <c r="BZ122" s="39" t="s">
        <v>280</v>
      </c>
      <c r="CA122" s="39" t="s">
        <v>330</v>
      </c>
      <c r="CB122" s="39" t="s">
        <v>394</v>
      </c>
      <c r="CC122" s="39" t="s">
        <v>311</v>
      </c>
      <c r="CD122" s="39" t="s">
        <v>321</v>
      </c>
      <c r="CE122" s="39" t="s">
        <v>320</v>
      </c>
      <c r="CF122" s="39" t="s">
        <v>280</v>
      </c>
      <c r="CG122" s="39" t="s">
        <v>280</v>
      </c>
      <c r="CH122" s="39" t="s">
        <v>280</v>
      </c>
      <c r="CI122" s="39" t="s">
        <v>608</v>
      </c>
      <c r="CJ122" s="39" t="s">
        <v>280</v>
      </c>
      <c r="CK122" s="34">
        <v>45066.611111111109</v>
      </c>
      <c r="CL122" s="39" t="s">
        <v>669</v>
      </c>
      <c r="CM122" s="39" t="s">
        <v>280</v>
      </c>
      <c r="CN122" s="39" t="s">
        <v>1665</v>
      </c>
      <c r="CO122" s="43" t="b">
        <v>0</v>
      </c>
      <c r="CP122" s="39" t="s">
        <v>314</v>
      </c>
      <c r="CQ122" s="39" t="s">
        <v>280</v>
      </c>
      <c r="CR122" s="39" t="s">
        <v>280</v>
      </c>
      <c r="CS122" s="39" t="s">
        <v>662</v>
      </c>
      <c r="CT122" s="39" t="s">
        <v>1663</v>
      </c>
      <c r="CU122" s="43">
        <v>5</v>
      </c>
      <c r="CV122" s="39" t="s">
        <v>311</v>
      </c>
    </row>
    <row r="123" spans="1:100" ht="335">
      <c r="A123" s="39" t="s">
        <v>243</v>
      </c>
      <c r="B123" s="40">
        <f t="shared" si="11"/>
        <v>45069</v>
      </c>
      <c r="C123" s="41">
        <v>45069.397268518522</v>
      </c>
      <c r="D123" s="39" t="s">
        <v>346</v>
      </c>
      <c r="E123" s="39" t="s">
        <v>260</v>
      </c>
      <c r="F123" s="42">
        <f t="shared" ca="1" si="12"/>
        <v>87.240937499998836</v>
      </c>
      <c r="G123" s="39" t="s">
        <v>660</v>
      </c>
      <c r="H123" s="39" t="s">
        <v>273</v>
      </c>
      <c r="I123" s="39" t="s">
        <v>659</v>
      </c>
      <c r="J123" s="39" t="s">
        <v>303</v>
      </c>
      <c r="K123" s="39" t="s">
        <v>635</v>
      </c>
      <c r="L123" s="39" t="s">
        <v>118</v>
      </c>
      <c r="M123" s="39" t="s">
        <v>280</v>
      </c>
      <c r="N123" s="39" t="s">
        <v>338</v>
      </c>
      <c r="O123" s="39" t="s">
        <v>280</v>
      </c>
      <c r="P123" s="39" t="s">
        <v>658</v>
      </c>
      <c r="Q123" s="39" t="s">
        <v>303</v>
      </c>
      <c r="R123" s="39" t="s">
        <v>118</v>
      </c>
      <c r="S123" s="39" t="s">
        <v>1134</v>
      </c>
      <c r="T123" s="39" t="s">
        <v>333</v>
      </c>
      <c r="U123" s="39" t="s">
        <v>333</v>
      </c>
      <c r="V123" s="39" t="s">
        <v>553</v>
      </c>
      <c r="W123" s="39" t="s">
        <v>282</v>
      </c>
      <c r="X123" s="39" t="s">
        <v>282</v>
      </c>
      <c r="Y123" s="39" t="s">
        <v>331</v>
      </c>
      <c r="Z123" s="39" t="s">
        <v>330</v>
      </c>
      <c r="AA123" s="34">
        <v>45156.638206018521</v>
      </c>
      <c r="AB123" s="39" t="s">
        <v>563</v>
      </c>
      <c r="AC123" s="39" t="s">
        <v>280</v>
      </c>
      <c r="AD123" s="39" t="s">
        <v>280</v>
      </c>
      <c r="AE123" s="39" t="s">
        <v>333</v>
      </c>
      <c r="AF123" s="43" t="b">
        <v>0</v>
      </c>
      <c r="AG123" s="43" t="s">
        <v>280</v>
      </c>
      <c r="AH123" s="43" t="b">
        <v>0</v>
      </c>
      <c r="AI123" s="34"/>
      <c r="AJ123" s="39" t="s">
        <v>280</v>
      </c>
      <c r="AK123" s="39" t="s">
        <v>280</v>
      </c>
      <c r="AL123" s="39" t="s">
        <v>280</v>
      </c>
      <c r="AM123" s="39" t="s">
        <v>280</v>
      </c>
      <c r="AN123" s="39" t="s">
        <v>280</v>
      </c>
      <c r="AO123" s="39" t="s">
        <v>280</v>
      </c>
      <c r="AP123" s="39" t="s">
        <v>329</v>
      </c>
      <c r="AQ123" s="39" t="s">
        <v>280</v>
      </c>
      <c r="AR123" s="34"/>
      <c r="AS123" s="43">
        <v>2</v>
      </c>
      <c r="AT123" s="43">
        <v>0</v>
      </c>
      <c r="AU123" s="43" t="b">
        <v>0</v>
      </c>
      <c r="AV123" s="39" t="s">
        <v>280</v>
      </c>
      <c r="AW123" s="43" t="b">
        <v>0</v>
      </c>
      <c r="AX123" s="39" t="s">
        <v>370</v>
      </c>
      <c r="AY123" s="39" t="s">
        <v>1661</v>
      </c>
      <c r="AZ123" s="34">
        <v>45156.638206018521</v>
      </c>
      <c r="BA123" s="39" t="s">
        <v>553</v>
      </c>
      <c r="BB123" s="34">
        <v>45156.638206018521</v>
      </c>
      <c r="BC123" s="39" t="s">
        <v>1662</v>
      </c>
      <c r="BD123" s="39" t="s">
        <v>1661</v>
      </c>
      <c r="BE123" s="43" t="b">
        <v>0</v>
      </c>
      <c r="BF123" s="39" t="s">
        <v>553</v>
      </c>
      <c r="BG123" s="39" t="s">
        <v>333</v>
      </c>
      <c r="BH123" s="39" t="s">
        <v>1660</v>
      </c>
      <c r="BI123" s="34">
        <v>45107.70108796296</v>
      </c>
      <c r="BJ123" s="43">
        <v>0</v>
      </c>
      <c r="BK123" s="39" t="s">
        <v>1140</v>
      </c>
      <c r="BL123" s="43" t="b">
        <v>0</v>
      </c>
      <c r="BM123" s="39" t="s">
        <v>540</v>
      </c>
      <c r="BN123" s="39" t="s">
        <v>326</v>
      </c>
      <c r="BO123" s="39" t="s">
        <v>280</v>
      </c>
      <c r="BP123" s="39" t="s">
        <v>1659</v>
      </c>
      <c r="BQ123" s="39" t="s">
        <v>1658</v>
      </c>
      <c r="BR123" s="43" t="str">
        <f t="shared" ref="BR123:BR126" si="19">IF(OR(BS123="G1 - Clean and Inspect",BS123="G1 - Disassembly/OCI",BS123="G1 - Incoming Inspection",BS123="G1 - Module Inspection",BS123="Inspection",BS123="Repair"),"Gate 1",IF(OR(BS123="Logistics",BS123="G2 - OSS and Accumulation"),"Gate 2",IF(OR(BS123="Maintenance",BS123="G3 - Assembly",BS123="G3 - Inspection"),"Gate 3",IF(OR(BS123="NU Commissioning",BS123="Installation",BS123="G4 - Inspection",BS123="G4 - Test"),"Gate 4",IF(OR(BS123="Outage",BS123="Planning"),"Gate 0","Operation")))))</f>
        <v>Gate 4</v>
      </c>
      <c r="BS123" s="43" t="s">
        <v>652</v>
      </c>
      <c r="BT123" s="43" t="b">
        <v>0</v>
      </c>
      <c r="BU123" s="39" t="s">
        <v>482</v>
      </c>
      <c r="BV123" s="44">
        <v>45063</v>
      </c>
      <c r="BW123" s="39" t="s">
        <v>320</v>
      </c>
      <c r="BX123" s="39" t="s">
        <v>536</v>
      </c>
      <c r="BY123" s="39" t="s">
        <v>364</v>
      </c>
      <c r="BZ123" s="39" t="s">
        <v>322</v>
      </c>
      <c r="CA123" s="39" t="s">
        <v>330</v>
      </c>
      <c r="CB123" s="39" t="s">
        <v>320</v>
      </c>
      <c r="CC123" s="39" t="s">
        <v>396</v>
      </c>
      <c r="CD123" s="39" t="s">
        <v>432</v>
      </c>
      <c r="CE123" s="39" t="s">
        <v>320</v>
      </c>
      <c r="CF123" s="39" t="s">
        <v>570</v>
      </c>
      <c r="CG123" s="39" t="s">
        <v>318</v>
      </c>
      <c r="CH123" s="39" t="s">
        <v>280</v>
      </c>
      <c r="CI123" s="39" t="s">
        <v>391</v>
      </c>
      <c r="CJ123" s="39" t="s">
        <v>280</v>
      </c>
      <c r="CK123" s="34">
        <v>45069.397268518522</v>
      </c>
      <c r="CL123" s="39" t="s">
        <v>1134</v>
      </c>
      <c r="CM123" s="39" t="s">
        <v>280</v>
      </c>
      <c r="CN123" s="39" t="s">
        <v>280</v>
      </c>
      <c r="CO123" s="43" t="b">
        <v>0</v>
      </c>
      <c r="CP123" s="39" t="s">
        <v>428</v>
      </c>
      <c r="CQ123" s="39" t="s">
        <v>364</v>
      </c>
      <c r="CR123" s="39" t="s">
        <v>351</v>
      </c>
      <c r="CS123" s="39" t="s">
        <v>280</v>
      </c>
      <c r="CT123" s="39" t="s">
        <v>1657</v>
      </c>
      <c r="CU123" s="43">
        <v>5</v>
      </c>
      <c r="CV123" s="39" t="s">
        <v>396</v>
      </c>
    </row>
    <row r="124" spans="1:100" ht="192">
      <c r="A124" s="39" t="s">
        <v>1656</v>
      </c>
      <c r="B124" s="40">
        <f t="shared" si="11"/>
        <v>45069</v>
      </c>
      <c r="C124" s="41">
        <v>45069.718668981484</v>
      </c>
      <c r="D124" s="39" t="s">
        <v>346</v>
      </c>
      <c r="E124" s="39" t="s">
        <v>1655</v>
      </c>
      <c r="F124" s="42">
        <f t="shared" ca="1" si="12"/>
        <v>47.6149652777749</v>
      </c>
      <c r="G124" s="39" t="s">
        <v>1654</v>
      </c>
      <c r="H124" s="39" t="s">
        <v>273</v>
      </c>
      <c r="I124" s="39" t="s">
        <v>1653</v>
      </c>
      <c r="J124" s="39" t="s">
        <v>1645</v>
      </c>
      <c r="K124" s="39" t="s">
        <v>635</v>
      </c>
      <c r="L124" s="39" t="s">
        <v>631</v>
      </c>
      <c r="M124" s="39" t="s">
        <v>912</v>
      </c>
      <c r="N124" s="39" t="s">
        <v>1652</v>
      </c>
      <c r="O124" s="39" t="s">
        <v>1645</v>
      </c>
      <c r="P124" s="39" t="s">
        <v>1651</v>
      </c>
      <c r="Q124" s="39" t="s">
        <v>1650</v>
      </c>
      <c r="R124" s="39" t="s">
        <v>631</v>
      </c>
      <c r="S124" s="39" t="s">
        <v>487</v>
      </c>
      <c r="T124" s="39" t="s">
        <v>333</v>
      </c>
      <c r="U124" s="39" t="s">
        <v>333</v>
      </c>
      <c r="V124" s="39" t="s">
        <v>438</v>
      </c>
      <c r="W124" s="39" t="s">
        <v>282</v>
      </c>
      <c r="X124" s="39" t="s">
        <v>282</v>
      </c>
      <c r="Y124" s="39" t="s">
        <v>331</v>
      </c>
      <c r="Z124" s="39" t="s">
        <v>330</v>
      </c>
      <c r="AA124" s="34">
        <v>45117.333634259259</v>
      </c>
      <c r="AB124" s="39" t="s">
        <v>476</v>
      </c>
      <c r="AC124" s="39" t="s">
        <v>280</v>
      </c>
      <c r="AD124" s="39" t="s">
        <v>280</v>
      </c>
      <c r="AE124" s="39" t="s">
        <v>333</v>
      </c>
      <c r="AF124" s="43" t="b">
        <v>0</v>
      </c>
      <c r="AG124" s="43" t="s">
        <v>280</v>
      </c>
      <c r="AH124" s="43" t="b">
        <v>0</v>
      </c>
      <c r="AI124" s="34"/>
      <c r="AJ124" s="39" t="s">
        <v>280</v>
      </c>
      <c r="AK124" s="39" t="s">
        <v>280</v>
      </c>
      <c r="AL124" s="39" t="s">
        <v>280</v>
      </c>
      <c r="AM124" s="39" t="s">
        <v>280</v>
      </c>
      <c r="AN124" s="39" t="s">
        <v>280</v>
      </c>
      <c r="AO124" s="39" t="s">
        <v>280</v>
      </c>
      <c r="AP124" s="39" t="s">
        <v>329</v>
      </c>
      <c r="AQ124" s="39" t="s">
        <v>280</v>
      </c>
      <c r="AR124" s="34"/>
      <c r="AS124" s="43">
        <v>1</v>
      </c>
      <c r="AT124" s="43">
        <v>0</v>
      </c>
      <c r="AU124" s="43" t="b">
        <v>0</v>
      </c>
      <c r="AV124" s="39" t="s">
        <v>280</v>
      </c>
      <c r="AW124" s="43" t="b">
        <v>0</v>
      </c>
      <c r="AX124" s="39" t="s">
        <v>328</v>
      </c>
      <c r="AY124" s="39" t="s">
        <v>1649</v>
      </c>
      <c r="AZ124" s="34">
        <v>45117.333634259259</v>
      </c>
      <c r="BA124" s="39" t="s">
        <v>438</v>
      </c>
      <c r="BB124" s="34">
        <v>45117.333634259259</v>
      </c>
      <c r="BC124" s="39" t="s">
        <v>750</v>
      </c>
      <c r="BD124" s="39" t="s">
        <v>1649</v>
      </c>
      <c r="BE124" s="43" t="b">
        <v>0</v>
      </c>
      <c r="BF124" s="39" t="s">
        <v>487</v>
      </c>
      <c r="BG124" s="39" t="s">
        <v>333</v>
      </c>
      <c r="BH124" s="39" t="s">
        <v>1648</v>
      </c>
      <c r="BI124" s="34">
        <v>45069.722395833334</v>
      </c>
      <c r="BJ124" s="43">
        <v>0</v>
      </c>
      <c r="BK124" s="39" t="s">
        <v>489</v>
      </c>
      <c r="BL124" s="43" t="b">
        <v>0</v>
      </c>
      <c r="BM124" s="39" t="s">
        <v>1211</v>
      </c>
      <c r="BN124" s="39" t="s">
        <v>326</v>
      </c>
      <c r="BO124" s="39" t="s">
        <v>280</v>
      </c>
      <c r="BP124" s="39" t="s">
        <v>1647</v>
      </c>
      <c r="BQ124" s="39" t="s">
        <v>1646</v>
      </c>
      <c r="BR124" s="43" t="str">
        <f t="shared" si="19"/>
        <v>Gate 2</v>
      </c>
      <c r="BS124" s="43" t="s">
        <v>433</v>
      </c>
      <c r="BT124" s="43" t="b">
        <v>0</v>
      </c>
      <c r="BU124" s="39" t="s">
        <v>482</v>
      </c>
      <c r="BV124" s="44">
        <v>45069</v>
      </c>
      <c r="BW124" s="39" t="s">
        <v>320</v>
      </c>
      <c r="BX124" s="39" t="s">
        <v>1106</v>
      </c>
      <c r="BY124" s="39" t="s">
        <v>1224</v>
      </c>
      <c r="BZ124" s="39" t="s">
        <v>322</v>
      </c>
      <c r="CA124" s="39" t="s">
        <v>330</v>
      </c>
      <c r="CB124" s="39" t="s">
        <v>394</v>
      </c>
      <c r="CC124" s="39" t="s">
        <v>311</v>
      </c>
      <c r="CD124" s="39" t="s">
        <v>321</v>
      </c>
      <c r="CE124" s="39" t="s">
        <v>320</v>
      </c>
      <c r="CF124" s="39" t="s">
        <v>46</v>
      </c>
      <c r="CG124" s="39" t="s">
        <v>358</v>
      </c>
      <c r="CH124" s="39" t="s">
        <v>280</v>
      </c>
      <c r="CI124" s="39" t="s">
        <v>357</v>
      </c>
      <c r="CJ124" s="39" t="s">
        <v>280</v>
      </c>
      <c r="CK124" s="34">
        <v>45069.718668981484</v>
      </c>
      <c r="CL124" s="39" t="s">
        <v>487</v>
      </c>
      <c r="CM124" s="39" t="s">
        <v>280</v>
      </c>
      <c r="CN124" s="39" t="s">
        <v>280</v>
      </c>
      <c r="CO124" s="43" t="b">
        <v>0</v>
      </c>
      <c r="CP124" s="39" t="s">
        <v>353</v>
      </c>
      <c r="CQ124" s="39" t="s">
        <v>352</v>
      </c>
      <c r="CR124" s="39" t="s">
        <v>950</v>
      </c>
      <c r="CS124" s="39" t="s">
        <v>280</v>
      </c>
      <c r="CT124" s="39" t="s">
        <v>1644</v>
      </c>
      <c r="CU124" s="43">
        <v>4</v>
      </c>
      <c r="CV124" s="39" t="s">
        <v>311</v>
      </c>
    </row>
    <row r="125" spans="1:100" ht="272">
      <c r="A125" s="39" t="s">
        <v>244</v>
      </c>
      <c r="B125" s="40">
        <f t="shared" si="11"/>
        <v>45070</v>
      </c>
      <c r="C125" s="41">
        <v>45070.693298611113</v>
      </c>
      <c r="D125" s="39" t="s">
        <v>346</v>
      </c>
      <c r="E125" s="39" t="s">
        <v>261</v>
      </c>
      <c r="F125" s="42">
        <f t="shared" ca="1" si="12"/>
        <v>85.279085648144246</v>
      </c>
      <c r="G125" s="39" t="s">
        <v>1261</v>
      </c>
      <c r="H125" s="39" t="s">
        <v>274</v>
      </c>
      <c r="I125" s="39" t="s">
        <v>1260</v>
      </c>
      <c r="J125" s="39" t="s">
        <v>304</v>
      </c>
      <c r="K125" s="39" t="s">
        <v>340</v>
      </c>
      <c r="L125" s="39" t="s">
        <v>439</v>
      </c>
      <c r="M125" s="39" t="s">
        <v>442</v>
      </c>
      <c r="N125" s="39" t="s">
        <v>338</v>
      </c>
      <c r="O125" s="39" t="s">
        <v>280</v>
      </c>
      <c r="P125" s="39" t="s">
        <v>1259</v>
      </c>
      <c r="Q125" s="39" t="s">
        <v>304</v>
      </c>
      <c r="R125" s="39" t="s">
        <v>439</v>
      </c>
      <c r="S125" s="39" t="s">
        <v>1628</v>
      </c>
      <c r="T125" s="39" t="s">
        <v>333</v>
      </c>
      <c r="U125" s="39" t="s">
        <v>333</v>
      </c>
      <c r="V125" s="39" t="s">
        <v>553</v>
      </c>
      <c r="W125" s="39" t="s">
        <v>282</v>
      </c>
      <c r="X125" s="39" t="s">
        <v>282</v>
      </c>
      <c r="Y125" s="39" t="s">
        <v>331</v>
      </c>
      <c r="Z125" s="39" t="s">
        <v>330</v>
      </c>
      <c r="AA125" s="34">
        <v>45155.972384259258</v>
      </c>
      <c r="AB125" s="39" t="s">
        <v>563</v>
      </c>
      <c r="AC125" s="39" t="s">
        <v>280</v>
      </c>
      <c r="AD125" s="39" t="s">
        <v>280</v>
      </c>
      <c r="AE125" s="39" t="s">
        <v>333</v>
      </c>
      <c r="AF125" s="43" t="b">
        <v>0</v>
      </c>
      <c r="AG125" s="43" t="s">
        <v>280</v>
      </c>
      <c r="AH125" s="43" t="b">
        <v>0</v>
      </c>
      <c r="AI125" s="34"/>
      <c r="AJ125" s="39" t="s">
        <v>280</v>
      </c>
      <c r="AK125" s="39" t="s">
        <v>280</v>
      </c>
      <c r="AL125" s="39" t="s">
        <v>280</v>
      </c>
      <c r="AM125" s="39" t="s">
        <v>280</v>
      </c>
      <c r="AN125" s="39" t="s">
        <v>280</v>
      </c>
      <c r="AO125" s="39" t="s">
        <v>280</v>
      </c>
      <c r="AP125" s="39" t="s">
        <v>329</v>
      </c>
      <c r="AQ125" s="39" t="s">
        <v>280</v>
      </c>
      <c r="AR125" s="34"/>
      <c r="AS125" s="43">
        <v>1</v>
      </c>
      <c r="AT125" s="43">
        <v>0</v>
      </c>
      <c r="AU125" s="43" t="b">
        <v>0</v>
      </c>
      <c r="AV125" s="39" t="s">
        <v>280</v>
      </c>
      <c r="AW125" s="43" t="b">
        <v>0</v>
      </c>
      <c r="AX125" s="39" t="s">
        <v>370</v>
      </c>
      <c r="AY125" s="39" t="s">
        <v>1643</v>
      </c>
      <c r="AZ125" s="34">
        <v>45155.972384259258</v>
      </c>
      <c r="BA125" s="39" t="s">
        <v>553</v>
      </c>
      <c r="BB125" s="34">
        <v>45155.972384259258</v>
      </c>
      <c r="BC125" s="39" t="s">
        <v>1642</v>
      </c>
      <c r="BD125" s="39" t="s">
        <v>1643</v>
      </c>
      <c r="BE125" s="43" t="b">
        <v>0</v>
      </c>
      <c r="BF125" s="39" t="s">
        <v>553</v>
      </c>
      <c r="BG125" s="39" t="s">
        <v>333</v>
      </c>
      <c r="BH125" s="39" t="s">
        <v>1641</v>
      </c>
      <c r="BI125" s="34">
        <v>45155.972280092596</v>
      </c>
      <c r="BJ125" s="43">
        <v>0</v>
      </c>
      <c r="BK125" s="39" t="s">
        <v>1633</v>
      </c>
      <c r="BL125" s="43" t="b">
        <v>0</v>
      </c>
      <c r="BM125" s="39" t="s">
        <v>748</v>
      </c>
      <c r="BN125" s="39" t="s">
        <v>326</v>
      </c>
      <c r="BO125" s="39" t="s">
        <v>280</v>
      </c>
      <c r="BP125" s="39" t="s">
        <v>1640</v>
      </c>
      <c r="BQ125" s="39" t="s">
        <v>1639</v>
      </c>
      <c r="BR125" s="43" t="str">
        <f t="shared" si="19"/>
        <v>Gate 3</v>
      </c>
      <c r="BS125" s="43" t="s">
        <v>585</v>
      </c>
      <c r="BT125" s="43" t="b">
        <v>0</v>
      </c>
      <c r="BU125" s="39" t="s">
        <v>482</v>
      </c>
      <c r="BV125" s="44">
        <v>45070</v>
      </c>
      <c r="BW125" s="39" t="s">
        <v>320</v>
      </c>
      <c r="BX125" s="39" t="s">
        <v>360</v>
      </c>
      <c r="BY125" s="39" t="s">
        <v>359</v>
      </c>
      <c r="BZ125" s="39" t="s">
        <v>701</v>
      </c>
      <c r="CA125" s="39" t="s">
        <v>330</v>
      </c>
      <c r="CB125" s="39" t="s">
        <v>394</v>
      </c>
      <c r="CC125" s="39" t="s">
        <v>311</v>
      </c>
      <c r="CD125" s="39" t="s">
        <v>364</v>
      </c>
      <c r="CE125" s="39" t="s">
        <v>320</v>
      </c>
      <c r="CF125" s="39" t="s">
        <v>570</v>
      </c>
      <c r="CG125" s="39" t="s">
        <v>318</v>
      </c>
      <c r="CH125" s="39" t="s">
        <v>280</v>
      </c>
      <c r="CI125" s="39" t="s">
        <v>391</v>
      </c>
      <c r="CJ125" s="39" t="s">
        <v>280</v>
      </c>
      <c r="CK125" s="34">
        <v>45070.693298611113</v>
      </c>
      <c r="CL125" s="39" t="s">
        <v>1628</v>
      </c>
      <c r="CM125" s="39" t="s">
        <v>1638</v>
      </c>
      <c r="CN125" s="39" t="s">
        <v>280</v>
      </c>
      <c r="CO125" s="43" t="b">
        <v>0</v>
      </c>
      <c r="CP125" s="39" t="s">
        <v>314</v>
      </c>
      <c r="CQ125" s="39" t="s">
        <v>352</v>
      </c>
      <c r="CR125" s="39" t="s">
        <v>1637</v>
      </c>
      <c r="CS125" s="39" t="s">
        <v>280</v>
      </c>
      <c r="CT125" s="39" t="s">
        <v>1636</v>
      </c>
      <c r="CU125" s="43">
        <v>4</v>
      </c>
      <c r="CV125" s="39" t="s">
        <v>311</v>
      </c>
    </row>
    <row r="126" spans="1:100" ht="395">
      <c r="A126" s="39" t="s">
        <v>245</v>
      </c>
      <c r="B126" s="40">
        <f t="shared" si="11"/>
        <v>45070</v>
      </c>
      <c r="C126" s="41">
        <v>45070.70722222222</v>
      </c>
      <c r="D126" s="39" t="s">
        <v>346</v>
      </c>
      <c r="E126" s="39" t="s">
        <v>262</v>
      </c>
      <c r="F126" s="42">
        <f t="shared" ca="1" si="12"/>
        <v>85.22928240741021</v>
      </c>
      <c r="G126" s="39" t="s">
        <v>1261</v>
      </c>
      <c r="H126" s="39" t="s">
        <v>274</v>
      </c>
      <c r="I126" s="39" t="s">
        <v>1260</v>
      </c>
      <c r="J126" s="39" t="s">
        <v>304</v>
      </c>
      <c r="K126" s="39" t="s">
        <v>340</v>
      </c>
      <c r="L126" s="39" t="s">
        <v>439</v>
      </c>
      <c r="M126" s="39" t="s">
        <v>442</v>
      </c>
      <c r="N126" s="39" t="s">
        <v>338</v>
      </c>
      <c r="O126" s="39" t="s">
        <v>280</v>
      </c>
      <c r="P126" s="39" t="s">
        <v>1259</v>
      </c>
      <c r="Q126" s="39" t="s">
        <v>304</v>
      </c>
      <c r="R126" s="39" t="s">
        <v>439</v>
      </c>
      <c r="S126" s="39" t="s">
        <v>1628</v>
      </c>
      <c r="T126" s="39" t="s">
        <v>1626</v>
      </c>
      <c r="U126" s="39" t="s">
        <v>333</v>
      </c>
      <c r="V126" s="39" t="s">
        <v>553</v>
      </c>
      <c r="W126" s="39" t="s">
        <v>283</v>
      </c>
      <c r="X126" s="39" t="s">
        <v>282</v>
      </c>
      <c r="Y126" s="39" t="s">
        <v>331</v>
      </c>
      <c r="Z126" s="39" t="s">
        <v>330</v>
      </c>
      <c r="AA126" s="34">
        <v>45155.93650462963</v>
      </c>
      <c r="AB126" s="39" t="s">
        <v>563</v>
      </c>
      <c r="AC126" s="39" t="s">
        <v>280</v>
      </c>
      <c r="AD126" s="39" t="s">
        <v>280</v>
      </c>
      <c r="AE126" s="39" t="s">
        <v>333</v>
      </c>
      <c r="AF126" s="43" t="b">
        <v>0</v>
      </c>
      <c r="AG126" s="43" t="s">
        <v>280</v>
      </c>
      <c r="AH126" s="43" t="b">
        <v>0</v>
      </c>
      <c r="AI126" s="34"/>
      <c r="AJ126" s="39" t="s">
        <v>280</v>
      </c>
      <c r="AK126" s="39" t="s">
        <v>280</v>
      </c>
      <c r="AL126" s="39" t="s">
        <v>280</v>
      </c>
      <c r="AM126" s="39" t="s">
        <v>280</v>
      </c>
      <c r="AN126" s="39" t="s">
        <v>280</v>
      </c>
      <c r="AO126" s="39" t="s">
        <v>280</v>
      </c>
      <c r="AP126" s="39" t="s">
        <v>329</v>
      </c>
      <c r="AQ126" s="39" t="s">
        <v>280</v>
      </c>
      <c r="AR126" s="34"/>
      <c r="AS126" s="43">
        <v>3</v>
      </c>
      <c r="AT126" s="43">
        <v>1</v>
      </c>
      <c r="AU126" s="43" t="b">
        <v>0</v>
      </c>
      <c r="AV126" s="39" t="s">
        <v>280</v>
      </c>
      <c r="AW126" s="43" t="b">
        <v>0</v>
      </c>
      <c r="AX126" s="39" t="s">
        <v>370</v>
      </c>
      <c r="AY126" s="39" t="s">
        <v>1635</v>
      </c>
      <c r="AZ126" s="34">
        <v>45155.93650462963</v>
      </c>
      <c r="BA126" s="39" t="s">
        <v>553</v>
      </c>
      <c r="BB126" s="34">
        <v>45155.93650462963</v>
      </c>
      <c r="BC126" s="39" t="s">
        <v>1416</v>
      </c>
      <c r="BD126" s="39" t="s">
        <v>1635</v>
      </c>
      <c r="BE126" s="43" t="b">
        <v>0</v>
      </c>
      <c r="BF126" s="39" t="s">
        <v>553</v>
      </c>
      <c r="BG126" s="39" t="s">
        <v>333</v>
      </c>
      <c r="BH126" s="39" t="s">
        <v>1634</v>
      </c>
      <c r="BI126" s="34">
        <v>45155.936388888891</v>
      </c>
      <c r="BJ126" s="43">
        <v>0</v>
      </c>
      <c r="BK126" s="39" t="s">
        <v>1633</v>
      </c>
      <c r="BL126" s="43" t="b">
        <v>0</v>
      </c>
      <c r="BM126" s="39" t="s">
        <v>1412</v>
      </c>
      <c r="BN126" s="39" t="s">
        <v>1632</v>
      </c>
      <c r="BO126" s="39" t="s">
        <v>280</v>
      </c>
      <c r="BP126" s="39" t="s">
        <v>1631</v>
      </c>
      <c r="BQ126" s="39" t="s">
        <v>1630</v>
      </c>
      <c r="BR126" s="43" t="str">
        <f t="shared" si="19"/>
        <v>Gate 0</v>
      </c>
      <c r="BS126" s="43" t="s">
        <v>1629</v>
      </c>
      <c r="BT126" s="43" t="b">
        <v>0</v>
      </c>
      <c r="BU126" s="39" t="s">
        <v>357</v>
      </c>
      <c r="BV126" s="44">
        <v>45070</v>
      </c>
      <c r="BW126" s="39" t="s">
        <v>320</v>
      </c>
      <c r="BX126" s="39" t="s">
        <v>1409</v>
      </c>
      <c r="BY126" s="39" t="s">
        <v>1408</v>
      </c>
      <c r="BZ126" s="39" t="s">
        <v>701</v>
      </c>
      <c r="CA126" s="39" t="s">
        <v>330</v>
      </c>
      <c r="CB126" s="39" t="s">
        <v>394</v>
      </c>
      <c r="CC126" s="39" t="s">
        <v>311</v>
      </c>
      <c r="CD126" s="39" t="s">
        <v>364</v>
      </c>
      <c r="CE126" s="39" t="s">
        <v>320</v>
      </c>
      <c r="CF126" s="39" t="s">
        <v>46</v>
      </c>
      <c r="CG126" s="39" t="s">
        <v>358</v>
      </c>
      <c r="CH126" s="39" t="s">
        <v>280</v>
      </c>
      <c r="CI126" s="39" t="s">
        <v>357</v>
      </c>
      <c r="CJ126" s="39" t="s">
        <v>280</v>
      </c>
      <c r="CK126" s="34">
        <v>45070.70722222222</v>
      </c>
      <c r="CL126" s="39" t="s">
        <v>1628</v>
      </c>
      <c r="CM126" s="39" t="s">
        <v>1627</v>
      </c>
      <c r="CN126" s="39" t="s">
        <v>280</v>
      </c>
      <c r="CO126" s="43" t="b">
        <v>0</v>
      </c>
      <c r="CP126" s="39" t="s">
        <v>353</v>
      </c>
      <c r="CQ126" s="39" t="s">
        <v>352</v>
      </c>
      <c r="CR126" s="39" t="s">
        <v>1306</v>
      </c>
      <c r="CS126" s="39" t="s">
        <v>280</v>
      </c>
      <c r="CT126" s="39" t="s">
        <v>1625</v>
      </c>
      <c r="CU126" s="43">
        <v>8</v>
      </c>
      <c r="CV126" s="39" t="s">
        <v>311</v>
      </c>
    </row>
    <row r="127" spans="1:100" ht="208">
      <c r="A127" s="39" t="s">
        <v>1624</v>
      </c>
      <c r="B127" s="40">
        <f t="shared" si="11"/>
        <v>45070</v>
      </c>
      <c r="C127" s="41">
        <v>45070.707476851851</v>
      </c>
      <c r="D127" s="39" t="s">
        <v>346</v>
      </c>
      <c r="E127" s="39" t="s">
        <v>1623</v>
      </c>
      <c r="F127" s="42">
        <f t="shared" ca="1" si="12"/>
        <v>628.29252314814948</v>
      </c>
      <c r="G127" s="39" t="s">
        <v>1622</v>
      </c>
      <c r="H127" s="39" t="s">
        <v>273</v>
      </c>
      <c r="I127" s="39" t="s">
        <v>1621</v>
      </c>
      <c r="J127" s="39" t="s">
        <v>1610</v>
      </c>
      <c r="K127" s="39" t="s">
        <v>340</v>
      </c>
      <c r="L127" s="39" t="s">
        <v>334</v>
      </c>
      <c r="M127" s="39" t="s">
        <v>373</v>
      </c>
      <c r="N127" s="39" t="s">
        <v>338</v>
      </c>
      <c r="O127" s="39" t="s">
        <v>1620</v>
      </c>
      <c r="P127" s="39" t="s">
        <v>1619</v>
      </c>
      <c r="Q127" s="39" t="s">
        <v>1618</v>
      </c>
      <c r="R127" s="39" t="s">
        <v>334</v>
      </c>
      <c r="S127" s="39" t="s">
        <v>1612</v>
      </c>
      <c r="T127" s="39" t="s">
        <v>333</v>
      </c>
      <c r="U127" s="39" t="s">
        <v>333</v>
      </c>
      <c r="V127" s="39" t="s">
        <v>371</v>
      </c>
      <c r="W127" s="39" t="s">
        <v>283</v>
      </c>
      <c r="X127" s="39" t="s">
        <v>282</v>
      </c>
      <c r="Y127" s="39" t="s">
        <v>331</v>
      </c>
      <c r="Z127" s="39" t="s">
        <v>330</v>
      </c>
      <c r="AA127" s="34">
        <v>45126.631180555552</v>
      </c>
      <c r="AB127" s="39" t="s">
        <v>563</v>
      </c>
      <c r="AC127" s="39" t="s">
        <v>402</v>
      </c>
      <c r="AD127" s="39" t="s">
        <v>280</v>
      </c>
      <c r="AE127" s="39" t="s">
        <v>280</v>
      </c>
      <c r="AF127" s="43" t="b">
        <v>0</v>
      </c>
      <c r="AG127" s="43" t="s">
        <v>280</v>
      </c>
      <c r="AH127" s="43" t="b">
        <v>1</v>
      </c>
      <c r="AI127" s="34"/>
      <c r="AJ127" s="39" t="s">
        <v>280</v>
      </c>
      <c r="AK127" s="39" t="s">
        <v>280</v>
      </c>
      <c r="AL127" s="39" t="s">
        <v>280</v>
      </c>
      <c r="AM127" s="39" t="s">
        <v>280</v>
      </c>
      <c r="AN127" s="39" t="s">
        <v>280</v>
      </c>
      <c r="AO127" s="39" t="s">
        <v>280</v>
      </c>
      <c r="AP127" s="39" t="s">
        <v>329</v>
      </c>
      <c r="AQ127" s="39" t="s">
        <v>280</v>
      </c>
      <c r="AR127" s="34"/>
      <c r="AS127" s="43">
        <v>3</v>
      </c>
      <c r="AT127" s="43">
        <v>0</v>
      </c>
      <c r="AU127" s="43" t="b">
        <v>0</v>
      </c>
      <c r="AV127" s="39" t="s">
        <v>280</v>
      </c>
      <c r="AW127" s="43" t="b">
        <v>0</v>
      </c>
      <c r="AX127" s="39" t="s">
        <v>328</v>
      </c>
      <c r="AY127" s="39" t="s">
        <v>1617</v>
      </c>
      <c r="AZ127" s="34"/>
      <c r="BA127" s="39" t="s">
        <v>280</v>
      </c>
      <c r="BB127" s="34"/>
      <c r="BC127" s="39" t="s">
        <v>280</v>
      </c>
      <c r="BD127" s="39" t="s">
        <v>1617</v>
      </c>
      <c r="BE127" s="43" t="b">
        <v>0</v>
      </c>
      <c r="BF127" s="39" t="s">
        <v>280</v>
      </c>
      <c r="BG127" s="39" t="s">
        <v>280</v>
      </c>
      <c r="BH127" s="39" t="s">
        <v>280</v>
      </c>
      <c r="BI127" s="34"/>
      <c r="BJ127" s="43">
        <v>15</v>
      </c>
      <c r="BK127" s="39" t="s">
        <v>1616</v>
      </c>
      <c r="BL127" s="43" t="b">
        <v>0</v>
      </c>
      <c r="BM127" s="39" t="s">
        <v>280</v>
      </c>
      <c r="BN127" s="39" t="s">
        <v>326</v>
      </c>
      <c r="BO127" s="39" t="s">
        <v>280</v>
      </c>
      <c r="BP127" s="39" t="s">
        <v>1615</v>
      </c>
      <c r="BQ127" s="39" t="s">
        <v>1614</v>
      </c>
      <c r="BS127" s="39" t="s">
        <v>397</v>
      </c>
      <c r="BT127" s="43" t="b">
        <v>0</v>
      </c>
      <c r="BU127" s="39" t="s">
        <v>482</v>
      </c>
      <c r="BV127" s="44">
        <v>45034</v>
      </c>
      <c r="BW127" s="39" t="s">
        <v>320</v>
      </c>
      <c r="BX127" s="39" t="s">
        <v>280</v>
      </c>
      <c r="BY127" s="39" t="s">
        <v>280</v>
      </c>
      <c r="BZ127" s="39" t="s">
        <v>701</v>
      </c>
      <c r="CA127" s="39" t="s">
        <v>330</v>
      </c>
      <c r="CB127" s="39" t="s">
        <v>394</v>
      </c>
      <c r="CC127" s="39" t="s">
        <v>311</v>
      </c>
      <c r="CD127" s="39" t="s">
        <v>395</v>
      </c>
      <c r="CE127" s="39" t="s">
        <v>394</v>
      </c>
      <c r="CF127" s="39" t="s">
        <v>46</v>
      </c>
      <c r="CG127" s="39" t="s">
        <v>358</v>
      </c>
      <c r="CH127" s="39" t="s">
        <v>1613</v>
      </c>
      <c r="CI127" s="39" t="s">
        <v>357</v>
      </c>
      <c r="CJ127" s="39" t="s">
        <v>280</v>
      </c>
      <c r="CK127" s="34">
        <v>45070.707476851851</v>
      </c>
      <c r="CL127" s="39" t="s">
        <v>1612</v>
      </c>
      <c r="CM127" s="39" t="s">
        <v>280</v>
      </c>
      <c r="CN127" s="39" t="s">
        <v>280</v>
      </c>
      <c r="CO127" s="43" t="b">
        <v>1</v>
      </c>
      <c r="CP127" s="39" t="s">
        <v>353</v>
      </c>
      <c r="CQ127" s="39" t="s">
        <v>280</v>
      </c>
      <c r="CR127" s="39" t="s">
        <v>1611</v>
      </c>
      <c r="CS127" s="39" t="s">
        <v>280</v>
      </c>
      <c r="CT127" s="39" t="s">
        <v>1609</v>
      </c>
      <c r="CU127" s="43">
        <v>5</v>
      </c>
      <c r="CV127" s="39" t="s">
        <v>311</v>
      </c>
    </row>
    <row r="128" spans="1:100" ht="176">
      <c r="A128" s="39" t="s">
        <v>1608</v>
      </c>
      <c r="B128" s="40">
        <f t="shared" si="11"/>
        <v>45071</v>
      </c>
      <c r="C128" s="41">
        <v>45071.572627314818</v>
      </c>
      <c r="D128" s="39" t="s">
        <v>346</v>
      </c>
      <c r="E128" s="39" t="s">
        <v>1607</v>
      </c>
      <c r="F128" s="42">
        <f t="shared" ca="1" si="12"/>
        <v>14.026168981479714</v>
      </c>
      <c r="G128" s="39" t="s">
        <v>843</v>
      </c>
      <c r="H128" s="39" t="s">
        <v>274</v>
      </c>
      <c r="I128" s="39" t="s">
        <v>842</v>
      </c>
      <c r="J128" s="39" t="s">
        <v>994</v>
      </c>
      <c r="K128" s="39" t="s">
        <v>418</v>
      </c>
      <c r="L128" s="39" t="s">
        <v>418</v>
      </c>
      <c r="M128" s="39" t="s">
        <v>421</v>
      </c>
      <c r="N128" s="39" t="s">
        <v>405</v>
      </c>
      <c r="O128" s="39" t="s">
        <v>1002</v>
      </c>
      <c r="P128" s="39" t="s">
        <v>841</v>
      </c>
      <c r="Q128" s="39" t="s">
        <v>1002</v>
      </c>
      <c r="R128" s="39" t="s">
        <v>418</v>
      </c>
      <c r="S128" s="39" t="s">
        <v>669</v>
      </c>
      <c r="T128" s="39" t="s">
        <v>879</v>
      </c>
      <c r="U128" s="39" t="s">
        <v>333</v>
      </c>
      <c r="V128" s="39" t="s">
        <v>669</v>
      </c>
      <c r="W128" s="39" t="s">
        <v>282</v>
      </c>
      <c r="X128" s="39" t="s">
        <v>885</v>
      </c>
      <c r="Y128" s="39" t="s">
        <v>490</v>
      </c>
      <c r="Z128" s="39" t="s">
        <v>330</v>
      </c>
      <c r="AA128" s="34">
        <v>45085.598796296297</v>
      </c>
      <c r="AB128" s="39" t="s">
        <v>668</v>
      </c>
      <c r="AC128" s="39" t="s">
        <v>280</v>
      </c>
      <c r="AD128" s="39" t="s">
        <v>280</v>
      </c>
      <c r="AE128" s="39" t="s">
        <v>280</v>
      </c>
      <c r="AF128" s="43" t="b">
        <v>0</v>
      </c>
      <c r="AG128" s="43" t="s">
        <v>280</v>
      </c>
      <c r="AH128" s="43" t="b">
        <v>0</v>
      </c>
      <c r="AI128" s="34"/>
      <c r="AJ128" s="39" t="s">
        <v>280</v>
      </c>
      <c r="AK128" s="39" t="s">
        <v>280</v>
      </c>
      <c r="AL128" s="39" t="s">
        <v>280</v>
      </c>
      <c r="AM128" s="39" t="s">
        <v>280</v>
      </c>
      <c r="AN128" s="39" t="s">
        <v>280</v>
      </c>
      <c r="AO128" s="39" t="s">
        <v>280</v>
      </c>
      <c r="AP128" s="39" t="s">
        <v>329</v>
      </c>
      <c r="AQ128" s="39" t="s">
        <v>280</v>
      </c>
      <c r="AR128" s="34"/>
      <c r="AS128" s="43">
        <v>1</v>
      </c>
      <c r="AT128" s="43">
        <v>1</v>
      </c>
      <c r="AU128" s="43" t="b">
        <v>0</v>
      </c>
      <c r="AV128" s="39" t="s">
        <v>1465</v>
      </c>
      <c r="AW128" s="43" t="b">
        <v>0</v>
      </c>
      <c r="AX128" s="39" t="s">
        <v>600</v>
      </c>
      <c r="AY128" s="39" t="s">
        <v>1606</v>
      </c>
      <c r="AZ128" s="34">
        <v>45085.598796296297</v>
      </c>
      <c r="BA128" s="39" t="s">
        <v>669</v>
      </c>
      <c r="BB128" s="34">
        <v>45085.598796296297</v>
      </c>
      <c r="BC128" s="39" t="s">
        <v>1605</v>
      </c>
      <c r="BD128" s="39" t="s">
        <v>1606</v>
      </c>
      <c r="BE128" s="43" t="b">
        <v>0</v>
      </c>
      <c r="BF128" s="39" t="s">
        <v>669</v>
      </c>
      <c r="BG128" s="39" t="s">
        <v>333</v>
      </c>
      <c r="BH128" s="39" t="s">
        <v>1605</v>
      </c>
      <c r="BI128" s="34">
        <v>45085.598414351851</v>
      </c>
      <c r="BJ128" s="43">
        <v>0</v>
      </c>
      <c r="BK128" s="39" t="s">
        <v>668</v>
      </c>
      <c r="BL128" s="43" t="b">
        <v>0</v>
      </c>
      <c r="BM128" s="39" t="s">
        <v>1604</v>
      </c>
      <c r="BN128" s="39" t="s">
        <v>883</v>
      </c>
      <c r="BO128" s="39" t="s">
        <v>280</v>
      </c>
      <c r="BP128" s="39" t="s">
        <v>1603</v>
      </c>
      <c r="BQ128" s="39" t="s">
        <v>1602</v>
      </c>
      <c r="BR128" s="43" t="str">
        <f t="shared" ref="BR128:BR132" si="20">IF(OR(BS128="G1 - Clean and Inspect",BS128="G1 - Disassembly/OCI",BS128="G1 - Incoming Inspection",BS128="G1 - Module Inspection",BS128="Inspection",BS128="Repair"),"Gate 1",IF(OR(BS128="Logistics",BS128="G2 - OSS and Accumulation"),"Gate 2",IF(OR(BS128="Maintenance",BS128="G3 - Assembly",BS128="G3 - Inspection"),"Gate 3",IF(OR(BS128="NU Commissioning",BS128="Installation",BS128="G4 - Inspection",BS128="G4 - Test"),"Gate 4",IF(OR(BS128="Outage",BS128="Planning"),"Gate 0","Operation")))))</f>
        <v>Gate 4</v>
      </c>
      <c r="BS128" s="43" t="s">
        <v>1009</v>
      </c>
      <c r="BT128" s="43" t="b">
        <v>0</v>
      </c>
      <c r="BU128" s="39" t="s">
        <v>357</v>
      </c>
      <c r="BV128" s="44">
        <v>45071</v>
      </c>
      <c r="BW128" s="39" t="s">
        <v>320</v>
      </c>
      <c r="BX128" s="39" t="s">
        <v>1601</v>
      </c>
      <c r="BY128" s="39" t="s">
        <v>1600</v>
      </c>
      <c r="BZ128" s="39" t="s">
        <v>322</v>
      </c>
      <c r="CA128" s="39" t="s">
        <v>330</v>
      </c>
      <c r="CB128" s="39" t="s">
        <v>394</v>
      </c>
      <c r="CC128" s="39" t="s">
        <v>311</v>
      </c>
      <c r="CD128" s="39" t="s">
        <v>321</v>
      </c>
      <c r="CE128" s="39" t="s">
        <v>320</v>
      </c>
      <c r="CF128" s="39" t="s">
        <v>570</v>
      </c>
      <c r="CG128" s="39" t="s">
        <v>318</v>
      </c>
      <c r="CH128" s="39" t="s">
        <v>280</v>
      </c>
      <c r="CI128" s="39" t="s">
        <v>391</v>
      </c>
      <c r="CJ128" s="39" t="s">
        <v>280</v>
      </c>
      <c r="CK128" s="34">
        <v>45071.572627314818</v>
      </c>
      <c r="CL128" s="39" t="s">
        <v>669</v>
      </c>
      <c r="CM128" s="39" t="s">
        <v>280</v>
      </c>
      <c r="CN128" s="39" t="s">
        <v>1599</v>
      </c>
      <c r="CO128" s="43" t="b">
        <v>0</v>
      </c>
      <c r="CP128" s="39" t="s">
        <v>314</v>
      </c>
      <c r="CQ128" s="39" t="s">
        <v>1598</v>
      </c>
      <c r="CR128" s="39" t="s">
        <v>280</v>
      </c>
      <c r="CS128" s="39" t="s">
        <v>280</v>
      </c>
      <c r="CT128" s="39" t="s">
        <v>1596</v>
      </c>
      <c r="CU128" s="43">
        <v>5</v>
      </c>
      <c r="CV128" s="39" t="s">
        <v>311</v>
      </c>
    </row>
    <row r="129" spans="1:100" ht="176">
      <c r="A129" s="39" t="s">
        <v>1595</v>
      </c>
      <c r="B129" s="40">
        <f t="shared" si="11"/>
        <v>45071</v>
      </c>
      <c r="C129" s="41">
        <v>45071.638252314813</v>
      </c>
      <c r="D129" s="39" t="s">
        <v>346</v>
      </c>
      <c r="E129" s="39" t="s">
        <v>1594</v>
      </c>
      <c r="F129" s="42">
        <f t="shared" ca="1" si="12"/>
        <v>55.851504629630654</v>
      </c>
      <c r="G129" s="39" t="s">
        <v>1593</v>
      </c>
      <c r="H129" s="39" t="s">
        <v>278</v>
      </c>
      <c r="I129" s="39" t="s">
        <v>494</v>
      </c>
      <c r="J129" s="39" t="s">
        <v>1585</v>
      </c>
      <c r="K129" s="39" t="s">
        <v>340</v>
      </c>
      <c r="L129" s="39" t="s">
        <v>334</v>
      </c>
      <c r="M129" s="39" t="s">
        <v>373</v>
      </c>
      <c r="N129" s="39" t="s">
        <v>338</v>
      </c>
      <c r="O129" s="39" t="s">
        <v>1592</v>
      </c>
      <c r="P129" s="39" t="s">
        <v>492</v>
      </c>
      <c r="Q129" s="39" t="s">
        <v>1591</v>
      </c>
      <c r="R129" s="39" t="s">
        <v>334</v>
      </c>
      <c r="S129" s="39" t="s">
        <v>500</v>
      </c>
      <c r="T129" s="39" t="s">
        <v>333</v>
      </c>
      <c r="U129" s="39" t="s">
        <v>333</v>
      </c>
      <c r="V129" s="39" t="s">
        <v>430</v>
      </c>
      <c r="W129" s="39" t="s">
        <v>282</v>
      </c>
      <c r="X129" s="39" t="s">
        <v>282</v>
      </c>
      <c r="Y129" s="39" t="s">
        <v>490</v>
      </c>
      <c r="Z129" s="39" t="s">
        <v>330</v>
      </c>
      <c r="AA129" s="34">
        <v>45127.489756944444</v>
      </c>
      <c r="AB129" s="39" t="s">
        <v>436</v>
      </c>
      <c r="AC129" s="39" t="s">
        <v>280</v>
      </c>
      <c r="AD129" s="39" t="s">
        <v>280</v>
      </c>
      <c r="AE129" s="39" t="s">
        <v>333</v>
      </c>
      <c r="AF129" s="43" t="b">
        <v>0</v>
      </c>
      <c r="AG129" s="43" t="s">
        <v>280</v>
      </c>
      <c r="AH129" s="43" t="b">
        <v>0</v>
      </c>
      <c r="AI129" s="34"/>
      <c r="AJ129" s="39" t="s">
        <v>280</v>
      </c>
      <c r="AK129" s="39" t="s">
        <v>280</v>
      </c>
      <c r="AL129" s="39" t="s">
        <v>280</v>
      </c>
      <c r="AM129" s="39" t="s">
        <v>280</v>
      </c>
      <c r="AN129" s="39" t="s">
        <v>280</v>
      </c>
      <c r="AO129" s="39" t="s">
        <v>280</v>
      </c>
      <c r="AP129" s="39" t="s">
        <v>329</v>
      </c>
      <c r="AQ129" s="39" t="s">
        <v>280</v>
      </c>
      <c r="AR129" s="34"/>
      <c r="AS129" s="43">
        <v>1</v>
      </c>
      <c r="AT129" s="43">
        <v>0</v>
      </c>
      <c r="AU129" s="43" t="b">
        <v>0</v>
      </c>
      <c r="AV129" s="39" t="s">
        <v>280</v>
      </c>
      <c r="AW129" s="43" t="b">
        <v>0</v>
      </c>
      <c r="AX129" s="39" t="s">
        <v>328</v>
      </c>
      <c r="AY129" s="39" t="s">
        <v>1589</v>
      </c>
      <c r="AZ129" s="34">
        <v>45127.489756944444</v>
      </c>
      <c r="BA129" s="39" t="s">
        <v>430</v>
      </c>
      <c r="BB129" s="34">
        <v>45127.489756944444</v>
      </c>
      <c r="BC129" s="39" t="s">
        <v>1590</v>
      </c>
      <c r="BD129" s="39" t="s">
        <v>1589</v>
      </c>
      <c r="BE129" s="43" t="b">
        <v>0</v>
      </c>
      <c r="BF129" s="39" t="s">
        <v>430</v>
      </c>
      <c r="BG129" s="39" t="s">
        <v>333</v>
      </c>
      <c r="BH129" s="39" t="s">
        <v>1588</v>
      </c>
      <c r="BI129" s="34">
        <v>45127.489664351851</v>
      </c>
      <c r="BJ129" s="43">
        <v>0</v>
      </c>
      <c r="BK129" s="39" t="s">
        <v>504</v>
      </c>
      <c r="BL129" s="43" t="b">
        <v>0</v>
      </c>
      <c r="BM129" s="39" t="s">
        <v>1139</v>
      </c>
      <c r="BN129" s="39" t="s">
        <v>326</v>
      </c>
      <c r="BO129" s="39" t="s">
        <v>280</v>
      </c>
      <c r="BP129" s="39" t="s">
        <v>1587</v>
      </c>
      <c r="BQ129" s="39" t="s">
        <v>1586</v>
      </c>
      <c r="BR129" s="43" t="str">
        <f t="shared" si="20"/>
        <v>Gate 1</v>
      </c>
      <c r="BS129" s="43" t="s">
        <v>501</v>
      </c>
      <c r="BT129" s="43" t="b">
        <v>0</v>
      </c>
      <c r="BU129" s="39" t="s">
        <v>357</v>
      </c>
      <c r="BV129" s="44">
        <v>45071</v>
      </c>
      <c r="BW129" s="39" t="s">
        <v>320</v>
      </c>
      <c r="BX129" s="39" t="s">
        <v>1136</v>
      </c>
      <c r="BY129" s="39" t="s">
        <v>1135</v>
      </c>
      <c r="BZ129" s="39" t="s">
        <v>322</v>
      </c>
      <c r="CA129" s="39" t="s">
        <v>330</v>
      </c>
      <c r="CB129" s="39" t="s">
        <v>394</v>
      </c>
      <c r="CC129" s="39" t="s">
        <v>311</v>
      </c>
      <c r="CD129" s="39" t="s">
        <v>321</v>
      </c>
      <c r="CE129" s="39" t="s">
        <v>320</v>
      </c>
      <c r="CF129" s="39" t="s">
        <v>46</v>
      </c>
      <c r="CG129" s="39" t="s">
        <v>358</v>
      </c>
      <c r="CH129" s="39" t="s">
        <v>280</v>
      </c>
      <c r="CI129" s="39" t="s">
        <v>357</v>
      </c>
      <c r="CJ129" s="39" t="s">
        <v>533</v>
      </c>
      <c r="CK129" s="34">
        <v>45071.638252314813</v>
      </c>
      <c r="CL129" s="39" t="s">
        <v>500</v>
      </c>
      <c r="CM129" s="39" t="s">
        <v>280</v>
      </c>
      <c r="CN129" s="39" t="s">
        <v>280</v>
      </c>
      <c r="CO129" s="43" t="b">
        <v>0</v>
      </c>
      <c r="CP129" s="39" t="s">
        <v>353</v>
      </c>
      <c r="CQ129" s="39" t="s">
        <v>352</v>
      </c>
      <c r="CR129" s="39" t="s">
        <v>351</v>
      </c>
      <c r="CS129" s="39" t="s">
        <v>280</v>
      </c>
      <c r="CT129" s="39" t="s">
        <v>1584</v>
      </c>
      <c r="CU129" s="43">
        <v>5</v>
      </c>
      <c r="CV129" s="39" t="s">
        <v>311</v>
      </c>
    </row>
    <row r="130" spans="1:100" ht="208">
      <c r="A130" s="39" t="s">
        <v>1583</v>
      </c>
      <c r="B130" s="40">
        <f t="shared" si="11"/>
        <v>45072</v>
      </c>
      <c r="C130" s="41">
        <v>45072.452291666668</v>
      </c>
      <c r="D130" s="39" t="s">
        <v>346</v>
      </c>
      <c r="E130" s="39" t="s">
        <v>1582</v>
      </c>
      <c r="F130" s="42">
        <f t="shared" ca="1" si="12"/>
        <v>32.189502314809943</v>
      </c>
      <c r="G130" s="39" t="s">
        <v>1581</v>
      </c>
      <c r="H130" s="39" t="s">
        <v>273</v>
      </c>
      <c r="I130" s="39" t="s">
        <v>1580</v>
      </c>
      <c r="J130" s="39" t="s">
        <v>1569</v>
      </c>
      <c r="K130" s="39" t="s">
        <v>418</v>
      </c>
      <c r="L130" s="39" t="s">
        <v>1576</v>
      </c>
      <c r="M130" s="39" t="s">
        <v>1576</v>
      </c>
      <c r="N130" s="39" t="s">
        <v>338</v>
      </c>
      <c r="O130" s="39" t="s">
        <v>1579</v>
      </c>
      <c r="P130" s="39" t="s">
        <v>1578</v>
      </c>
      <c r="Q130" s="39" t="s">
        <v>1577</v>
      </c>
      <c r="R130" s="39" t="s">
        <v>1576</v>
      </c>
      <c r="S130" s="39" t="s">
        <v>669</v>
      </c>
      <c r="T130" s="39" t="s">
        <v>333</v>
      </c>
      <c r="U130" s="39" t="s">
        <v>333</v>
      </c>
      <c r="V130" s="39" t="s">
        <v>669</v>
      </c>
      <c r="W130" s="39" t="s">
        <v>282</v>
      </c>
      <c r="X130" s="39" t="s">
        <v>885</v>
      </c>
      <c r="Y130" s="39" t="s">
        <v>331</v>
      </c>
      <c r="Z130" s="39" t="s">
        <v>330</v>
      </c>
      <c r="AA130" s="34">
        <v>45104.641793981478</v>
      </c>
      <c r="AB130" s="39" t="s">
        <v>668</v>
      </c>
      <c r="AC130" s="39" t="s">
        <v>280</v>
      </c>
      <c r="AD130" s="39" t="s">
        <v>280</v>
      </c>
      <c r="AE130" s="39" t="s">
        <v>333</v>
      </c>
      <c r="AF130" s="43" t="b">
        <v>0</v>
      </c>
      <c r="AG130" s="43" t="s">
        <v>280</v>
      </c>
      <c r="AH130" s="43" t="b">
        <v>0</v>
      </c>
      <c r="AI130" s="34"/>
      <c r="AJ130" s="39" t="s">
        <v>280</v>
      </c>
      <c r="AK130" s="39" t="s">
        <v>280</v>
      </c>
      <c r="AL130" s="39" t="s">
        <v>280</v>
      </c>
      <c r="AM130" s="39" t="s">
        <v>280</v>
      </c>
      <c r="AN130" s="39" t="s">
        <v>280</v>
      </c>
      <c r="AO130" s="39" t="s">
        <v>280</v>
      </c>
      <c r="AP130" s="39" t="s">
        <v>329</v>
      </c>
      <c r="AQ130" s="39" t="s">
        <v>280</v>
      </c>
      <c r="AR130" s="34"/>
      <c r="AS130" s="43">
        <v>1</v>
      </c>
      <c r="AT130" s="43">
        <v>0</v>
      </c>
      <c r="AU130" s="43" t="b">
        <v>0</v>
      </c>
      <c r="AV130" s="39" t="s">
        <v>280</v>
      </c>
      <c r="AW130" s="43" t="b">
        <v>0</v>
      </c>
      <c r="AX130" s="39" t="s">
        <v>328</v>
      </c>
      <c r="AY130" s="39" t="s">
        <v>1574</v>
      </c>
      <c r="AZ130" s="34">
        <v>45104.641793981478</v>
      </c>
      <c r="BA130" s="39" t="s">
        <v>669</v>
      </c>
      <c r="BB130" s="34">
        <v>45104.641793981478</v>
      </c>
      <c r="BC130" s="39" t="s">
        <v>1575</v>
      </c>
      <c r="BD130" s="39" t="s">
        <v>1574</v>
      </c>
      <c r="BE130" s="43" t="b">
        <v>0</v>
      </c>
      <c r="BF130" s="39" t="s">
        <v>669</v>
      </c>
      <c r="BG130" s="39" t="s">
        <v>333</v>
      </c>
      <c r="BH130" s="39" t="s">
        <v>1573</v>
      </c>
      <c r="BI130" s="34">
        <v>45104.638680555552</v>
      </c>
      <c r="BJ130" s="43">
        <v>144544</v>
      </c>
      <c r="BK130" s="39" t="s">
        <v>668</v>
      </c>
      <c r="BL130" s="43" t="b">
        <v>0</v>
      </c>
      <c r="BM130" s="39" t="s">
        <v>999</v>
      </c>
      <c r="BN130" s="39" t="s">
        <v>326</v>
      </c>
      <c r="BO130" s="39" t="s">
        <v>280</v>
      </c>
      <c r="BP130" s="39" t="s">
        <v>1572</v>
      </c>
      <c r="BQ130" s="39" t="s">
        <v>1571</v>
      </c>
      <c r="BR130" s="43" t="str">
        <f t="shared" si="20"/>
        <v>Gate 1</v>
      </c>
      <c r="BS130" s="43" t="s">
        <v>1560</v>
      </c>
      <c r="BT130" s="43" t="b">
        <v>0</v>
      </c>
      <c r="BU130" s="39" t="s">
        <v>357</v>
      </c>
      <c r="BV130" s="44">
        <v>45072</v>
      </c>
      <c r="BW130" s="39" t="s">
        <v>320</v>
      </c>
      <c r="BX130" s="39" t="s">
        <v>996</v>
      </c>
      <c r="BY130" s="39" t="s">
        <v>169</v>
      </c>
      <c r="BZ130" s="39" t="s">
        <v>280</v>
      </c>
      <c r="CA130" s="39" t="s">
        <v>330</v>
      </c>
      <c r="CB130" s="39" t="s">
        <v>394</v>
      </c>
      <c r="CC130" s="39" t="s">
        <v>311</v>
      </c>
      <c r="CD130" s="39" t="s">
        <v>321</v>
      </c>
      <c r="CE130" s="39" t="s">
        <v>320</v>
      </c>
      <c r="CF130" s="39" t="s">
        <v>280</v>
      </c>
      <c r="CG130" s="39" t="s">
        <v>280</v>
      </c>
      <c r="CH130" s="39" t="s">
        <v>280</v>
      </c>
      <c r="CI130" s="39" t="s">
        <v>608</v>
      </c>
      <c r="CJ130" s="39" t="s">
        <v>280</v>
      </c>
      <c r="CK130" s="34">
        <v>45072.452280092592</v>
      </c>
      <c r="CL130" s="39" t="s">
        <v>669</v>
      </c>
      <c r="CM130" s="39" t="s">
        <v>280</v>
      </c>
      <c r="CN130" s="39" t="s">
        <v>1570</v>
      </c>
      <c r="CO130" s="43" t="b">
        <v>0</v>
      </c>
      <c r="CP130" s="39" t="s">
        <v>314</v>
      </c>
      <c r="CQ130" s="39" t="s">
        <v>995</v>
      </c>
      <c r="CR130" s="39" t="s">
        <v>280</v>
      </c>
      <c r="CS130" s="39" t="s">
        <v>1568</v>
      </c>
      <c r="CT130" s="39" t="s">
        <v>1567</v>
      </c>
      <c r="CU130" s="43">
        <v>6</v>
      </c>
      <c r="CV130" s="39" t="s">
        <v>311</v>
      </c>
    </row>
    <row r="131" spans="1:100" ht="304">
      <c r="A131" s="39" t="s">
        <v>1566</v>
      </c>
      <c r="B131" s="40">
        <f t="shared" ref="B131:B194" si="21">INT(C131)</f>
        <v>45072</v>
      </c>
      <c r="C131" s="41">
        <v>45072.455231481479</v>
      </c>
      <c r="D131" s="39" t="s">
        <v>346</v>
      </c>
      <c r="E131" s="39" t="s">
        <v>1565</v>
      </c>
      <c r="F131" s="42">
        <f t="shared" ref="F131:F194" ca="1" si="22">IF(ISBLANK(AZ131), TODAY()-C131, AZ131-C131)</f>
        <v>11.107835648152104</v>
      </c>
      <c r="G131" s="39" t="s">
        <v>660</v>
      </c>
      <c r="H131" s="39" t="s">
        <v>273</v>
      </c>
      <c r="I131" s="39" t="s">
        <v>659</v>
      </c>
      <c r="J131" s="39" t="s">
        <v>303</v>
      </c>
      <c r="K131" s="39" t="s">
        <v>635</v>
      </c>
      <c r="L131" s="39" t="s">
        <v>118</v>
      </c>
      <c r="M131" s="39" t="s">
        <v>280</v>
      </c>
      <c r="N131" s="39" t="s">
        <v>338</v>
      </c>
      <c r="O131" s="39" t="s">
        <v>280</v>
      </c>
      <c r="P131" s="39" t="s">
        <v>658</v>
      </c>
      <c r="Q131" s="39" t="s">
        <v>303</v>
      </c>
      <c r="R131" s="39" t="s">
        <v>118</v>
      </c>
      <c r="S131" s="39" t="s">
        <v>669</v>
      </c>
      <c r="T131" s="39" t="s">
        <v>333</v>
      </c>
      <c r="U131" s="39" t="s">
        <v>333</v>
      </c>
      <c r="V131" s="39" t="s">
        <v>669</v>
      </c>
      <c r="W131" s="39" t="s">
        <v>282</v>
      </c>
      <c r="X131" s="39" t="s">
        <v>885</v>
      </c>
      <c r="Y131" s="39" t="s">
        <v>331</v>
      </c>
      <c r="Z131" s="39" t="s">
        <v>330</v>
      </c>
      <c r="AA131" s="34">
        <v>45083.563067129631</v>
      </c>
      <c r="AB131" s="39" t="s">
        <v>668</v>
      </c>
      <c r="AC131" s="39" t="s">
        <v>280</v>
      </c>
      <c r="AD131" s="39" t="s">
        <v>280</v>
      </c>
      <c r="AE131" s="39" t="s">
        <v>280</v>
      </c>
      <c r="AF131" s="43" t="b">
        <v>0</v>
      </c>
      <c r="AG131" s="43" t="s">
        <v>280</v>
      </c>
      <c r="AH131" s="43" t="b">
        <v>0</v>
      </c>
      <c r="AI131" s="34"/>
      <c r="AJ131" s="39" t="s">
        <v>280</v>
      </c>
      <c r="AK131" s="39" t="s">
        <v>280</v>
      </c>
      <c r="AL131" s="39" t="s">
        <v>280</v>
      </c>
      <c r="AM131" s="39" t="s">
        <v>280</v>
      </c>
      <c r="AN131" s="39" t="s">
        <v>280</v>
      </c>
      <c r="AO131" s="39" t="s">
        <v>280</v>
      </c>
      <c r="AP131" s="39" t="s">
        <v>329</v>
      </c>
      <c r="AQ131" s="39" t="s">
        <v>280</v>
      </c>
      <c r="AR131" s="34"/>
      <c r="AS131" s="43">
        <v>1</v>
      </c>
      <c r="AT131" s="43">
        <v>0</v>
      </c>
      <c r="AU131" s="43" t="b">
        <v>0</v>
      </c>
      <c r="AV131" s="39" t="s">
        <v>1465</v>
      </c>
      <c r="AW131" s="43" t="b">
        <v>0</v>
      </c>
      <c r="AX131" s="39" t="s">
        <v>370</v>
      </c>
      <c r="AY131" s="39" t="s">
        <v>1563</v>
      </c>
      <c r="AZ131" s="34">
        <v>45083.563067129631</v>
      </c>
      <c r="BA131" s="39" t="s">
        <v>669</v>
      </c>
      <c r="BB131" s="34">
        <v>45083.563067129631</v>
      </c>
      <c r="BC131" s="39" t="s">
        <v>1564</v>
      </c>
      <c r="BD131" s="39" t="s">
        <v>1563</v>
      </c>
      <c r="BE131" s="43" t="b">
        <v>0</v>
      </c>
      <c r="BF131" s="39" t="s">
        <v>669</v>
      </c>
      <c r="BG131" s="39" t="s">
        <v>333</v>
      </c>
      <c r="BH131" s="39" t="s">
        <v>1562</v>
      </c>
      <c r="BI131" s="34">
        <v>45083.560601851852</v>
      </c>
      <c r="BJ131" s="43">
        <v>15053</v>
      </c>
      <c r="BK131" s="39" t="s">
        <v>668</v>
      </c>
      <c r="BL131" s="43" t="b">
        <v>0</v>
      </c>
      <c r="BM131" s="39" t="s">
        <v>1156</v>
      </c>
      <c r="BN131" s="39" t="s">
        <v>326</v>
      </c>
      <c r="BO131" s="39" t="s">
        <v>280</v>
      </c>
      <c r="BP131" s="39" t="s">
        <v>882</v>
      </c>
      <c r="BQ131" s="39" t="s">
        <v>1561</v>
      </c>
      <c r="BR131" s="43" t="str">
        <f t="shared" si="20"/>
        <v>Gate 1</v>
      </c>
      <c r="BS131" s="43" t="s">
        <v>1560</v>
      </c>
      <c r="BT131" s="43" t="b">
        <v>0</v>
      </c>
      <c r="BU131" s="39" t="s">
        <v>357</v>
      </c>
      <c r="BV131" s="44">
        <v>45072</v>
      </c>
      <c r="BW131" s="39" t="s">
        <v>320</v>
      </c>
      <c r="BX131" s="39" t="s">
        <v>996</v>
      </c>
      <c r="BY131" s="39" t="s">
        <v>169</v>
      </c>
      <c r="BZ131" s="39" t="s">
        <v>280</v>
      </c>
      <c r="CA131" s="39" t="s">
        <v>330</v>
      </c>
      <c r="CB131" s="39" t="s">
        <v>394</v>
      </c>
      <c r="CC131" s="39" t="s">
        <v>311</v>
      </c>
      <c r="CD131" s="39" t="s">
        <v>321</v>
      </c>
      <c r="CE131" s="39" t="s">
        <v>320</v>
      </c>
      <c r="CF131" s="39" t="s">
        <v>280</v>
      </c>
      <c r="CG131" s="39" t="s">
        <v>280</v>
      </c>
      <c r="CH131" s="39" t="s">
        <v>280</v>
      </c>
      <c r="CI131" s="39" t="s">
        <v>608</v>
      </c>
      <c r="CJ131" s="39" t="s">
        <v>280</v>
      </c>
      <c r="CK131" s="34">
        <v>45072.455231481479</v>
      </c>
      <c r="CL131" s="39" t="s">
        <v>669</v>
      </c>
      <c r="CM131" s="39" t="s">
        <v>280</v>
      </c>
      <c r="CN131" s="39" t="s">
        <v>280</v>
      </c>
      <c r="CO131" s="43" t="b">
        <v>0</v>
      </c>
      <c r="CP131" s="39" t="s">
        <v>314</v>
      </c>
      <c r="CQ131" s="39" t="s">
        <v>995</v>
      </c>
      <c r="CR131" s="39" t="s">
        <v>280</v>
      </c>
      <c r="CS131" s="39" t="s">
        <v>993</v>
      </c>
      <c r="CT131" s="39" t="s">
        <v>1559</v>
      </c>
      <c r="CU131" s="43">
        <v>7</v>
      </c>
      <c r="CV131" s="39" t="s">
        <v>311</v>
      </c>
    </row>
    <row r="132" spans="1:100" ht="224">
      <c r="A132" s="39" t="s">
        <v>1558</v>
      </c>
      <c r="B132" s="40">
        <f t="shared" si="21"/>
        <v>45075</v>
      </c>
      <c r="C132" s="41">
        <v>45075.763877314814</v>
      </c>
      <c r="D132" s="39" t="s">
        <v>346</v>
      </c>
      <c r="E132" s="39" t="s">
        <v>1557</v>
      </c>
      <c r="F132" s="42">
        <f t="shared" ca="1" si="22"/>
        <v>0.35662037037400296</v>
      </c>
      <c r="G132" s="39" t="s">
        <v>1556</v>
      </c>
      <c r="H132" s="39" t="s">
        <v>274</v>
      </c>
      <c r="I132" s="39" t="s">
        <v>1260</v>
      </c>
      <c r="J132" s="39" t="s">
        <v>1546</v>
      </c>
      <c r="K132" s="39" t="s">
        <v>340</v>
      </c>
      <c r="L132" s="39" t="s">
        <v>439</v>
      </c>
      <c r="M132" s="39" t="s">
        <v>442</v>
      </c>
      <c r="N132" s="39" t="s">
        <v>338</v>
      </c>
      <c r="O132" s="39" t="s">
        <v>1555</v>
      </c>
      <c r="P132" s="39" t="s">
        <v>1259</v>
      </c>
      <c r="Q132" s="39" t="s">
        <v>1554</v>
      </c>
      <c r="R132" s="39" t="s">
        <v>439</v>
      </c>
      <c r="S132" s="39" t="s">
        <v>1548</v>
      </c>
      <c r="T132" s="39" t="s">
        <v>333</v>
      </c>
      <c r="U132" s="39" t="s">
        <v>333</v>
      </c>
      <c r="V132" s="39" t="s">
        <v>1506</v>
      </c>
      <c r="W132" s="39" t="s">
        <v>283</v>
      </c>
      <c r="X132" s="39" t="s">
        <v>282</v>
      </c>
      <c r="Y132" s="39" t="s">
        <v>331</v>
      </c>
      <c r="Z132" s="39" t="s">
        <v>330</v>
      </c>
      <c r="AA132" s="34">
        <v>45076.120497685188</v>
      </c>
      <c r="AB132" s="39" t="s">
        <v>465</v>
      </c>
      <c r="AC132" s="39" t="s">
        <v>280</v>
      </c>
      <c r="AD132" s="39" t="s">
        <v>280</v>
      </c>
      <c r="AE132" s="39" t="s">
        <v>280</v>
      </c>
      <c r="AF132" s="43" t="b">
        <v>0</v>
      </c>
      <c r="AG132" s="43" t="s">
        <v>280</v>
      </c>
      <c r="AH132" s="43" t="b">
        <v>0</v>
      </c>
      <c r="AI132" s="34"/>
      <c r="AJ132" s="39" t="s">
        <v>280</v>
      </c>
      <c r="AK132" s="39" t="s">
        <v>280</v>
      </c>
      <c r="AL132" s="39" t="s">
        <v>280</v>
      </c>
      <c r="AM132" s="39" t="s">
        <v>1553</v>
      </c>
      <c r="AN132" s="39" t="s">
        <v>280</v>
      </c>
      <c r="AO132" s="39" t="s">
        <v>280</v>
      </c>
      <c r="AP132" s="39" t="s">
        <v>329</v>
      </c>
      <c r="AQ132" s="39" t="s">
        <v>280</v>
      </c>
      <c r="AR132" s="34"/>
      <c r="AS132" s="43">
        <v>1</v>
      </c>
      <c r="AT132" s="43">
        <v>1</v>
      </c>
      <c r="AU132" s="43" t="b">
        <v>0</v>
      </c>
      <c r="AV132" s="39" t="s">
        <v>280</v>
      </c>
      <c r="AW132" s="43" t="b">
        <v>0</v>
      </c>
      <c r="AX132" s="39" t="s">
        <v>328</v>
      </c>
      <c r="AY132" s="39" t="s">
        <v>1552</v>
      </c>
      <c r="AZ132" s="34">
        <v>45076.120497685188</v>
      </c>
      <c r="BA132" s="39" t="s">
        <v>1111</v>
      </c>
      <c r="BB132" s="34"/>
      <c r="BC132" s="39" t="s">
        <v>280</v>
      </c>
      <c r="BD132" s="39" t="s">
        <v>1552</v>
      </c>
      <c r="BE132" s="43" t="b">
        <v>0</v>
      </c>
      <c r="BF132" s="39" t="s">
        <v>280</v>
      </c>
      <c r="BG132" s="39" t="s">
        <v>280</v>
      </c>
      <c r="BH132" s="39" t="s">
        <v>280</v>
      </c>
      <c r="BI132" s="34"/>
      <c r="BJ132" s="43" t="s">
        <v>280</v>
      </c>
      <c r="BK132" s="39" t="s">
        <v>1551</v>
      </c>
      <c r="BL132" s="43" t="b">
        <v>0</v>
      </c>
      <c r="BM132" s="39" t="s">
        <v>280</v>
      </c>
      <c r="BN132" s="39" t="s">
        <v>326</v>
      </c>
      <c r="BO132" s="39" t="s">
        <v>280</v>
      </c>
      <c r="BP132" s="39" t="s">
        <v>1550</v>
      </c>
      <c r="BQ132" s="39" t="s">
        <v>1549</v>
      </c>
      <c r="BR132" s="43" t="str">
        <f t="shared" si="20"/>
        <v>Gate 1</v>
      </c>
      <c r="BS132" s="43" t="s">
        <v>1241</v>
      </c>
      <c r="BT132" s="43" t="b">
        <v>0</v>
      </c>
      <c r="BU132" s="39" t="s">
        <v>461</v>
      </c>
      <c r="BV132" s="44">
        <v>45068</v>
      </c>
      <c r="BW132" s="39" t="s">
        <v>320</v>
      </c>
      <c r="BX132" s="39" t="s">
        <v>280</v>
      </c>
      <c r="BY132" s="39" t="s">
        <v>280</v>
      </c>
      <c r="BZ132" s="39" t="s">
        <v>701</v>
      </c>
      <c r="CA132" s="39" t="s">
        <v>330</v>
      </c>
      <c r="CB132" s="39" t="s">
        <v>320</v>
      </c>
      <c r="CC132" s="39" t="s">
        <v>396</v>
      </c>
      <c r="CD132" s="39" t="s">
        <v>364</v>
      </c>
      <c r="CE132" s="39" t="s">
        <v>394</v>
      </c>
      <c r="CF132" s="39" t="s">
        <v>393</v>
      </c>
      <c r="CG132" s="39" t="s">
        <v>318</v>
      </c>
      <c r="CH132" s="39" t="s">
        <v>280</v>
      </c>
      <c r="CI132" s="39" t="s">
        <v>391</v>
      </c>
      <c r="CJ132" s="39" t="s">
        <v>280</v>
      </c>
      <c r="CK132" s="34">
        <v>45075.763877314814</v>
      </c>
      <c r="CL132" s="39" t="s">
        <v>1548</v>
      </c>
      <c r="CM132" s="39" t="s">
        <v>1547</v>
      </c>
      <c r="CN132" s="39" t="s">
        <v>280</v>
      </c>
      <c r="CO132" s="43" t="b">
        <v>0</v>
      </c>
      <c r="CP132" s="39" t="s">
        <v>428</v>
      </c>
      <c r="CQ132" s="39" t="s">
        <v>280</v>
      </c>
      <c r="CR132" s="39" t="s">
        <v>1236</v>
      </c>
      <c r="CS132" s="39" t="s">
        <v>280</v>
      </c>
      <c r="CT132" s="39" t="s">
        <v>1545</v>
      </c>
      <c r="CU132" s="43">
        <v>3</v>
      </c>
      <c r="CV132" s="39" t="s">
        <v>396</v>
      </c>
    </row>
    <row r="133" spans="1:100" ht="208">
      <c r="A133" s="39" t="s">
        <v>1544</v>
      </c>
      <c r="B133" s="40">
        <f t="shared" si="21"/>
        <v>45076</v>
      </c>
      <c r="C133" s="41">
        <v>45076.511631944442</v>
      </c>
      <c r="D133" s="39" t="s">
        <v>346</v>
      </c>
      <c r="E133" s="39" t="s">
        <v>1543</v>
      </c>
      <c r="F133" s="42">
        <f t="shared" ca="1" si="22"/>
        <v>622.48836805555766</v>
      </c>
      <c r="G133" s="39" t="s">
        <v>374</v>
      </c>
      <c r="H133" s="39" t="s">
        <v>275</v>
      </c>
      <c r="I133" s="39" t="s">
        <v>372</v>
      </c>
      <c r="J133" s="39" t="s">
        <v>1469</v>
      </c>
      <c r="K133" s="39" t="s">
        <v>340</v>
      </c>
      <c r="L133" s="39" t="s">
        <v>334</v>
      </c>
      <c r="M133" s="39" t="s">
        <v>373</v>
      </c>
      <c r="N133" s="39" t="s">
        <v>338</v>
      </c>
      <c r="O133" s="39" t="s">
        <v>280</v>
      </c>
      <c r="P133" s="39" t="s">
        <v>372</v>
      </c>
      <c r="Q133" s="39" t="s">
        <v>1469</v>
      </c>
      <c r="R133" s="39" t="s">
        <v>334</v>
      </c>
      <c r="S133" s="39" t="s">
        <v>316</v>
      </c>
      <c r="T133" s="39" t="s">
        <v>1121</v>
      </c>
      <c r="U133" s="39" t="s">
        <v>333</v>
      </c>
      <c r="V133" s="39" t="s">
        <v>669</v>
      </c>
      <c r="W133" s="39" t="s">
        <v>282</v>
      </c>
      <c r="X133" s="39" t="s">
        <v>280</v>
      </c>
      <c r="Y133" s="39" t="s">
        <v>331</v>
      </c>
      <c r="Z133" s="39" t="s">
        <v>330</v>
      </c>
      <c r="AA133" s="34">
        <v>45133.470486111109</v>
      </c>
      <c r="AB133" s="39" t="s">
        <v>436</v>
      </c>
      <c r="AC133" s="39" t="s">
        <v>280</v>
      </c>
      <c r="AD133" s="39" t="s">
        <v>280</v>
      </c>
      <c r="AE133" s="39" t="s">
        <v>280</v>
      </c>
      <c r="AF133" s="43" t="b">
        <v>0</v>
      </c>
      <c r="AG133" s="43" t="s">
        <v>280</v>
      </c>
      <c r="AH133" s="43" t="b">
        <v>1</v>
      </c>
      <c r="AI133" s="34"/>
      <c r="AJ133" s="39" t="s">
        <v>280</v>
      </c>
      <c r="AK133" s="39" t="s">
        <v>280</v>
      </c>
      <c r="AL133" s="39" t="s">
        <v>280</v>
      </c>
      <c r="AM133" s="39" t="s">
        <v>280</v>
      </c>
      <c r="AN133" s="39" t="s">
        <v>280</v>
      </c>
      <c r="AO133" s="39" t="s">
        <v>280</v>
      </c>
      <c r="AP133" s="39" t="s">
        <v>329</v>
      </c>
      <c r="AQ133" s="39" t="s">
        <v>280</v>
      </c>
      <c r="AR133" s="34"/>
      <c r="AS133" s="43">
        <v>4</v>
      </c>
      <c r="AT133" s="43">
        <v>2</v>
      </c>
      <c r="AU133" s="43" t="b">
        <v>0</v>
      </c>
      <c r="AV133" s="39" t="s">
        <v>280</v>
      </c>
      <c r="AW133" s="43" t="b">
        <v>0</v>
      </c>
      <c r="AX133" s="39" t="s">
        <v>370</v>
      </c>
      <c r="AY133" s="39" t="s">
        <v>1542</v>
      </c>
      <c r="AZ133" s="34"/>
      <c r="BA133" s="39" t="s">
        <v>280</v>
      </c>
      <c r="BB133" s="34"/>
      <c r="BC133" s="39" t="s">
        <v>280</v>
      </c>
      <c r="BD133" s="39" t="s">
        <v>1542</v>
      </c>
      <c r="BE133" s="43" t="b">
        <v>0</v>
      </c>
      <c r="BF133" s="39" t="s">
        <v>280</v>
      </c>
      <c r="BG133" s="39" t="s">
        <v>280</v>
      </c>
      <c r="BH133" s="39" t="s">
        <v>280</v>
      </c>
      <c r="BI133" s="34"/>
      <c r="BJ133" s="43">
        <v>85000</v>
      </c>
      <c r="BK133" s="39" t="s">
        <v>327</v>
      </c>
      <c r="BL133" s="43" t="b">
        <v>0</v>
      </c>
      <c r="BM133" s="39" t="s">
        <v>280</v>
      </c>
      <c r="BN133" s="39" t="s">
        <v>1125</v>
      </c>
      <c r="BO133" s="39" t="s">
        <v>280</v>
      </c>
      <c r="BP133" s="39" t="s">
        <v>1541</v>
      </c>
      <c r="BQ133" s="39" t="s">
        <v>1540</v>
      </c>
      <c r="BS133" s="39" t="s">
        <v>585</v>
      </c>
      <c r="BT133" s="43" t="b">
        <v>0</v>
      </c>
      <c r="BU133" s="39" t="s">
        <v>280</v>
      </c>
      <c r="BV133" s="44">
        <v>45076</v>
      </c>
      <c r="BW133" s="39" t="s">
        <v>320</v>
      </c>
      <c r="BX133" s="39" t="s">
        <v>280</v>
      </c>
      <c r="BY133" s="39" t="s">
        <v>280</v>
      </c>
      <c r="BZ133" s="39" t="s">
        <v>322</v>
      </c>
      <c r="CA133" s="39" t="s">
        <v>330</v>
      </c>
      <c r="CB133" s="39" t="s">
        <v>320</v>
      </c>
      <c r="CC133" s="39" t="s">
        <v>396</v>
      </c>
      <c r="CD133" s="39" t="s">
        <v>432</v>
      </c>
      <c r="CE133" s="39" t="s">
        <v>320</v>
      </c>
      <c r="CF133" s="39" t="s">
        <v>664</v>
      </c>
      <c r="CG133" s="39" t="s">
        <v>318</v>
      </c>
      <c r="CH133" s="39" t="s">
        <v>280</v>
      </c>
      <c r="CI133" s="39" t="s">
        <v>317</v>
      </c>
      <c r="CJ133" s="39" t="s">
        <v>280</v>
      </c>
      <c r="CK133" s="34">
        <v>45076.511631944442</v>
      </c>
      <c r="CL133" s="39" t="s">
        <v>316</v>
      </c>
      <c r="CM133" s="39" t="s">
        <v>280</v>
      </c>
      <c r="CN133" s="39" t="s">
        <v>280</v>
      </c>
      <c r="CO133" s="43" t="b">
        <v>0</v>
      </c>
      <c r="CP133" s="39" t="s">
        <v>428</v>
      </c>
      <c r="CQ133" s="39" t="s">
        <v>280</v>
      </c>
      <c r="CR133" s="39" t="s">
        <v>1324</v>
      </c>
      <c r="CS133" s="39" t="s">
        <v>280</v>
      </c>
      <c r="CT133" s="39" t="s">
        <v>1539</v>
      </c>
      <c r="CU133" s="43">
        <v>4</v>
      </c>
      <c r="CV133" s="39" t="s">
        <v>396</v>
      </c>
    </row>
    <row r="134" spans="1:100" ht="208">
      <c r="A134" s="39" t="s">
        <v>1538</v>
      </c>
      <c r="B134" s="40">
        <f t="shared" si="21"/>
        <v>45076</v>
      </c>
      <c r="C134" s="41">
        <v>45076.572118055556</v>
      </c>
      <c r="D134" s="39" t="s">
        <v>346</v>
      </c>
      <c r="E134" s="39" t="s">
        <v>1537</v>
      </c>
      <c r="F134" s="42">
        <f t="shared" ca="1" si="22"/>
        <v>622.42788194444438</v>
      </c>
      <c r="G134" s="39" t="s">
        <v>374</v>
      </c>
      <c r="H134" s="39" t="s">
        <v>275</v>
      </c>
      <c r="I134" s="39" t="s">
        <v>372</v>
      </c>
      <c r="J134" s="39" t="s">
        <v>1469</v>
      </c>
      <c r="K134" s="39" t="s">
        <v>340</v>
      </c>
      <c r="L134" s="39" t="s">
        <v>334</v>
      </c>
      <c r="M134" s="39" t="s">
        <v>373</v>
      </c>
      <c r="N134" s="39" t="s">
        <v>338</v>
      </c>
      <c r="O134" s="39" t="s">
        <v>280</v>
      </c>
      <c r="P134" s="39" t="s">
        <v>372</v>
      </c>
      <c r="Q134" s="39" t="s">
        <v>1469</v>
      </c>
      <c r="R134" s="39" t="s">
        <v>334</v>
      </c>
      <c r="S134" s="39" t="s">
        <v>316</v>
      </c>
      <c r="T134" s="39" t="s">
        <v>1121</v>
      </c>
      <c r="U134" s="39" t="s">
        <v>333</v>
      </c>
      <c r="V134" s="39" t="s">
        <v>669</v>
      </c>
      <c r="W134" s="39" t="s">
        <v>282</v>
      </c>
      <c r="X134" s="39" t="s">
        <v>280</v>
      </c>
      <c r="Y134" s="39" t="s">
        <v>331</v>
      </c>
      <c r="Z134" s="39" t="s">
        <v>330</v>
      </c>
      <c r="AA134" s="34">
        <v>45133.473240740743</v>
      </c>
      <c r="AB134" s="39" t="s">
        <v>436</v>
      </c>
      <c r="AC134" s="39" t="s">
        <v>280</v>
      </c>
      <c r="AD134" s="39" t="s">
        <v>280</v>
      </c>
      <c r="AE134" s="39" t="s">
        <v>280</v>
      </c>
      <c r="AF134" s="43" t="b">
        <v>0</v>
      </c>
      <c r="AG134" s="43" t="s">
        <v>280</v>
      </c>
      <c r="AH134" s="43" t="b">
        <v>1</v>
      </c>
      <c r="AI134" s="34"/>
      <c r="AJ134" s="39" t="s">
        <v>280</v>
      </c>
      <c r="AK134" s="39" t="s">
        <v>280</v>
      </c>
      <c r="AL134" s="39" t="s">
        <v>280</v>
      </c>
      <c r="AM134" s="39" t="s">
        <v>280</v>
      </c>
      <c r="AN134" s="39" t="s">
        <v>280</v>
      </c>
      <c r="AO134" s="39" t="s">
        <v>280</v>
      </c>
      <c r="AP134" s="39" t="s">
        <v>329</v>
      </c>
      <c r="AQ134" s="39" t="s">
        <v>280</v>
      </c>
      <c r="AR134" s="34"/>
      <c r="AS134" s="43">
        <v>4</v>
      </c>
      <c r="AT134" s="43">
        <v>2</v>
      </c>
      <c r="AU134" s="43" t="b">
        <v>0</v>
      </c>
      <c r="AV134" s="39" t="s">
        <v>280</v>
      </c>
      <c r="AW134" s="43" t="b">
        <v>0</v>
      </c>
      <c r="AX134" s="39" t="s">
        <v>370</v>
      </c>
      <c r="AY134" s="39" t="s">
        <v>1536</v>
      </c>
      <c r="AZ134" s="34"/>
      <c r="BA134" s="39" t="s">
        <v>280</v>
      </c>
      <c r="BB134" s="34"/>
      <c r="BC134" s="39" t="s">
        <v>280</v>
      </c>
      <c r="BD134" s="39" t="s">
        <v>1536</v>
      </c>
      <c r="BE134" s="43" t="b">
        <v>0</v>
      </c>
      <c r="BF134" s="39" t="s">
        <v>280</v>
      </c>
      <c r="BG134" s="39" t="s">
        <v>280</v>
      </c>
      <c r="BH134" s="39" t="s">
        <v>280</v>
      </c>
      <c r="BI134" s="34"/>
      <c r="BJ134" s="43" t="s">
        <v>280</v>
      </c>
      <c r="BK134" s="39" t="s">
        <v>327</v>
      </c>
      <c r="BL134" s="43" t="b">
        <v>0</v>
      </c>
      <c r="BM134" s="39" t="s">
        <v>280</v>
      </c>
      <c r="BN134" s="39" t="s">
        <v>1125</v>
      </c>
      <c r="BO134" s="39" t="s">
        <v>280</v>
      </c>
      <c r="BP134" s="39" t="s">
        <v>1535</v>
      </c>
      <c r="BQ134" s="39" t="s">
        <v>1534</v>
      </c>
      <c r="BS134" s="39" t="s">
        <v>585</v>
      </c>
      <c r="BT134" s="43" t="b">
        <v>0</v>
      </c>
      <c r="BU134" s="39" t="s">
        <v>280</v>
      </c>
      <c r="BV134" s="44">
        <v>45076</v>
      </c>
      <c r="BW134" s="39" t="s">
        <v>320</v>
      </c>
      <c r="BX134" s="39" t="s">
        <v>280</v>
      </c>
      <c r="BY134" s="39" t="s">
        <v>280</v>
      </c>
      <c r="BZ134" s="39" t="s">
        <v>280</v>
      </c>
      <c r="CA134" s="39" t="s">
        <v>330</v>
      </c>
      <c r="CB134" s="39" t="s">
        <v>320</v>
      </c>
      <c r="CC134" s="39" t="s">
        <v>396</v>
      </c>
      <c r="CD134" s="39" t="s">
        <v>651</v>
      </c>
      <c r="CE134" s="39" t="s">
        <v>320</v>
      </c>
      <c r="CF134" s="39" t="s">
        <v>280</v>
      </c>
      <c r="CG134" s="39" t="s">
        <v>280</v>
      </c>
      <c r="CH134" s="39" t="s">
        <v>280</v>
      </c>
      <c r="CI134" s="39" t="s">
        <v>317</v>
      </c>
      <c r="CJ134" s="39" t="s">
        <v>280</v>
      </c>
      <c r="CK134" s="34">
        <v>45076.572118055556</v>
      </c>
      <c r="CL134" s="39" t="s">
        <v>316</v>
      </c>
      <c r="CM134" s="39" t="s">
        <v>280</v>
      </c>
      <c r="CN134" s="39" t="s">
        <v>280</v>
      </c>
      <c r="CO134" s="43" t="b">
        <v>0</v>
      </c>
      <c r="CP134" s="39" t="s">
        <v>428</v>
      </c>
      <c r="CQ134" s="39" t="s">
        <v>280</v>
      </c>
      <c r="CR134" s="39" t="s">
        <v>280</v>
      </c>
      <c r="CS134" s="39" t="s">
        <v>280</v>
      </c>
      <c r="CT134" s="39" t="s">
        <v>1533</v>
      </c>
      <c r="CU134" s="43">
        <v>4</v>
      </c>
      <c r="CV134" s="39" t="s">
        <v>396</v>
      </c>
    </row>
    <row r="135" spans="1:100" ht="176">
      <c r="A135" s="39" t="s">
        <v>1532</v>
      </c>
      <c r="B135" s="40">
        <f t="shared" si="21"/>
        <v>45080</v>
      </c>
      <c r="C135" s="41">
        <v>45080.457615740743</v>
      </c>
      <c r="D135" s="39" t="s">
        <v>346</v>
      </c>
      <c r="E135" s="39" t="s">
        <v>1531</v>
      </c>
      <c r="F135" s="42">
        <f t="shared" ca="1" si="22"/>
        <v>47.027060185180744</v>
      </c>
      <c r="G135" s="39" t="s">
        <v>280</v>
      </c>
      <c r="H135" s="39" t="s">
        <v>280</v>
      </c>
      <c r="I135" s="39" t="s">
        <v>280</v>
      </c>
      <c r="J135" s="39" t="s">
        <v>1525</v>
      </c>
      <c r="K135" s="39" t="s">
        <v>280</v>
      </c>
      <c r="L135" s="39" t="s">
        <v>280</v>
      </c>
      <c r="M135" s="39" t="s">
        <v>280</v>
      </c>
      <c r="N135" s="39" t="s">
        <v>280</v>
      </c>
      <c r="O135" s="39" t="s">
        <v>280</v>
      </c>
      <c r="P135" s="39" t="s">
        <v>280</v>
      </c>
      <c r="Q135" s="39" t="s">
        <v>280</v>
      </c>
      <c r="R135" s="39" t="s">
        <v>280</v>
      </c>
      <c r="S135" s="39" t="s">
        <v>481</v>
      </c>
      <c r="T135" s="39" t="s">
        <v>333</v>
      </c>
      <c r="U135" s="39" t="s">
        <v>333</v>
      </c>
      <c r="V135" s="39" t="s">
        <v>430</v>
      </c>
      <c r="W135" s="39" t="s">
        <v>282</v>
      </c>
      <c r="X135" s="39" t="s">
        <v>282</v>
      </c>
      <c r="Y135" s="39" t="s">
        <v>280</v>
      </c>
      <c r="Z135" s="39" t="s">
        <v>330</v>
      </c>
      <c r="AA135" s="34">
        <v>45127.484675925924</v>
      </c>
      <c r="AB135" s="39" t="s">
        <v>436</v>
      </c>
      <c r="AC135" s="39" t="s">
        <v>280</v>
      </c>
      <c r="AD135" s="39" t="s">
        <v>280</v>
      </c>
      <c r="AE135" s="39" t="s">
        <v>333</v>
      </c>
      <c r="AF135" s="43" t="b">
        <v>0</v>
      </c>
      <c r="AG135" s="43" t="s">
        <v>280</v>
      </c>
      <c r="AH135" s="43" t="b">
        <v>0</v>
      </c>
      <c r="AI135" s="34"/>
      <c r="AJ135" s="39" t="s">
        <v>280</v>
      </c>
      <c r="AK135" s="39" t="s">
        <v>280</v>
      </c>
      <c r="AL135" s="39" t="s">
        <v>280</v>
      </c>
      <c r="AM135" s="39" t="s">
        <v>280</v>
      </c>
      <c r="AN135" s="39" t="s">
        <v>280</v>
      </c>
      <c r="AO135" s="39" t="s">
        <v>280</v>
      </c>
      <c r="AP135" s="39" t="s">
        <v>329</v>
      </c>
      <c r="AQ135" s="39" t="s">
        <v>280</v>
      </c>
      <c r="AR135" s="34"/>
      <c r="AS135" s="43">
        <v>1</v>
      </c>
      <c r="AT135" s="43">
        <v>0</v>
      </c>
      <c r="AU135" s="43" t="b">
        <v>0</v>
      </c>
      <c r="AV135" s="39" t="s">
        <v>280</v>
      </c>
      <c r="AW135" s="43" t="b">
        <v>0</v>
      </c>
      <c r="AX135" s="39" t="s">
        <v>280</v>
      </c>
      <c r="AY135" s="39" t="s">
        <v>1529</v>
      </c>
      <c r="AZ135" s="34">
        <v>45127.484675925924</v>
      </c>
      <c r="BA135" s="39" t="s">
        <v>430</v>
      </c>
      <c r="BB135" s="34">
        <v>45127.484675925924</v>
      </c>
      <c r="BC135" s="39" t="s">
        <v>1530</v>
      </c>
      <c r="BD135" s="39" t="s">
        <v>1529</v>
      </c>
      <c r="BE135" s="43" t="b">
        <v>0</v>
      </c>
      <c r="BF135" s="39" t="s">
        <v>481</v>
      </c>
      <c r="BG135" s="39" t="s">
        <v>333</v>
      </c>
      <c r="BH135" s="39" t="s">
        <v>1528</v>
      </c>
      <c r="BI135" s="34">
        <v>45082.601319444446</v>
      </c>
      <c r="BJ135" s="43">
        <v>0</v>
      </c>
      <c r="BK135" s="39" t="s">
        <v>485</v>
      </c>
      <c r="BL135" s="43" t="b">
        <v>0</v>
      </c>
      <c r="BM135" s="39" t="s">
        <v>1062</v>
      </c>
      <c r="BN135" s="39" t="s">
        <v>326</v>
      </c>
      <c r="BO135" s="39" t="s">
        <v>280</v>
      </c>
      <c r="BP135" s="39" t="s">
        <v>1527</v>
      </c>
      <c r="BQ135" s="39" t="s">
        <v>1526</v>
      </c>
      <c r="BR135" s="43" t="str">
        <f t="shared" ref="BR135:BR136" si="23">IF(OR(BS135="G1 - Clean and Inspect",BS135="G1 - Disassembly/OCI",BS135="G1 - Incoming Inspection",BS135="G1 - Module Inspection",BS135="Inspection",BS135="Repair"),"Gate 1",IF(OR(BS135="Logistics",BS135="G2 - OSS and Accumulation"),"Gate 2",IF(OR(BS135="Maintenance",BS135="G3 - Assembly",BS135="G3 - Inspection"),"Gate 3",IF(OR(BS135="NU Commissioning",BS135="Installation",BS135="G4 - Inspection",BS135="G4 - Test"),"Gate 4",IF(OR(BS135="Outage",BS135="Planning"),"Gate 0","Operation")))))</f>
        <v>Gate 3</v>
      </c>
      <c r="BS135" s="43" t="s">
        <v>361</v>
      </c>
      <c r="BT135" s="43" t="b">
        <v>0</v>
      </c>
      <c r="BU135" s="39" t="s">
        <v>482</v>
      </c>
      <c r="BV135" s="44">
        <v>45080</v>
      </c>
      <c r="BW135" s="39" t="s">
        <v>320</v>
      </c>
      <c r="BX135" s="39" t="s">
        <v>687</v>
      </c>
      <c r="BY135" s="39" t="s">
        <v>686</v>
      </c>
      <c r="BZ135" s="39" t="s">
        <v>280</v>
      </c>
      <c r="CA135" s="39" t="s">
        <v>330</v>
      </c>
      <c r="CB135" s="39" t="s">
        <v>394</v>
      </c>
      <c r="CC135" s="39" t="s">
        <v>311</v>
      </c>
      <c r="CD135" s="39" t="s">
        <v>321</v>
      </c>
      <c r="CE135" s="39" t="s">
        <v>320</v>
      </c>
      <c r="CF135" s="39" t="s">
        <v>46</v>
      </c>
      <c r="CG135" s="39" t="s">
        <v>358</v>
      </c>
      <c r="CH135" s="39" t="s">
        <v>280</v>
      </c>
      <c r="CI135" s="39" t="s">
        <v>357</v>
      </c>
      <c r="CJ135" s="39" t="s">
        <v>1382</v>
      </c>
      <c r="CK135" s="34">
        <v>45080.457604166666</v>
      </c>
      <c r="CL135" s="39" t="s">
        <v>481</v>
      </c>
      <c r="CM135" s="39" t="s">
        <v>280</v>
      </c>
      <c r="CN135" s="39" t="s">
        <v>280</v>
      </c>
      <c r="CO135" s="43" t="b">
        <v>0</v>
      </c>
      <c r="CP135" s="39" t="s">
        <v>353</v>
      </c>
      <c r="CQ135" s="39" t="s">
        <v>802</v>
      </c>
      <c r="CR135" s="39" t="s">
        <v>280</v>
      </c>
      <c r="CS135" s="39" t="s">
        <v>280</v>
      </c>
      <c r="CT135" s="39" t="s">
        <v>1524</v>
      </c>
      <c r="CU135" s="43">
        <v>6</v>
      </c>
      <c r="CV135" s="39" t="s">
        <v>311</v>
      </c>
    </row>
    <row r="136" spans="1:100" ht="176">
      <c r="A136" s="39" t="s">
        <v>1523</v>
      </c>
      <c r="B136" s="40">
        <f t="shared" si="21"/>
        <v>45081</v>
      </c>
      <c r="C136" s="41">
        <v>45081.600648148145</v>
      </c>
      <c r="D136" s="39" t="s">
        <v>346</v>
      </c>
      <c r="E136" s="39" t="s">
        <v>1522</v>
      </c>
      <c r="F136" s="42">
        <f t="shared" ca="1" si="22"/>
        <v>72.885810185187438</v>
      </c>
      <c r="G136" s="39" t="s">
        <v>620</v>
      </c>
      <c r="H136" s="39" t="s">
        <v>275</v>
      </c>
      <c r="I136" s="39" t="s">
        <v>619</v>
      </c>
      <c r="J136" s="39" t="s">
        <v>606</v>
      </c>
      <c r="K136" s="39" t="s">
        <v>418</v>
      </c>
      <c r="L136" s="39" t="s">
        <v>418</v>
      </c>
      <c r="M136" s="39" t="s">
        <v>421</v>
      </c>
      <c r="N136" s="39" t="s">
        <v>338</v>
      </c>
      <c r="O136" s="39" t="s">
        <v>618</v>
      </c>
      <c r="P136" s="39" t="s">
        <v>617</v>
      </c>
      <c r="Q136" s="39" t="s">
        <v>616</v>
      </c>
      <c r="R136" s="39" t="s">
        <v>418</v>
      </c>
      <c r="S136" s="39" t="s">
        <v>481</v>
      </c>
      <c r="T136" s="39" t="s">
        <v>333</v>
      </c>
      <c r="U136" s="39" t="s">
        <v>333</v>
      </c>
      <c r="V136" s="39" t="s">
        <v>371</v>
      </c>
      <c r="W136" s="39" t="s">
        <v>282</v>
      </c>
      <c r="X136" s="39" t="s">
        <v>282</v>
      </c>
      <c r="Y136" s="39" t="s">
        <v>331</v>
      </c>
      <c r="Z136" s="39" t="s">
        <v>330</v>
      </c>
      <c r="AA136" s="34">
        <v>45154.486458333333</v>
      </c>
      <c r="AB136" s="39" t="s">
        <v>752</v>
      </c>
      <c r="AC136" s="39" t="s">
        <v>280</v>
      </c>
      <c r="AD136" s="39" t="s">
        <v>280</v>
      </c>
      <c r="AE136" s="39" t="s">
        <v>280</v>
      </c>
      <c r="AF136" s="43" t="b">
        <v>0</v>
      </c>
      <c r="AG136" s="43" t="s">
        <v>280</v>
      </c>
      <c r="AH136" s="43" t="b">
        <v>0</v>
      </c>
      <c r="AI136" s="34"/>
      <c r="AJ136" s="39" t="s">
        <v>280</v>
      </c>
      <c r="AK136" s="39" t="s">
        <v>280</v>
      </c>
      <c r="AL136" s="39" t="s">
        <v>280</v>
      </c>
      <c r="AM136" s="39" t="s">
        <v>280</v>
      </c>
      <c r="AN136" s="39" t="s">
        <v>280</v>
      </c>
      <c r="AO136" s="39" t="s">
        <v>280</v>
      </c>
      <c r="AP136" s="39" t="s">
        <v>329</v>
      </c>
      <c r="AQ136" s="39" t="s">
        <v>280</v>
      </c>
      <c r="AR136" s="34"/>
      <c r="AS136" s="43">
        <v>1</v>
      </c>
      <c r="AT136" s="43">
        <v>0</v>
      </c>
      <c r="AU136" s="43" t="b">
        <v>0</v>
      </c>
      <c r="AV136" s="39" t="s">
        <v>280</v>
      </c>
      <c r="AW136" s="43" t="b">
        <v>0</v>
      </c>
      <c r="AX136" s="39" t="s">
        <v>615</v>
      </c>
      <c r="AY136" s="39" t="s">
        <v>1521</v>
      </c>
      <c r="AZ136" s="34">
        <v>45154.486458333333</v>
      </c>
      <c r="BA136" s="39" t="s">
        <v>371</v>
      </c>
      <c r="BB136" s="34">
        <v>45154.486458333333</v>
      </c>
      <c r="BC136" s="39" t="s">
        <v>750</v>
      </c>
      <c r="BD136" s="39" t="s">
        <v>1521</v>
      </c>
      <c r="BE136" s="43" t="b">
        <v>0</v>
      </c>
      <c r="BF136" s="39" t="s">
        <v>355</v>
      </c>
      <c r="BG136" s="39" t="s">
        <v>333</v>
      </c>
      <c r="BH136" s="39" t="s">
        <v>1520</v>
      </c>
      <c r="BI136" s="34">
        <v>45092.491030092591</v>
      </c>
      <c r="BJ136" s="43">
        <v>0</v>
      </c>
      <c r="BK136" s="39" t="s">
        <v>485</v>
      </c>
      <c r="BL136" s="43" t="b">
        <v>0</v>
      </c>
      <c r="BM136" s="39" t="s">
        <v>1519</v>
      </c>
      <c r="BN136" s="39" t="s">
        <v>326</v>
      </c>
      <c r="BO136" s="39" t="s">
        <v>280</v>
      </c>
      <c r="BP136" s="39" t="s">
        <v>1518</v>
      </c>
      <c r="BQ136" s="39" t="s">
        <v>1517</v>
      </c>
      <c r="BR136" s="43" t="str">
        <f t="shared" si="23"/>
        <v>Gate 3</v>
      </c>
      <c r="BS136" s="43" t="s">
        <v>361</v>
      </c>
      <c r="BT136" s="43" t="b">
        <v>0</v>
      </c>
      <c r="BU136" s="39" t="s">
        <v>482</v>
      </c>
      <c r="BV136" s="44">
        <v>45081</v>
      </c>
      <c r="BW136" s="39" t="s">
        <v>320</v>
      </c>
      <c r="BX136" s="39" t="s">
        <v>1136</v>
      </c>
      <c r="BY136" s="39" t="s">
        <v>1516</v>
      </c>
      <c r="BZ136" s="39" t="s">
        <v>322</v>
      </c>
      <c r="CA136" s="39" t="s">
        <v>330</v>
      </c>
      <c r="CB136" s="39" t="s">
        <v>394</v>
      </c>
      <c r="CC136" s="39" t="s">
        <v>311</v>
      </c>
      <c r="CD136" s="39" t="s">
        <v>321</v>
      </c>
      <c r="CE136" s="39" t="s">
        <v>320</v>
      </c>
      <c r="CF136" s="39" t="s">
        <v>1515</v>
      </c>
      <c r="CG136" s="39" t="s">
        <v>358</v>
      </c>
      <c r="CH136" s="39" t="s">
        <v>280</v>
      </c>
      <c r="CI136" s="39" t="s">
        <v>317</v>
      </c>
      <c r="CJ136" s="39" t="s">
        <v>280</v>
      </c>
      <c r="CK136" s="34">
        <v>45081.600648148145</v>
      </c>
      <c r="CL136" s="39" t="s">
        <v>481</v>
      </c>
      <c r="CM136" s="39" t="s">
        <v>280</v>
      </c>
      <c r="CN136" s="39" t="s">
        <v>280</v>
      </c>
      <c r="CO136" s="43" t="b">
        <v>0</v>
      </c>
      <c r="CP136" s="39" t="s">
        <v>353</v>
      </c>
      <c r="CQ136" s="39" t="s">
        <v>352</v>
      </c>
      <c r="CR136" s="39" t="s">
        <v>1017</v>
      </c>
      <c r="CS136" s="39" t="s">
        <v>280</v>
      </c>
      <c r="CT136" s="39" t="s">
        <v>1514</v>
      </c>
      <c r="CU136" s="43">
        <v>5</v>
      </c>
      <c r="CV136" s="39" t="s">
        <v>311</v>
      </c>
    </row>
    <row r="137" spans="1:100" ht="176">
      <c r="A137" s="39" t="s">
        <v>1513</v>
      </c>
      <c r="B137" s="40">
        <f t="shared" si="21"/>
        <v>45082</v>
      </c>
      <c r="C137" s="41">
        <v>45082.622534722221</v>
      </c>
      <c r="D137" s="39" t="s">
        <v>346</v>
      </c>
      <c r="E137" s="39" t="s">
        <v>1512</v>
      </c>
      <c r="F137" s="42">
        <f t="shared" ca="1" si="22"/>
        <v>616.37746527777927</v>
      </c>
      <c r="G137" s="39" t="s">
        <v>374</v>
      </c>
      <c r="H137" s="39" t="s">
        <v>275</v>
      </c>
      <c r="I137" s="39" t="s">
        <v>372</v>
      </c>
      <c r="J137" s="39" t="s">
        <v>1469</v>
      </c>
      <c r="K137" s="39" t="s">
        <v>340</v>
      </c>
      <c r="L137" s="39" t="s">
        <v>334</v>
      </c>
      <c r="M137" s="39" t="s">
        <v>373</v>
      </c>
      <c r="N137" s="39" t="s">
        <v>338</v>
      </c>
      <c r="O137" s="39" t="s">
        <v>280</v>
      </c>
      <c r="P137" s="39" t="s">
        <v>372</v>
      </c>
      <c r="Q137" s="39" t="s">
        <v>1469</v>
      </c>
      <c r="R137" s="39" t="s">
        <v>334</v>
      </c>
      <c r="S137" s="39" t="s">
        <v>355</v>
      </c>
      <c r="T137" s="39" t="s">
        <v>333</v>
      </c>
      <c r="U137" s="39" t="s">
        <v>333</v>
      </c>
      <c r="V137" s="39" t="s">
        <v>371</v>
      </c>
      <c r="W137" s="39" t="s">
        <v>282</v>
      </c>
      <c r="X137" s="39" t="s">
        <v>282</v>
      </c>
      <c r="Y137" s="39" t="s">
        <v>331</v>
      </c>
      <c r="Z137" s="39" t="s">
        <v>330</v>
      </c>
      <c r="AA137" s="34">
        <v>45100.683136574073</v>
      </c>
      <c r="AB137" s="39" t="s">
        <v>563</v>
      </c>
      <c r="AC137" s="39" t="s">
        <v>280</v>
      </c>
      <c r="AD137" s="39" t="s">
        <v>280</v>
      </c>
      <c r="AE137" s="39" t="s">
        <v>280</v>
      </c>
      <c r="AF137" s="43" t="b">
        <v>0</v>
      </c>
      <c r="AG137" s="43" t="s">
        <v>280</v>
      </c>
      <c r="AH137" s="43" t="b">
        <v>1</v>
      </c>
      <c r="AI137" s="34"/>
      <c r="AJ137" s="39" t="s">
        <v>280</v>
      </c>
      <c r="AK137" s="39" t="s">
        <v>280</v>
      </c>
      <c r="AL137" s="39" t="s">
        <v>280</v>
      </c>
      <c r="AM137" s="39" t="s">
        <v>280</v>
      </c>
      <c r="AN137" s="39" t="s">
        <v>280</v>
      </c>
      <c r="AO137" s="39" t="s">
        <v>280</v>
      </c>
      <c r="AP137" s="39" t="s">
        <v>329</v>
      </c>
      <c r="AQ137" s="39" t="s">
        <v>280</v>
      </c>
      <c r="AR137" s="34"/>
      <c r="AS137" s="43">
        <v>1</v>
      </c>
      <c r="AT137" s="43">
        <v>0</v>
      </c>
      <c r="AU137" s="43" t="b">
        <v>0</v>
      </c>
      <c r="AV137" s="39" t="s">
        <v>280</v>
      </c>
      <c r="AW137" s="43" t="b">
        <v>0</v>
      </c>
      <c r="AX137" s="39" t="s">
        <v>370</v>
      </c>
      <c r="AY137" s="39" t="s">
        <v>1511</v>
      </c>
      <c r="AZ137" s="34"/>
      <c r="BA137" s="39" t="s">
        <v>280</v>
      </c>
      <c r="BB137" s="34"/>
      <c r="BC137" s="39" t="s">
        <v>280</v>
      </c>
      <c r="BD137" s="39" t="s">
        <v>1510</v>
      </c>
      <c r="BE137" s="43" t="b">
        <v>0</v>
      </c>
      <c r="BF137" s="39" t="s">
        <v>553</v>
      </c>
      <c r="BG137" s="39" t="s">
        <v>333</v>
      </c>
      <c r="BH137" s="39" t="s">
        <v>1509</v>
      </c>
      <c r="BI137" s="34">
        <v>45100.683136574073</v>
      </c>
      <c r="BJ137" s="43" t="s">
        <v>280</v>
      </c>
      <c r="BK137" s="39" t="s">
        <v>366</v>
      </c>
      <c r="BL137" s="43" t="b">
        <v>0</v>
      </c>
      <c r="BM137" s="39" t="s">
        <v>280</v>
      </c>
      <c r="BN137" s="39" t="s">
        <v>326</v>
      </c>
      <c r="BO137" s="39" t="s">
        <v>280</v>
      </c>
      <c r="BP137" s="39" t="s">
        <v>1508</v>
      </c>
      <c r="BQ137" s="39" t="s">
        <v>1507</v>
      </c>
      <c r="BS137" s="39" t="s">
        <v>361</v>
      </c>
      <c r="BT137" s="43" t="b">
        <v>0</v>
      </c>
      <c r="BU137" s="39" t="s">
        <v>482</v>
      </c>
      <c r="BV137" s="44">
        <v>45082</v>
      </c>
      <c r="BW137" s="39" t="s">
        <v>320</v>
      </c>
      <c r="BX137" s="39" t="s">
        <v>360</v>
      </c>
      <c r="BY137" s="39" t="s">
        <v>280</v>
      </c>
      <c r="BZ137" s="39" t="s">
        <v>322</v>
      </c>
      <c r="CA137" s="39" t="s">
        <v>330</v>
      </c>
      <c r="CB137" s="39" t="s">
        <v>320</v>
      </c>
      <c r="CC137" s="39" t="s">
        <v>311</v>
      </c>
      <c r="CD137" s="39" t="s">
        <v>321</v>
      </c>
      <c r="CE137" s="39" t="s">
        <v>320</v>
      </c>
      <c r="CF137" s="39" t="s">
        <v>46</v>
      </c>
      <c r="CG137" s="39" t="s">
        <v>358</v>
      </c>
      <c r="CH137" s="39" t="s">
        <v>280</v>
      </c>
      <c r="CI137" s="39" t="s">
        <v>357</v>
      </c>
      <c r="CJ137" s="39" t="s">
        <v>356</v>
      </c>
      <c r="CK137" s="34">
        <v>45082.622534722221</v>
      </c>
      <c r="CL137" s="39" t="s">
        <v>355</v>
      </c>
      <c r="CM137" s="39" t="s">
        <v>280</v>
      </c>
      <c r="CN137" s="39" t="s">
        <v>280</v>
      </c>
      <c r="CO137" s="43" t="b">
        <v>0</v>
      </c>
      <c r="CP137" s="39" t="s">
        <v>353</v>
      </c>
      <c r="CQ137" s="39" t="s">
        <v>352</v>
      </c>
      <c r="CR137" s="39" t="s">
        <v>1017</v>
      </c>
      <c r="CS137" s="39" t="s">
        <v>280</v>
      </c>
      <c r="CT137" s="39" t="s">
        <v>1505</v>
      </c>
      <c r="CU137" s="43">
        <v>2</v>
      </c>
      <c r="CV137" s="39" t="s">
        <v>311</v>
      </c>
    </row>
    <row r="138" spans="1:100" ht="176">
      <c r="A138" s="39" t="s">
        <v>1504</v>
      </c>
      <c r="B138" s="40">
        <f t="shared" si="21"/>
        <v>45084</v>
      </c>
      <c r="C138" s="41">
        <v>45084.227962962963</v>
      </c>
      <c r="D138" s="39" t="s">
        <v>346</v>
      </c>
      <c r="E138" s="39" t="s">
        <v>1503</v>
      </c>
      <c r="F138" s="42">
        <f t="shared" ca="1" si="22"/>
        <v>614.77203703703708</v>
      </c>
      <c r="G138" s="39" t="s">
        <v>637</v>
      </c>
      <c r="H138" s="39" t="s">
        <v>273</v>
      </c>
      <c r="I138" s="39" t="s">
        <v>636</v>
      </c>
      <c r="J138" s="39" t="s">
        <v>624</v>
      </c>
      <c r="K138" s="39" t="s">
        <v>635</v>
      </c>
      <c r="L138" s="39" t="s">
        <v>631</v>
      </c>
      <c r="M138" s="39" t="s">
        <v>634</v>
      </c>
      <c r="N138" s="39" t="s">
        <v>338</v>
      </c>
      <c r="O138" s="39" t="s">
        <v>633</v>
      </c>
      <c r="P138" s="39" t="s">
        <v>632</v>
      </c>
      <c r="Q138" s="39" t="s">
        <v>298</v>
      </c>
      <c r="R138" s="39" t="s">
        <v>631</v>
      </c>
      <c r="S138" s="39" t="s">
        <v>650</v>
      </c>
      <c r="T138" s="39" t="s">
        <v>333</v>
      </c>
      <c r="U138" s="39" t="s">
        <v>333</v>
      </c>
      <c r="V138" s="39" t="s">
        <v>371</v>
      </c>
      <c r="W138" s="39" t="s">
        <v>282</v>
      </c>
      <c r="X138" s="39" t="s">
        <v>282</v>
      </c>
      <c r="Y138" s="39" t="s">
        <v>331</v>
      </c>
      <c r="Z138" s="39" t="s">
        <v>330</v>
      </c>
      <c r="AA138" s="34">
        <v>45085.505358796298</v>
      </c>
      <c r="AB138" s="39" t="s">
        <v>403</v>
      </c>
      <c r="AC138" s="39" t="s">
        <v>280</v>
      </c>
      <c r="AD138" s="39" t="s">
        <v>280</v>
      </c>
      <c r="AE138" s="39" t="s">
        <v>280</v>
      </c>
      <c r="AF138" s="43" t="b">
        <v>0</v>
      </c>
      <c r="AG138" s="43" t="s">
        <v>280</v>
      </c>
      <c r="AH138" s="43" t="b">
        <v>1</v>
      </c>
      <c r="AI138" s="34"/>
      <c r="AJ138" s="39" t="s">
        <v>280</v>
      </c>
      <c r="AK138" s="39" t="s">
        <v>280</v>
      </c>
      <c r="AL138" s="39" t="s">
        <v>280</v>
      </c>
      <c r="AM138" s="39" t="s">
        <v>280</v>
      </c>
      <c r="AN138" s="39" t="s">
        <v>280</v>
      </c>
      <c r="AO138" s="39" t="s">
        <v>280</v>
      </c>
      <c r="AP138" s="39" t="s">
        <v>329</v>
      </c>
      <c r="AQ138" s="39" t="s">
        <v>280</v>
      </c>
      <c r="AR138" s="34"/>
      <c r="AS138" s="43">
        <v>1</v>
      </c>
      <c r="AT138" s="43">
        <v>0</v>
      </c>
      <c r="AU138" s="43" t="b">
        <v>0</v>
      </c>
      <c r="AV138" s="39" t="s">
        <v>280</v>
      </c>
      <c r="AW138" s="43" t="b">
        <v>0</v>
      </c>
      <c r="AX138" s="39" t="s">
        <v>328</v>
      </c>
      <c r="AY138" s="39" t="s">
        <v>1502</v>
      </c>
      <c r="AZ138" s="34"/>
      <c r="BA138" s="39" t="s">
        <v>280</v>
      </c>
      <c r="BB138" s="34"/>
      <c r="BC138" s="39" t="s">
        <v>280</v>
      </c>
      <c r="BD138" s="39" t="s">
        <v>1502</v>
      </c>
      <c r="BE138" s="43" t="b">
        <v>0</v>
      </c>
      <c r="BF138" s="39" t="s">
        <v>280</v>
      </c>
      <c r="BG138" s="39" t="s">
        <v>280</v>
      </c>
      <c r="BH138" s="39" t="s">
        <v>280</v>
      </c>
      <c r="BI138" s="34"/>
      <c r="BJ138" s="43" t="s">
        <v>280</v>
      </c>
      <c r="BK138" s="39" t="s">
        <v>655</v>
      </c>
      <c r="BL138" s="43" t="b">
        <v>0</v>
      </c>
      <c r="BM138" s="39" t="s">
        <v>280</v>
      </c>
      <c r="BN138" s="39" t="s">
        <v>326</v>
      </c>
      <c r="BO138" s="39" t="s">
        <v>280</v>
      </c>
      <c r="BP138" s="39" t="s">
        <v>1501</v>
      </c>
      <c r="BQ138" s="39" t="s">
        <v>1500</v>
      </c>
      <c r="BS138" s="39" t="s">
        <v>433</v>
      </c>
      <c r="BT138" s="43" t="b">
        <v>0</v>
      </c>
      <c r="BU138" s="39" t="s">
        <v>280</v>
      </c>
      <c r="BV138" s="44">
        <v>45084</v>
      </c>
      <c r="BW138" s="39" t="s">
        <v>320</v>
      </c>
      <c r="BX138" s="39" t="s">
        <v>280</v>
      </c>
      <c r="BY138" s="39" t="s">
        <v>280</v>
      </c>
      <c r="BZ138" s="39" t="s">
        <v>322</v>
      </c>
      <c r="CA138" s="39" t="s">
        <v>330</v>
      </c>
      <c r="CB138" s="39" t="s">
        <v>320</v>
      </c>
      <c r="CC138" s="39" t="s">
        <v>396</v>
      </c>
      <c r="CD138" s="39" t="s">
        <v>432</v>
      </c>
      <c r="CE138" s="39" t="s">
        <v>320</v>
      </c>
      <c r="CF138" s="39" t="s">
        <v>46</v>
      </c>
      <c r="CG138" s="39" t="s">
        <v>358</v>
      </c>
      <c r="CH138" s="39" t="s">
        <v>280</v>
      </c>
      <c r="CI138" s="39" t="s">
        <v>357</v>
      </c>
      <c r="CJ138" s="39" t="s">
        <v>280</v>
      </c>
      <c r="CK138" s="34">
        <v>45084.227962962963</v>
      </c>
      <c r="CL138" s="39" t="s">
        <v>650</v>
      </c>
      <c r="CM138" s="39" t="s">
        <v>280</v>
      </c>
      <c r="CN138" s="39" t="s">
        <v>280</v>
      </c>
      <c r="CO138" s="43" t="b">
        <v>0</v>
      </c>
      <c r="CP138" s="39" t="s">
        <v>353</v>
      </c>
      <c r="CQ138" s="39" t="s">
        <v>280</v>
      </c>
      <c r="CR138" s="39" t="s">
        <v>514</v>
      </c>
      <c r="CS138" s="39" t="s">
        <v>280</v>
      </c>
      <c r="CT138" s="39" t="s">
        <v>1499</v>
      </c>
      <c r="CU138" s="43">
        <v>1</v>
      </c>
      <c r="CV138" s="39" t="s">
        <v>396</v>
      </c>
    </row>
    <row r="139" spans="1:100" ht="350">
      <c r="A139" s="39" t="s">
        <v>1498</v>
      </c>
      <c r="B139" s="40">
        <f t="shared" si="21"/>
        <v>45084</v>
      </c>
      <c r="C139" s="41">
        <v>45084.311643518522</v>
      </c>
      <c r="D139" s="39" t="s">
        <v>346</v>
      </c>
      <c r="E139" s="39" t="s">
        <v>1497</v>
      </c>
      <c r="F139" s="42">
        <f t="shared" ca="1" si="22"/>
        <v>49.16273148147593</v>
      </c>
      <c r="G139" s="39" t="s">
        <v>660</v>
      </c>
      <c r="H139" s="39" t="s">
        <v>273</v>
      </c>
      <c r="I139" s="39" t="s">
        <v>659</v>
      </c>
      <c r="J139" s="39" t="s">
        <v>303</v>
      </c>
      <c r="K139" s="39" t="s">
        <v>635</v>
      </c>
      <c r="L139" s="39" t="s">
        <v>118</v>
      </c>
      <c r="M139" s="39" t="s">
        <v>280</v>
      </c>
      <c r="N139" s="39" t="s">
        <v>338</v>
      </c>
      <c r="O139" s="39" t="s">
        <v>280</v>
      </c>
      <c r="P139" s="39" t="s">
        <v>658</v>
      </c>
      <c r="Q139" s="39" t="s">
        <v>303</v>
      </c>
      <c r="R139" s="39" t="s">
        <v>118</v>
      </c>
      <c r="S139" s="39" t="s">
        <v>650</v>
      </c>
      <c r="T139" s="39" t="s">
        <v>333</v>
      </c>
      <c r="U139" s="39" t="s">
        <v>333</v>
      </c>
      <c r="V139" s="39" t="s">
        <v>430</v>
      </c>
      <c r="W139" s="39" t="s">
        <v>282</v>
      </c>
      <c r="X139" s="39" t="s">
        <v>282</v>
      </c>
      <c r="Y139" s="39" t="s">
        <v>331</v>
      </c>
      <c r="Z139" s="39" t="s">
        <v>330</v>
      </c>
      <c r="AA139" s="34">
        <v>45133.474374999998</v>
      </c>
      <c r="AB139" s="39" t="s">
        <v>436</v>
      </c>
      <c r="AC139" s="39" t="s">
        <v>280</v>
      </c>
      <c r="AD139" s="39" t="s">
        <v>280</v>
      </c>
      <c r="AE139" s="39" t="s">
        <v>333</v>
      </c>
      <c r="AF139" s="43" t="b">
        <v>0</v>
      </c>
      <c r="AG139" s="43" t="s">
        <v>280</v>
      </c>
      <c r="AH139" s="43" t="b">
        <v>0</v>
      </c>
      <c r="AI139" s="34"/>
      <c r="AJ139" s="39" t="s">
        <v>280</v>
      </c>
      <c r="AK139" s="39" t="s">
        <v>280</v>
      </c>
      <c r="AL139" s="39" t="s">
        <v>280</v>
      </c>
      <c r="AM139" s="39" t="s">
        <v>280</v>
      </c>
      <c r="AN139" s="39" t="s">
        <v>280</v>
      </c>
      <c r="AO139" s="39" t="s">
        <v>280</v>
      </c>
      <c r="AP139" s="39" t="s">
        <v>329</v>
      </c>
      <c r="AQ139" s="39" t="s">
        <v>280</v>
      </c>
      <c r="AR139" s="34"/>
      <c r="AS139" s="43">
        <v>2</v>
      </c>
      <c r="AT139" s="43">
        <v>0</v>
      </c>
      <c r="AU139" s="43" t="b">
        <v>0</v>
      </c>
      <c r="AV139" s="39" t="s">
        <v>280</v>
      </c>
      <c r="AW139" s="43" t="b">
        <v>0</v>
      </c>
      <c r="AX139" s="39" t="s">
        <v>370</v>
      </c>
      <c r="AY139" s="39" t="s">
        <v>1495</v>
      </c>
      <c r="AZ139" s="34">
        <v>45133.474374999998</v>
      </c>
      <c r="BA139" s="39" t="s">
        <v>430</v>
      </c>
      <c r="BB139" s="34">
        <v>45133.474374999998</v>
      </c>
      <c r="BC139" s="39" t="s">
        <v>1496</v>
      </c>
      <c r="BD139" s="39" t="s">
        <v>1495</v>
      </c>
      <c r="BE139" s="43" t="b">
        <v>0</v>
      </c>
      <c r="BF139" s="39" t="s">
        <v>520</v>
      </c>
      <c r="BG139" s="39" t="s">
        <v>333</v>
      </c>
      <c r="BH139" s="39" t="s">
        <v>1494</v>
      </c>
      <c r="BI139" s="34">
        <v>45090.786261574074</v>
      </c>
      <c r="BJ139" s="43">
        <v>0</v>
      </c>
      <c r="BK139" s="39" t="s">
        <v>655</v>
      </c>
      <c r="BL139" s="43" t="b">
        <v>0</v>
      </c>
      <c r="BM139" s="39" t="s">
        <v>1062</v>
      </c>
      <c r="BN139" s="39" t="s">
        <v>326</v>
      </c>
      <c r="BO139" s="39" t="s">
        <v>280</v>
      </c>
      <c r="BP139" s="39" t="s">
        <v>1493</v>
      </c>
      <c r="BQ139" s="39" t="s">
        <v>1492</v>
      </c>
      <c r="BR139" s="43" t="str">
        <f>IF(OR(BS139="G1 - Clean and Inspect",BS139="G1 - Disassembly/OCI",BS139="G1 - Incoming Inspection",BS139="G1 - Module Inspection",BS139="Inspection",BS139="Repair"),"Gate 1",IF(OR(BS139="Logistics",BS139="G2 - OSS and Accumulation"),"Gate 2",IF(OR(BS139="Maintenance",BS139="G3 - Assembly",BS139="G3 - Inspection"),"Gate 3",IF(OR(BS139="NU Commissioning",BS139="Installation",BS139="G4 - Inspection",BS139="G4 - Test"),"Gate 4",IF(OR(BS139="Outage",BS139="Planning"),"Gate 0","Operation")))))</f>
        <v>Gate 4</v>
      </c>
      <c r="BS139" s="43" t="s">
        <v>1009</v>
      </c>
      <c r="BT139" s="43" t="b">
        <v>0</v>
      </c>
      <c r="BU139" s="39" t="s">
        <v>482</v>
      </c>
      <c r="BV139" s="44">
        <v>45084</v>
      </c>
      <c r="BW139" s="39" t="s">
        <v>320</v>
      </c>
      <c r="BX139" s="39" t="s">
        <v>687</v>
      </c>
      <c r="BY139" s="39" t="s">
        <v>686</v>
      </c>
      <c r="BZ139" s="39" t="s">
        <v>322</v>
      </c>
      <c r="CA139" s="39" t="s">
        <v>330</v>
      </c>
      <c r="CB139" s="39" t="s">
        <v>320</v>
      </c>
      <c r="CC139" s="39" t="s">
        <v>396</v>
      </c>
      <c r="CD139" s="39" t="s">
        <v>432</v>
      </c>
      <c r="CE139" s="39" t="s">
        <v>320</v>
      </c>
      <c r="CF139" s="39" t="s">
        <v>46</v>
      </c>
      <c r="CG139" s="39" t="s">
        <v>358</v>
      </c>
      <c r="CH139" s="39" t="s">
        <v>280</v>
      </c>
      <c r="CI139" s="39" t="s">
        <v>357</v>
      </c>
      <c r="CJ139" s="39" t="s">
        <v>533</v>
      </c>
      <c r="CK139" s="34">
        <v>45084.311631944445</v>
      </c>
      <c r="CL139" s="39" t="s">
        <v>650</v>
      </c>
      <c r="CM139" s="39" t="s">
        <v>280</v>
      </c>
      <c r="CN139" s="39" t="s">
        <v>280</v>
      </c>
      <c r="CO139" s="43" t="b">
        <v>0</v>
      </c>
      <c r="CP139" s="39" t="s">
        <v>353</v>
      </c>
      <c r="CQ139" s="39" t="s">
        <v>352</v>
      </c>
      <c r="CR139" s="39" t="s">
        <v>1491</v>
      </c>
      <c r="CS139" s="39" t="s">
        <v>280</v>
      </c>
      <c r="CT139" s="39" t="s">
        <v>1490</v>
      </c>
      <c r="CU139" s="43">
        <v>18</v>
      </c>
      <c r="CV139" s="39" t="s">
        <v>396</v>
      </c>
    </row>
    <row r="140" spans="1:100" ht="176">
      <c r="A140" s="39" t="s">
        <v>1489</v>
      </c>
      <c r="B140" s="40">
        <f t="shared" si="21"/>
        <v>45085</v>
      </c>
      <c r="C140" s="41">
        <v>45085.806620370371</v>
      </c>
      <c r="D140" s="39" t="s">
        <v>346</v>
      </c>
      <c r="E140" s="39" t="s">
        <v>1488</v>
      </c>
      <c r="F140" s="42">
        <f t="shared" ca="1" si="22"/>
        <v>613.19337962962891</v>
      </c>
      <c r="G140" s="39" t="s">
        <v>1487</v>
      </c>
      <c r="H140" s="39" t="s">
        <v>273</v>
      </c>
      <c r="I140" s="39" t="s">
        <v>1486</v>
      </c>
      <c r="J140" s="39" t="s">
        <v>1477</v>
      </c>
      <c r="K140" s="39" t="s">
        <v>340</v>
      </c>
      <c r="L140" s="39" t="s">
        <v>334</v>
      </c>
      <c r="M140" s="39" t="s">
        <v>709</v>
      </c>
      <c r="N140" s="39" t="s">
        <v>1485</v>
      </c>
      <c r="O140" s="39" t="s">
        <v>1484</v>
      </c>
      <c r="P140" s="39" t="s">
        <v>1483</v>
      </c>
      <c r="Q140" s="39" t="s">
        <v>1482</v>
      </c>
      <c r="R140" s="39" t="s">
        <v>334</v>
      </c>
      <c r="S140" s="39" t="s">
        <v>1037</v>
      </c>
      <c r="T140" s="39" t="s">
        <v>333</v>
      </c>
      <c r="U140" s="39" t="s">
        <v>333</v>
      </c>
      <c r="V140" s="39" t="s">
        <v>438</v>
      </c>
      <c r="W140" s="39" t="s">
        <v>282</v>
      </c>
      <c r="X140" s="39" t="s">
        <v>282</v>
      </c>
      <c r="Y140" s="39" t="s">
        <v>331</v>
      </c>
      <c r="Z140" s="39" t="s">
        <v>330</v>
      </c>
      <c r="AA140" s="34">
        <v>45133.474907407406</v>
      </c>
      <c r="AB140" s="39" t="s">
        <v>436</v>
      </c>
      <c r="AC140" s="39" t="s">
        <v>280</v>
      </c>
      <c r="AD140" s="39" t="s">
        <v>280</v>
      </c>
      <c r="AE140" s="39" t="s">
        <v>280</v>
      </c>
      <c r="AF140" s="43" t="b">
        <v>0</v>
      </c>
      <c r="AG140" s="43" t="s">
        <v>280</v>
      </c>
      <c r="AH140" s="43" t="b">
        <v>1</v>
      </c>
      <c r="AI140" s="34"/>
      <c r="AJ140" s="39" t="s">
        <v>280</v>
      </c>
      <c r="AK140" s="39" t="s">
        <v>280</v>
      </c>
      <c r="AL140" s="39" t="s">
        <v>280</v>
      </c>
      <c r="AM140" s="39" t="s">
        <v>280</v>
      </c>
      <c r="AN140" s="39" t="s">
        <v>280</v>
      </c>
      <c r="AO140" s="39" t="s">
        <v>280</v>
      </c>
      <c r="AP140" s="39" t="s">
        <v>329</v>
      </c>
      <c r="AQ140" s="39" t="s">
        <v>280</v>
      </c>
      <c r="AR140" s="34"/>
      <c r="AS140" s="43">
        <v>2</v>
      </c>
      <c r="AT140" s="43">
        <v>0</v>
      </c>
      <c r="AU140" s="43" t="b">
        <v>0</v>
      </c>
      <c r="AV140" s="39" t="s">
        <v>280</v>
      </c>
      <c r="AW140" s="43" t="b">
        <v>0</v>
      </c>
      <c r="AX140" s="39" t="s">
        <v>328</v>
      </c>
      <c r="AY140" s="39" t="s">
        <v>1481</v>
      </c>
      <c r="AZ140" s="34"/>
      <c r="BA140" s="39" t="s">
        <v>280</v>
      </c>
      <c r="BB140" s="34"/>
      <c r="BC140" s="39" t="s">
        <v>280</v>
      </c>
      <c r="BD140" s="39" t="s">
        <v>1481</v>
      </c>
      <c r="BE140" s="43" t="b">
        <v>0</v>
      </c>
      <c r="BF140" s="39" t="s">
        <v>280</v>
      </c>
      <c r="BG140" s="39" t="s">
        <v>280</v>
      </c>
      <c r="BH140" s="39" t="s">
        <v>280</v>
      </c>
      <c r="BI140" s="34"/>
      <c r="BJ140" s="43">
        <v>0</v>
      </c>
      <c r="BK140" s="39" t="s">
        <v>1041</v>
      </c>
      <c r="BL140" s="43" t="b">
        <v>0</v>
      </c>
      <c r="BM140" s="39" t="s">
        <v>280</v>
      </c>
      <c r="BN140" s="39" t="s">
        <v>326</v>
      </c>
      <c r="BO140" s="39" t="s">
        <v>280</v>
      </c>
      <c r="BP140" s="39" t="s">
        <v>1480</v>
      </c>
      <c r="BQ140" s="39" t="s">
        <v>1479</v>
      </c>
      <c r="BS140" s="39" t="s">
        <v>323</v>
      </c>
      <c r="BT140" s="43" t="b">
        <v>0</v>
      </c>
      <c r="BU140" s="39" t="s">
        <v>280</v>
      </c>
      <c r="BV140" s="44">
        <v>45085</v>
      </c>
      <c r="BW140" s="39" t="s">
        <v>320</v>
      </c>
      <c r="BX140" s="39" t="s">
        <v>280</v>
      </c>
      <c r="BY140" s="39" t="s">
        <v>280</v>
      </c>
      <c r="BZ140" s="39" t="s">
        <v>322</v>
      </c>
      <c r="CA140" s="39" t="s">
        <v>330</v>
      </c>
      <c r="CB140" s="39" t="s">
        <v>320</v>
      </c>
      <c r="CC140" s="39" t="s">
        <v>311</v>
      </c>
      <c r="CD140" s="39" t="s">
        <v>364</v>
      </c>
      <c r="CE140" s="39" t="s">
        <v>320</v>
      </c>
      <c r="CF140" s="39" t="s">
        <v>46</v>
      </c>
      <c r="CG140" s="39" t="s">
        <v>358</v>
      </c>
      <c r="CH140" s="39" t="s">
        <v>280</v>
      </c>
      <c r="CI140" s="39" t="s">
        <v>357</v>
      </c>
      <c r="CJ140" s="39" t="s">
        <v>280</v>
      </c>
      <c r="CK140" s="34">
        <v>45085.806620370371</v>
      </c>
      <c r="CL140" s="39" t="s">
        <v>1037</v>
      </c>
      <c r="CM140" s="39" t="s">
        <v>1478</v>
      </c>
      <c r="CN140" s="39" t="s">
        <v>280</v>
      </c>
      <c r="CO140" s="43" t="b">
        <v>0</v>
      </c>
      <c r="CP140" s="39" t="s">
        <v>353</v>
      </c>
      <c r="CQ140" s="39" t="s">
        <v>280</v>
      </c>
      <c r="CR140" s="39" t="s">
        <v>470</v>
      </c>
      <c r="CS140" s="39" t="s">
        <v>280</v>
      </c>
      <c r="CT140" s="39" t="s">
        <v>1476</v>
      </c>
      <c r="CU140" s="43">
        <v>2</v>
      </c>
      <c r="CV140" s="39" t="s">
        <v>311</v>
      </c>
    </row>
    <row r="141" spans="1:100" ht="176">
      <c r="A141" s="39" t="s">
        <v>1475</v>
      </c>
      <c r="B141" s="40">
        <f t="shared" si="21"/>
        <v>45086</v>
      </c>
      <c r="C141" s="41">
        <v>45086.392766203702</v>
      </c>
      <c r="D141" s="39" t="s">
        <v>346</v>
      </c>
      <c r="E141" s="39" t="s">
        <v>1474</v>
      </c>
      <c r="F141" s="42">
        <f t="shared" ca="1" si="22"/>
        <v>612.60723379629781</v>
      </c>
      <c r="G141" s="39" t="s">
        <v>374</v>
      </c>
      <c r="H141" s="39" t="s">
        <v>275</v>
      </c>
      <c r="I141" s="39" t="s">
        <v>372</v>
      </c>
      <c r="J141" s="39" t="s">
        <v>1469</v>
      </c>
      <c r="K141" s="39" t="s">
        <v>340</v>
      </c>
      <c r="L141" s="39" t="s">
        <v>334</v>
      </c>
      <c r="M141" s="39" t="s">
        <v>373</v>
      </c>
      <c r="N141" s="39" t="s">
        <v>338</v>
      </c>
      <c r="O141" s="39" t="s">
        <v>280</v>
      </c>
      <c r="P141" s="39" t="s">
        <v>372</v>
      </c>
      <c r="Q141" s="39" t="s">
        <v>1469</v>
      </c>
      <c r="R141" s="39" t="s">
        <v>334</v>
      </c>
      <c r="S141" s="39" t="s">
        <v>316</v>
      </c>
      <c r="T141" s="39" t="s">
        <v>1121</v>
      </c>
      <c r="U141" s="39" t="s">
        <v>333</v>
      </c>
      <c r="V141" s="39" t="s">
        <v>438</v>
      </c>
      <c r="W141" s="39" t="s">
        <v>282</v>
      </c>
      <c r="X141" s="39" t="s">
        <v>280</v>
      </c>
      <c r="Y141" s="39" t="s">
        <v>331</v>
      </c>
      <c r="Z141" s="39" t="s">
        <v>330</v>
      </c>
      <c r="AA141" s="34">
        <v>45159.24695601852</v>
      </c>
      <c r="AB141" s="39" t="s">
        <v>403</v>
      </c>
      <c r="AC141" s="39" t="s">
        <v>280</v>
      </c>
      <c r="AD141" s="39" t="s">
        <v>280</v>
      </c>
      <c r="AE141" s="39" t="s">
        <v>280</v>
      </c>
      <c r="AF141" s="43" t="b">
        <v>0</v>
      </c>
      <c r="AG141" s="43" t="s">
        <v>280</v>
      </c>
      <c r="AH141" s="43" t="b">
        <v>1</v>
      </c>
      <c r="AI141" s="34"/>
      <c r="AJ141" s="39" t="s">
        <v>280</v>
      </c>
      <c r="AK141" s="39" t="s">
        <v>280</v>
      </c>
      <c r="AL141" s="39" t="s">
        <v>280</v>
      </c>
      <c r="AM141" s="39" t="s">
        <v>280</v>
      </c>
      <c r="AN141" s="39" t="s">
        <v>280</v>
      </c>
      <c r="AO141" s="39" t="s">
        <v>280</v>
      </c>
      <c r="AP141" s="39" t="s">
        <v>329</v>
      </c>
      <c r="AQ141" s="39" t="s">
        <v>280</v>
      </c>
      <c r="AR141" s="34"/>
      <c r="AS141" s="43">
        <v>3</v>
      </c>
      <c r="AT141" s="43">
        <v>2</v>
      </c>
      <c r="AU141" s="43" t="b">
        <v>0</v>
      </c>
      <c r="AV141" s="39" t="s">
        <v>280</v>
      </c>
      <c r="AW141" s="43" t="b">
        <v>0</v>
      </c>
      <c r="AX141" s="39" t="s">
        <v>370</v>
      </c>
      <c r="AY141" s="39" t="s">
        <v>1473</v>
      </c>
      <c r="AZ141" s="34"/>
      <c r="BA141" s="39" t="s">
        <v>280</v>
      </c>
      <c r="BB141" s="34"/>
      <c r="BC141" s="39" t="s">
        <v>280</v>
      </c>
      <c r="BD141" s="39" t="s">
        <v>1473</v>
      </c>
      <c r="BE141" s="43" t="b">
        <v>0</v>
      </c>
      <c r="BF141" s="39" t="s">
        <v>280</v>
      </c>
      <c r="BG141" s="39" t="s">
        <v>280</v>
      </c>
      <c r="BH141" s="39" t="s">
        <v>280</v>
      </c>
      <c r="BI141" s="34"/>
      <c r="BJ141" s="43">
        <v>20000</v>
      </c>
      <c r="BK141" s="39" t="s">
        <v>327</v>
      </c>
      <c r="BL141" s="43" t="b">
        <v>0</v>
      </c>
      <c r="BM141" s="39" t="s">
        <v>280</v>
      </c>
      <c r="BN141" s="39" t="s">
        <v>1125</v>
      </c>
      <c r="BO141" s="39" t="s">
        <v>280</v>
      </c>
      <c r="BP141" s="39" t="s">
        <v>1472</v>
      </c>
      <c r="BQ141" s="39" t="s">
        <v>1471</v>
      </c>
      <c r="BS141" s="39" t="s">
        <v>585</v>
      </c>
      <c r="BT141" s="43" t="b">
        <v>0</v>
      </c>
      <c r="BU141" s="39" t="s">
        <v>280</v>
      </c>
      <c r="BV141" s="44">
        <v>45086</v>
      </c>
      <c r="BW141" s="39" t="s">
        <v>320</v>
      </c>
      <c r="BX141" s="39" t="s">
        <v>280</v>
      </c>
      <c r="BY141" s="39" t="s">
        <v>280</v>
      </c>
      <c r="BZ141" s="39" t="s">
        <v>322</v>
      </c>
      <c r="CA141" s="39" t="s">
        <v>330</v>
      </c>
      <c r="CB141" s="39" t="s">
        <v>320</v>
      </c>
      <c r="CC141" s="39" t="s">
        <v>311</v>
      </c>
      <c r="CD141" s="39" t="s">
        <v>432</v>
      </c>
      <c r="CE141" s="39" t="s">
        <v>320</v>
      </c>
      <c r="CF141" s="39" t="s">
        <v>450</v>
      </c>
      <c r="CG141" s="39" t="s">
        <v>358</v>
      </c>
      <c r="CH141" s="39" t="s">
        <v>280</v>
      </c>
      <c r="CI141" s="39" t="s">
        <v>317</v>
      </c>
      <c r="CJ141" s="39" t="s">
        <v>280</v>
      </c>
      <c r="CK141" s="34">
        <v>45086.392766203702</v>
      </c>
      <c r="CL141" s="39" t="s">
        <v>316</v>
      </c>
      <c r="CM141" s="39" t="s">
        <v>280</v>
      </c>
      <c r="CN141" s="39" t="s">
        <v>280</v>
      </c>
      <c r="CO141" s="43" t="b">
        <v>0</v>
      </c>
      <c r="CP141" s="39" t="s">
        <v>353</v>
      </c>
      <c r="CQ141" s="39" t="s">
        <v>280</v>
      </c>
      <c r="CR141" s="39" t="s">
        <v>388</v>
      </c>
      <c r="CS141" s="39" t="s">
        <v>280</v>
      </c>
      <c r="CT141" s="39" t="s">
        <v>1468</v>
      </c>
      <c r="CU141" s="43">
        <v>3</v>
      </c>
      <c r="CV141" s="39" t="s">
        <v>311</v>
      </c>
    </row>
    <row r="142" spans="1:100" ht="176">
      <c r="A142" s="39" t="s">
        <v>1467</v>
      </c>
      <c r="B142" s="40">
        <f t="shared" si="21"/>
        <v>45086</v>
      </c>
      <c r="C142" s="41">
        <v>45086.650567129633</v>
      </c>
      <c r="D142" s="39" t="s">
        <v>346</v>
      </c>
      <c r="E142" s="39" t="s">
        <v>1466</v>
      </c>
      <c r="F142" s="42">
        <f t="shared" ca="1" si="22"/>
        <v>53.951990740737529</v>
      </c>
      <c r="G142" s="39" t="s">
        <v>914</v>
      </c>
      <c r="H142" s="39" t="s">
        <v>273</v>
      </c>
      <c r="I142" s="39" t="s">
        <v>913</v>
      </c>
      <c r="J142" s="39" t="s">
        <v>308</v>
      </c>
      <c r="K142" s="39" t="s">
        <v>635</v>
      </c>
      <c r="L142" s="39" t="s">
        <v>631</v>
      </c>
      <c r="M142" s="39" t="s">
        <v>912</v>
      </c>
      <c r="N142" s="39" t="s">
        <v>911</v>
      </c>
      <c r="O142" s="39" t="s">
        <v>280</v>
      </c>
      <c r="P142" s="39" t="s">
        <v>910</v>
      </c>
      <c r="Q142" s="39" t="s">
        <v>308</v>
      </c>
      <c r="R142" s="39" t="s">
        <v>631</v>
      </c>
      <c r="S142" s="39" t="s">
        <v>487</v>
      </c>
      <c r="T142" s="39" t="s">
        <v>333</v>
      </c>
      <c r="U142" s="39" t="s">
        <v>333</v>
      </c>
      <c r="V142" s="39" t="s">
        <v>438</v>
      </c>
      <c r="W142" s="39" t="s">
        <v>282</v>
      </c>
      <c r="X142" s="39" t="s">
        <v>282</v>
      </c>
      <c r="Y142" s="39" t="s">
        <v>331</v>
      </c>
      <c r="Z142" s="39" t="s">
        <v>330</v>
      </c>
      <c r="AA142" s="34">
        <v>45140.60255787037</v>
      </c>
      <c r="AB142" s="39" t="s">
        <v>476</v>
      </c>
      <c r="AC142" s="39" t="s">
        <v>280</v>
      </c>
      <c r="AD142" s="39" t="s">
        <v>280</v>
      </c>
      <c r="AE142" s="39" t="s">
        <v>280</v>
      </c>
      <c r="AF142" s="43" t="b">
        <v>0</v>
      </c>
      <c r="AG142" s="43" t="s">
        <v>280</v>
      </c>
      <c r="AH142" s="43" t="b">
        <v>0</v>
      </c>
      <c r="AI142" s="34"/>
      <c r="AJ142" s="39" t="s">
        <v>280</v>
      </c>
      <c r="AK142" s="39" t="s">
        <v>280</v>
      </c>
      <c r="AL142" s="39" t="s">
        <v>280</v>
      </c>
      <c r="AM142" s="39" t="s">
        <v>280</v>
      </c>
      <c r="AN142" s="39" t="s">
        <v>280</v>
      </c>
      <c r="AO142" s="39" t="s">
        <v>280</v>
      </c>
      <c r="AP142" s="39" t="s">
        <v>329</v>
      </c>
      <c r="AQ142" s="39" t="s">
        <v>280</v>
      </c>
      <c r="AR142" s="34"/>
      <c r="AS142" s="43">
        <v>1</v>
      </c>
      <c r="AT142" s="43">
        <v>0</v>
      </c>
      <c r="AU142" s="43" t="b">
        <v>0</v>
      </c>
      <c r="AV142" s="39" t="s">
        <v>1465</v>
      </c>
      <c r="AW142" s="43" t="b">
        <v>0</v>
      </c>
      <c r="AX142" s="39" t="s">
        <v>370</v>
      </c>
      <c r="AY142" s="39" t="s">
        <v>1463</v>
      </c>
      <c r="AZ142" s="34">
        <v>45140.60255787037</v>
      </c>
      <c r="BA142" s="39" t="s">
        <v>438</v>
      </c>
      <c r="BB142" s="34">
        <v>45140.60255787037</v>
      </c>
      <c r="BC142" s="39" t="s">
        <v>1464</v>
      </c>
      <c r="BD142" s="39" t="s">
        <v>1463</v>
      </c>
      <c r="BE142" s="43" t="b">
        <v>0</v>
      </c>
      <c r="BF142" s="39" t="s">
        <v>487</v>
      </c>
      <c r="BG142" s="39" t="s">
        <v>333</v>
      </c>
      <c r="BH142" s="39" t="s">
        <v>1462</v>
      </c>
      <c r="BI142" s="34">
        <v>45086.653136574074</v>
      </c>
      <c r="BJ142" s="43">
        <v>0</v>
      </c>
      <c r="BK142" s="39" t="s">
        <v>489</v>
      </c>
      <c r="BL142" s="43" t="b">
        <v>0</v>
      </c>
      <c r="BM142" s="39" t="s">
        <v>1227</v>
      </c>
      <c r="BN142" s="39" t="s">
        <v>326</v>
      </c>
      <c r="BO142" s="39" t="s">
        <v>280</v>
      </c>
      <c r="BP142" s="39" t="s">
        <v>1461</v>
      </c>
      <c r="BQ142" s="39" t="s">
        <v>1460</v>
      </c>
      <c r="BR142" s="43" t="str">
        <f t="shared" ref="BR142:BR143" si="24">IF(OR(BS142="G1 - Clean and Inspect",BS142="G1 - Disassembly/OCI",BS142="G1 - Incoming Inspection",BS142="G1 - Module Inspection",BS142="Inspection",BS142="Repair"),"Gate 1",IF(OR(BS142="Logistics",BS142="G2 - OSS and Accumulation"),"Gate 2",IF(OR(BS142="Maintenance",BS142="G3 - Assembly",BS142="G3 - Inspection"),"Gate 3",IF(OR(BS142="NU Commissioning",BS142="Installation",BS142="G4 - Inspection",BS142="G4 - Test"),"Gate 4",IF(OR(BS142="Outage",BS142="Planning"),"Gate 0","Operation")))))</f>
        <v>Gate 3</v>
      </c>
      <c r="BS142" s="43" t="s">
        <v>361</v>
      </c>
      <c r="BT142" s="43" t="b">
        <v>0</v>
      </c>
      <c r="BU142" s="39" t="s">
        <v>482</v>
      </c>
      <c r="BV142" s="44">
        <v>45086</v>
      </c>
      <c r="BW142" s="39" t="s">
        <v>320</v>
      </c>
      <c r="BX142" s="39" t="s">
        <v>1106</v>
      </c>
      <c r="BY142" s="39" t="s">
        <v>1224</v>
      </c>
      <c r="BZ142" s="39" t="s">
        <v>322</v>
      </c>
      <c r="CA142" s="39" t="s">
        <v>330</v>
      </c>
      <c r="CB142" s="39" t="s">
        <v>394</v>
      </c>
      <c r="CC142" s="39" t="s">
        <v>311</v>
      </c>
      <c r="CD142" s="39" t="s">
        <v>321</v>
      </c>
      <c r="CE142" s="39" t="s">
        <v>320</v>
      </c>
      <c r="CF142" s="39" t="s">
        <v>46</v>
      </c>
      <c r="CG142" s="39" t="s">
        <v>358</v>
      </c>
      <c r="CH142" s="39" t="s">
        <v>280</v>
      </c>
      <c r="CI142" s="39" t="s">
        <v>357</v>
      </c>
      <c r="CJ142" s="39" t="s">
        <v>280</v>
      </c>
      <c r="CK142" s="34">
        <v>45086.650567129633</v>
      </c>
      <c r="CL142" s="39" t="s">
        <v>487</v>
      </c>
      <c r="CM142" s="39" t="s">
        <v>280</v>
      </c>
      <c r="CN142" s="39" t="s">
        <v>280</v>
      </c>
      <c r="CO142" s="43" t="b">
        <v>0</v>
      </c>
      <c r="CP142" s="39" t="s">
        <v>353</v>
      </c>
      <c r="CQ142" s="39" t="s">
        <v>352</v>
      </c>
      <c r="CR142" s="39" t="s">
        <v>779</v>
      </c>
      <c r="CS142" s="39" t="s">
        <v>280</v>
      </c>
      <c r="CT142" s="39" t="s">
        <v>1459</v>
      </c>
      <c r="CU142" s="43">
        <v>9</v>
      </c>
      <c r="CV142" s="39" t="s">
        <v>311</v>
      </c>
    </row>
    <row r="143" spans="1:100" ht="176">
      <c r="A143" s="39" t="s">
        <v>1458</v>
      </c>
      <c r="B143" s="40">
        <f t="shared" si="21"/>
        <v>45086</v>
      </c>
      <c r="C143" s="41">
        <v>45086.661874999998</v>
      </c>
      <c r="D143" s="39" t="s">
        <v>346</v>
      </c>
      <c r="E143" s="39" t="s">
        <v>1457</v>
      </c>
      <c r="F143" s="42">
        <f t="shared" ca="1" si="22"/>
        <v>53.946516203708597</v>
      </c>
      <c r="G143" s="39" t="s">
        <v>660</v>
      </c>
      <c r="H143" s="39" t="s">
        <v>273</v>
      </c>
      <c r="I143" s="39" t="s">
        <v>659</v>
      </c>
      <c r="J143" s="39" t="s">
        <v>303</v>
      </c>
      <c r="K143" s="39" t="s">
        <v>635</v>
      </c>
      <c r="L143" s="39" t="s">
        <v>118</v>
      </c>
      <c r="M143" s="39" t="s">
        <v>280</v>
      </c>
      <c r="N143" s="39" t="s">
        <v>338</v>
      </c>
      <c r="O143" s="39" t="s">
        <v>280</v>
      </c>
      <c r="P143" s="39" t="s">
        <v>658</v>
      </c>
      <c r="Q143" s="39" t="s">
        <v>303</v>
      </c>
      <c r="R143" s="39" t="s">
        <v>118</v>
      </c>
      <c r="S143" s="39" t="s">
        <v>520</v>
      </c>
      <c r="T143" s="39" t="s">
        <v>1452</v>
      </c>
      <c r="U143" s="39" t="s">
        <v>333</v>
      </c>
      <c r="V143" s="39" t="s">
        <v>438</v>
      </c>
      <c r="W143" s="39" t="s">
        <v>282</v>
      </c>
      <c r="X143" s="39" t="s">
        <v>282</v>
      </c>
      <c r="Y143" s="39" t="s">
        <v>331</v>
      </c>
      <c r="Z143" s="39" t="s">
        <v>330</v>
      </c>
      <c r="AA143" s="34">
        <v>45140.608391203707</v>
      </c>
      <c r="AB143" s="39" t="s">
        <v>476</v>
      </c>
      <c r="AC143" s="39" t="s">
        <v>280</v>
      </c>
      <c r="AD143" s="39" t="s">
        <v>280</v>
      </c>
      <c r="AE143" s="39" t="s">
        <v>280</v>
      </c>
      <c r="AF143" s="43" t="b">
        <v>0</v>
      </c>
      <c r="AG143" s="43" t="s">
        <v>280</v>
      </c>
      <c r="AH143" s="43" t="b">
        <v>0</v>
      </c>
      <c r="AI143" s="34"/>
      <c r="AJ143" s="39" t="s">
        <v>280</v>
      </c>
      <c r="AK143" s="39" t="s">
        <v>280</v>
      </c>
      <c r="AL143" s="39" t="s">
        <v>280</v>
      </c>
      <c r="AM143" s="39" t="s">
        <v>280</v>
      </c>
      <c r="AN143" s="39" t="s">
        <v>280</v>
      </c>
      <c r="AO143" s="39" t="s">
        <v>280</v>
      </c>
      <c r="AP143" s="39" t="s">
        <v>329</v>
      </c>
      <c r="AQ143" s="39" t="s">
        <v>280</v>
      </c>
      <c r="AR143" s="34"/>
      <c r="AS143" s="43">
        <v>2</v>
      </c>
      <c r="AT143" s="43">
        <v>1</v>
      </c>
      <c r="AU143" s="43" t="b">
        <v>0</v>
      </c>
      <c r="AV143" s="39" t="s">
        <v>280</v>
      </c>
      <c r="AW143" s="43" t="b">
        <v>0</v>
      </c>
      <c r="AX143" s="39" t="s">
        <v>370</v>
      </c>
      <c r="AY143" s="39" t="s">
        <v>1456</v>
      </c>
      <c r="AZ143" s="34">
        <v>45140.608391203707</v>
      </c>
      <c r="BA143" s="39" t="s">
        <v>438</v>
      </c>
      <c r="BB143" s="34">
        <v>45140.608391203707</v>
      </c>
      <c r="BC143" s="39" t="s">
        <v>18</v>
      </c>
      <c r="BD143" s="39" t="s">
        <v>1456</v>
      </c>
      <c r="BE143" s="43" t="b">
        <v>0</v>
      </c>
      <c r="BF143" s="39" t="s">
        <v>520</v>
      </c>
      <c r="BG143" s="39" t="s">
        <v>333</v>
      </c>
      <c r="BH143" s="39" t="s">
        <v>1455</v>
      </c>
      <c r="BI143" s="34">
        <v>45086.79420138889</v>
      </c>
      <c r="BJ143" s="43">
        <v>0</v>
      </c>
      <c r="BK143" s="39" t="s">
        <v>522</v>
      </c>
      <c r="BL143" s="43" t="b">
        <v>0</v>
      </c>
      <c r="BM143" s="39" t="s">
        <v>1211</v>
      </c>
      <c r="BN143" s="39" t="s">
        <v>364</v>
      </c>
      <c r="BO143" s="39" t="s">
        <v>280</v>
      </c>
      <c r="BP143" s="39" t="s">
        <v>1454</v>
      </c>
      <c r="BQ143" s="39" t="s">
        <v>1453</v>
      </c>
      <c r="BR143" s="43" t="str">
        <f t="shared" si="24"/>
        <v>Gate 3</v>
      </c>
      <c r="BS143" s="43" t="s">
        <v>361</v>
      </c>
      <c r="BT143" s="43" t="b">
        <v>0</v>
      </c>
      <c r="BU143" s="39" t="s">
        <v>357</v>
      </c>
      <c r="BV143" s="44">
        <v>45086</v>
      </c>
      <c r="BW143" s="39" t="s">
        <v>320</v>
      </c>
      <c r="BX143" s="39" t="s">
        <v>1106</v>
      </c>
      <c r="BY143" s="39" t="s">
        <v>1224</v>
      </c>
      <c r="BZ143" s="39" t="s">
        <v>322</v>
      </c>
      <c r="CA143" s="39" t="s">
        <v>330</v>
      </c>
      <c r="CB143" s="39" t="s">
        <v>394</v>
      </c>
      <c r="CC143" s="39" t="s">
        <v>311</v>
      </c>
      <c r="CD143" s="39" t="s">
        <v>321</v>
      </c>
      <c r="CE143" s="39" t="s">
        <v>320</v>
      </c>
      <c r="CF143" s="39" t="s">
        <v>46</v>
      </c>
      <c r="CG143" s="39" t="s">
        <v>358</v>
      </c>
      <c r="CH143" s="39" t="s">
        <v>280</v>
      </c>
      <c r="CI143" s="39" t="s">
        <v>357</v>
      </c>
      <c r="CJ143" s="39" t="s">
        <v>280</v>
      </c>
      <c r="CK143" s="34">
        <v>45086.661874999998</v>
      </c>
      <c r="CL143" s="39" t="s">
        <v>520</v>
      </c>
      <c r="CM143" s="39" t="s">
        <v>280</v>
      </c>
      <c r="CN143" s="39" t="s">
        <v>280</v>
      </c>
      <c r="CO143" s="43" t="b">
        <v>0</v>
      </c>
      <c r="CP143" s="39" t="s">
        <v>353</v>
      </c>
      <c r="CQ143" s="39" t="s">
        <v>352</v>
      </c>
      <c r="CR143" s="39" t="s">
        <v>138</v>
      </c>
      <c r="CS143" s="39" t="s">
        <v>280</v>
      </c>
      <c r="CT143" s="39" t="s">
        <v>1451</v>
      </c>
      <c r="CU143" s="43">
        <v>7</v>
      </c>
      <c r="CV143" s="39" t="s">
        <v>311</v>
      </c>
    </row>
    <row r="144" spans="1:100" ht="176">
      <c r="A144" s="39" t="s">
        <v>1450</v>
      </c>
      <c r="B144" s="40">
        <f t="shared" si="21"/>
        <v>45088</v>
      </c>
      <c r="C144" s="41">
        <v>45088.619432870371</v>
      </c>
      <c r="D144" s="39" t="s">
        <v>346</v>
      </c>
      <c r="E144" s="39" t="s">
        <v>1449</v>
      </c>
      <c r="F144" s="42">
        <f t="shared" ca="1" si="22"/>
        <v>610.38056712962862</v>
      </c>
      <c r="G144" s="39" t="s">
        <v>887</v>
      </c>
      <c r="H144" s="39" t="s">
        <v>274</v>
      </c>
      <c r="I144" s="39" t="s">
        <v>842</v>
      </c>
      <c r="J144" s="39" t="s">
        <v>878</v>
      </c>
      <c r="K144" s="39" t="s">
        <v>418</v>
      </c>
      <c r="L144" s="39" t="s">
        <v>418</v>
      </c>
      <c r="M144" s="39" t="s">
        <v>421</v>
      </c>
      <c r="N144" s="39" t="s">
        <v>338</v>
      </c>
      <c r="O144" s="39" t="s">
        <v>886</v>
      </c>
      <c r="P144" s="39" t="s">
        <v>841</v>
      </c>
      <c r="Q144" s="39" t="s">
        <v>307</v>
      </c>
      <c r="R144" s="39" t="s">
        <v>418</v>
      </c>
      <c r="S144" s="39" t="s">
        <v>481</v>
      </c>
      <c r="T144" s="39" t="s">
        <v>333</v>
      </c>
      <c r="U144" s="39" t="s">
        <v>333</v>
      </c>
      <c r="V144" s="39" t="s">
        <v>371</v>
      </c>
      <c r="W144" s="39" t="s">
        <v>282</v>
      </c>
      <c r="X144" s="39" t="s">
        <v>282</v>
      </c>
      <c r="Y144" s="39" t="s">
        <v>490</v>
      </c>
      <c r="Z144" s="39" t="s">
        <v>330</v>
      </c>
      <c r="AA144" s="34">
        <v>45103.592569444445</v>
      </c>
      <c r="AB144" s="39" t="s">
        <v>436</v>
      </c>
      <c r="AC144" s="39" t="s">
        <v>280</v>
      </c>
      <c r="AD144" s="39" t="s">
        <v>280</v>
      </c>
      <c r="AE144" s="39" t="s">
        <v>280</v>
      </c>
      <c r="AF144" s="43" t="b">
        <v>0</v>
      </c>
      <c r="AG144" s="43" t="s">
        <v>280</v>
      </c>
      <c r="AH144" s="43" t="b">
        <v>1</v>
      </c>
      <c r="AI144" s="34"/>
      <c r="AJ144" s="39" t="s">
        <v>280</v>
      </c>
      <c r="AK144" s="39" t="s">
        <v>280</v>
      </c>
      <c r="AL144" s="39" t="s">
        <v>280</v>
      </c>
      <c r="AM144" s="39" t="s">
        <v>280</v>
      </c>
      <c r="AN144" s="39" t="s">
        <v>280</v>
      </c>
      <c r="AO144" s="39" t="s">
        <v>280</v>
      </c>
      <c r="AP144" s="39" t="s">
        <v>329</v>
      </c>
      <c r="AQ144" s="39" t="s">
        <v>280</v>
      </c>
      <c r="AR144" s="34"/>
      <c r="AS144" s="43">
        <v>1</v>
      </c>
      <c r="AT144" s="43">
        <v>0</v>
      </c>
      <c r="AU144" s="43" t="b">
        <v>0</v>
      </c>
      <c r="AV144" s="39" t="s">
        <v>280</v>
      </c>
      <c r="AW144" s="43" t="b">
        <v>0</v>
      </c>
      <c r="AX144" s="39" t="s">
        <v>328</v>
      </c>
      <c r="AY144" s="39" t="s">
        <v>1448</v>
      </c>
      <c r="AZ144" s="34"/>
      <c r="BA144" s="39" t="s">
        <v>280</v>
      </c>
      <c r="BB144" s="34"/>
      <c r="BC144" s="39" t="s">
        <v>280</v>
      </c>
      <c r="BD144" s="39" t="s">
        <v>1448</v>
      </c>
      <c r="BE144" s="43" t="b">
        <v>0</v>
      </c>
      <c r="BF144" s="39" t="s">
        <v>520</v>
      </c>
      <c r="BG144" s="39" t="s">
        <v>333</v>
      </c>
      <c r="BH144" s="39" t="s">
        <v>1447</v>
      </c>
      <c r="BI144" s="34">
        <v>45092.604641203703</v>
      </c>
      <c r="BJ144" s="43" t="s">
        <v>280</v>
      </c>
      <c r="BK144" s="39" t="s">
        <v>485</v>
      </c>
      <c r="BL144" s="43" t="b">
        <v>0</v>
      </c>
      <c r="BM144" s="39" t="s">
        <v>280</v>
      </c>
      <c r="BN144" s="39" t="s">
        <v>326</v>
      </c>
      <c r="BO144" s="39" t="s">
        <v>280</v>
      </c>
      <c r="BP144" s="39" t="s">
        <v>1446</v>
      </c>
      <c r="BQ144" s="39" t="s">
        <v>1445</v>
      </c>
      <c r="BS144" s="39" t="s">
        <v>361</v>
      </c>
      <c r="BT144" s="43" t="b">
        <v>0</v>
      </c>
      <c r="BU144" s="39" t="s">
        <v>482</v>
      </c>
      <c r="BV144" s="44">
        <v>45088</v>
      </c>
      <c r="BW144" s="39" t="s">
        <v>320</v>
      </c>
      <c r="BX144" s="39" t="s">
        <v>280</v>
      </c>
      <c r="BY144" s="39" t="s">
        <v>280</v>
      </c>
      <c r="BZ144" s="39" t="s">
        <v>322</v>
      </c>
      <c r="CA144" s="39" t="s">
        <v>330</v>
      </c>
      <c r="CB144" s="39" t="s">
        <v>394</v>
      </c>
      <c r="CC144" s="39" t="s">
        <v>311</v>
      </c>
      <c r="CD144" s="39" t="s">
        <v>321</v>
      </c>
      <c r="CE144" s="39" t="s">
        <v>320</v>
      </c>
      <c r="CF144" s="39" t="s">
        <v>46</v>
      </c>
      <c r="CG144" s="39" t="s">
        <v>358</v>
      </c>
      <c r="CH144" s="39" t="s">
        <v>280</v>
      </c>
      <c r="CI144" s="39" t="s">
        <v>357</v>
      </c>
      <c r="CJ144" s="39" t="s">
        <v>280</v>
      </c>
      <c r="CK144" s="34">
        <v>45088.619432870371</v>
      </c>
      <c r="CL144" s="39" t="s">
        <v>481</v>
      </c>
      <c r="CM144" s="39" t="s">
        <v>280</v>
      </c>
      <c r="CN144" s="39" t="s">
        <v>280</v>
      </c>
      <c r="CO144" s="43" t="b">
        <v>0</v>
      </c>
      <c r="CP144" s="39" t="s">
        <v>353</v>
      </c>
      <c r="CQ144" s="39" t="s">
        <v>364</v>
      </c>
      <c r="CR144" s="39" t="s">
        <v>514</v>
      </c>
      <c r="CS144" s="39" t="s">
        <v>280</v>
      </c>
      <c r="CT144" s="39" t="s">
        <v>1444</v>
      </c>
      <c r="CU144" s="43">
        <v>2</v>
      </c>
      <c r="CV144" s="39" t="s">
        <v>311</v>
      </c>
    </row>
    <row r="145" spans="1:100" ht="176">
      <c r="A145" s="39" t="s">
        <v>1443</v>
      </c>
      <c r="B145" s="40">
        <f t="shared" si="21"/>
        <v>45089</v>
      </c>
      <c r="C145" s="41">
        <v>45089.682060185187</v>
      </c>
      <c r="D145" s="39" t="s">
        <v>346</v>
      </c>
      <c r="E145" s="39" t="s">
        <v>1442</v>
      </c>
      <c r="F145" s="42">
        <f t="shared" ca="1" si="22"/>
        <v>50.922986111108912</v>
      </c>
      <c r="G145" s="39" t="s">
        <v>1441</v>
      </c>
      <c r="H145" s="39" t="s">
        <v>274</v>
      </c>
      <c r="I145" s="39" t="s">
        <v>842</v>
      </c>
      <c r="J145" s="39" t="s">
        <v>1435</v>
      </c>
      <c r="K145" s="39" t="s">
        <v>418</v>
      </c>
      <c r="L145" s="39" t="s">
        <v>418</v>
      </c>
      <c r="M145" s="39" t="s">
        <v>421</v>
      </c>
      <c r="N145" s="39" t="s">
        <v>338</v>
      </c>
      <c r="O145" s="39" t="s">
        <v>1435</v>
      </c>
      <c r="P145" s="39" t="s">
        <v>841</v>
      </c>
      <c r="Q145" s="39" t="s">
        <v>1440</v>
      </c>
      <c r="R145" s="39" t="s">
        <v>418</v>
      </c>
      <c r="S145" s="39" t="s">
        <v>520</v>
      </c>
      <c r="T145" s="39" t="s">
        <v>677</v>
      </c>
      <c r="U145" s="39" t="s">
        <v>333</v>
      </c>
      <c r="V145" s="39" t="s">
        <v>438</v>
      </c>
      <c r="W145" s="39" t="s">
        <v>282</v>
      </c>
      <c r="X145" s="39" t="s">
        <v>282</v>
      </c>
      <c r="Y145" s="39" t="s">
        <v>490</v>
      </c>
      <c r="Z145" s="39" t="s">
        <v>330</v>
      </c>
      <c r="AA145" s="34">
        <v>45140.605046296296</v>
      </c>
      <c r="AB145" s="39" t="s">
        <v>476</v>
      </c>
      <c r="AC145" s="39" t="s">
        <v>280</v>
      </c>
      <c r="AD145" s="39" t="s">
        <v>280</v>
      </c>
      <c r="AE145" s="39" t="s">
        <v>280</v>
      </c>
      <c r="AF145" s="43" t="b">
        <v>0</v>
      </c>
      <c r="AG145" s="43" t="s">
        <v>280</v>
      </c>
      <c r="AH145" s="43" t="b">
        <v>0</v>
      </c>
      <c r="AI145" s="34"/>
      <c r="AJ145" s="39" t="s">
        <v>280</v>
      </c>
      <c r="AK145" s="39" t="s">
        <v>280</v>
      </c>
      <c r="AL145" s="39" t="s">
        <v>280</v>
      </c>
      <c r="AM145" s="39" t="s">
        <v>280</v>
      </c>
      <c r="AN145" s="39" t="s">
        <v>280</v>
      </c>
      <c r="AO145" s="39" t="s">
        <v>280</v>
      </c>
      <c r="AP145" s="39" t="s">
        <v>329</v>
      </c>
      <c r="AQ145" s="39" t="s">
        <v>280</v>
      </c>
      <c r="AR145" s="34"/>
      <c r="AS145" s="43">
        <v>1</v>
      </c>
      <c r="AT145" s="43">
        <v>1</v>
      </c>
      <c r="AU145" s="43" t="b">
        <v>0</v>
      </c>
      <c r="AV145" s="39" t="s">
        <v>280</v>
      </c>
      <c r="AW145" s="43" t="b">
        <v>0</v>
      </c>
      <c r="AX145" s="39" t="s">
        <v>328</v>
      </c>
      <c r="AY145" s="39" t="s">
        <v>1439</v>
      </c>
      <c r="AZ145" s="34">
        <v>45140.605046296296</v>
      </c>
      <c r="BA145" s="39" t="s">
        <v>438</v>
      </c>
      <c r="BB145" s="34">
        <v>45140.605046296296</v>
      </c>
      <c r="BC145" s="39" t="s">
        <v>18</v>
      </c>
      <c r="BD145" s="39" t="s">
        <v>1439</v>
      </c>
      <c r="BE145" s="43" t="b">
        <v>0</v>
      </c>
      <c r="BF145" s="39" t="s">
        <v>438</v>
      </c>
      <c r="BG145" s="39" t="s">
        <v>333</v>
      </c>
      <c r="BH145" s="39" t="s">
        <v>1438</v>
      </c>
      <c r="BI145" s="34">
        <v>45090.621851851851</v>
      </c>
      <c r="BJ145" s="43">
        <v>0</v>
      </c>
      <c r="BK145" s="39" t="s">
        <v>522</v>
      </c>
      <c r="BL145" s="43" t="b">
        <v>0</v>
      </c>
      <c r="BM145" s="39" t="s">
        <v>1227</v>
      </c>
      <c r="BN145" s="39" t="s">
        <v>364</v>
      </c>
      <c r="BO145" s="39" t="s">
        <v>280</v>
      </c>
      <c r="BP145" s="39" t="s">
        <v>1437</v>
      </c>
      <c r="BQ145" s="39" t="s">
        <v>1436</v>
      </c>
      <c r="BR145" s="43" t="str">
        <f>IF(OR(BS145="G1 - Clean and Inspect",BS145="G1 - Disassembly/OCI",BS145="G1 - Incoming Inspection",BS145="G1 - Module Inspection",BS145="Inspection",BS145="Repair"),"Gate 1",IF(OR(BS145="Logistics",BS145="G2 - OSS and Accumulation"),"Gate 2",IF(OR(BS145="Maintenance",BS145="G3 - Assembly",BS145="G3 - Inspection"),"Gate 3",IF(OR(BS145="NU Commissioning",BS145="Installation",BS145="G4 - Inspection",BS145="G4 - Test"),"Gate 4",IF(OR(BS145="Outage",BS145="Planning"),"Gate 0","Operation")))))</f>
        <v>Gate 3</v>
      </c>
      <c r="BS145" s="43" t="s">
        <v>361</v>
      </c>
      <c r="BT145" s="43" t="b">
        <v>0</v>
      </c>
      <c r="BU145" s="39" t="s">
        <v>482</v>
      </c>
      <c r="BV145" s="44">
        <v>45089</v>
      </c>
      <c r="BW145" s="39" t="s">
        <v>320</v>
      </c>
      <c r="BX145" s="39" t="s">
        <v>1106</v>
      </c>
      <c r="BY145" s="39" t="s">
        <v>1224</v>
      </c>
      <c r="BZ145" s="39" t="s">
        <v>322</v>
      </c>
      <c r="CA145" s="39" t="s">
        <v>330</v>
      </c>
      <c r="CB145" s="39" t="s">
        <v>394</v>
      </c>
      <c r="CC145" s="39" t="s">
        <v>311</v>
      </c>
      <c r="CD145" s="39" t="s">
        <v>321</v>
      </c>
      <c r="CE145" s="39" t="s">
        <v>320</v>
      </c>
      <c r="CF145" s="39" t="s">
        <v>46</v>
      </c>
      <c r="CG145" s="39" t="s">
        <v>358</v>
      </c>
      <c r="CH145" s="39" t="s">
        <v>280</v>
      </c>
      <c r="CI145" s="39" t="s">
        <v>357</v>
      </c>
      <c r="CJ145" s="39" t="s">
        <v>280</v>
      </c>
      <c r="CK145" s="34">
        <v>45089.682060185187</v>
      </c>
      <c r="CL145" s="39" t="s">
        <v>520</v>
      </c>
      <c r="CM145" s="39" t="s">
        <v>280</v>
      </c>
      <c r="CN145" s="39" t="s">
        <v>280</v>
      </c>
      <c r="CO145" s="43" t="b">
        <v>0</v>
      </c>
      <c r="CP145" s="39" t="s">
        <v>353</v>
      </c>
      <c r="CQ145" s="39" t="s">
        <v>352</v>
      </c>
      <c r="CR145" s="39" t="s">
        <v>834</v>
      </c>
      <c r="CS145" s="39" t="s">
        <v>280</v>
      </c>
      <c r="CT145" s="39" t="s">
        <v>1434</v>
      </c>
      <c r="CU145" s="43">
        <v>8</v>
      </c>
      <c r="CV145" s="39" t="s">
        <v>311</v>
      </c>
    </row>
    <row r="146" spans="1:100" ht="176">
      <c r="A146" s="39" t="s">
        <v>1433</v>
      </c>
      <c r="B146" s="40">
        <f t="shared" si="21"/>
        <v>45089</v>
      </c>
      <c r="C146" s="41">
        <v>45089.707071759258</v>
      </c>
      <c r="D146" s="39" t="s">
        <v>346</v>
      </c>
      <c r="E146" s="39" t="s">
        <v>1432</v>
      </c>
      <c r="F146" s="42">
        <f t="shared" ca="1" si="22"/>
        <v>609.29292824074219</v>
      </c>
      <c r="G146" s="39" t="s">
        <v>1365</v>
      </c>
      <c r="H146" s="39" t="s">
        <v>275</v>
      </c>
      <c r="I146" s="39" t="s">
        <v>372</v>
      </c>
      <c r="J146" s="39" t="s">
        <v>1358</v>
      </c>
      <c r="K146" s="39" t="s">
        <v>340</v>
      </c>
      <c r="L146" s="39" t="s">
        <v>334</v>
      </c>
      <c r="M146" s="39" t="s">
        <v>373</v>
      </c>
      <c r="N146" s="39" t="s">
        <v>338</v>
      </c>
      <c r="O146" s="39" t="s">
        <v>280</v>
      </c>
      <c r="P146" s="39" t="s">
        <v>372</v>
      </c>
      <c r="Q146" s="39" t="s">
        <v>1358</v>
      </c>
      <c r="R146" s="39" t="s">
        <v>334</v>
      </c>
      <c r="S146" s="39" t="s">
        <v>515</v>
      </c>
      <c r="T146" s="39" t="s">
        <v>333</v>
      </c>
      <c r="U146" s="39" t="s">
        <v>333</v>
      </c>
      <c r="V146" s="39" t="s">
        <v>371</v>
      </c>
      <c r="W146" s="39" t="s">
        <v>282</v>
      </c>
      <c r="X146" s="39" t="s">
        <v>282</v>
      </c>
      <c r="Y146" s="39" t="s">
        <v>331</v>
      </c>
      <c r="Z146" s="39" t="s">
        <v>330</v>
      </c>
      <c r="AA146" s="34">
        <v>45118.91202546296</v>
      </c>
      <c r="AB146" s="39" t="s">
        <v>518</v>
      </c>
      <c r="AC146" s="39" t="s">
        <v>280</v>
      </c>
      <c r="AD146" s="39" t="s">
        <v>280</v>
      </c>
      <c r="AE146" s="39" t="s">
        <v>280</v>
      </c>
      <c r="AF146" s="43" t="b">
        <v>0</v>
      </c>
      <c r="AG146" s="43" t="s">
        <v>280</v>
      </c>
      <c r="AH146" s="43" t="b">
        <v>1</v>
      </c>
      <c r="AI146" s="34"/>
      <c r="AJ146" s="39" t="s">
        <v>280</v>
      </c>
      <c r="AK146" s="39" t="s">
        <v>280</v>
      </c>
      <c r="AL146" s="39" t="s">
        <v>280</v>
      </c>
      <c r="AM146" s="39" t="s">
        <v>280</v>
      </c>
      <c r="AN146" s="39" t="s">
        <v>280</v>
      </c>
      <c r="AO146" s="39" t="s">
        <v>280</v>
      </c>
      <c r="AP146" s="39" t="s">
        <v>329</v>
      </c>
      <c r="AQ146" s="39" t="s">
        <v>280</v>
      </c>
      <c r="AR146" s="34"/>
      <c r="AS146" s="43">
        <v>1</v>
      </c>
      <c r="AT146" s="43">
        <v>0</v>
      </c>
      <c r="AU146" s="43" t="b">
        <v>0</v>
      </c>
      <c r="AV146" s="39" t="s">
        <v>280</v>
      </c>
      <c r="AW146" s="43" t="b">
        <v>0</v>
      </c>
      <c r="AX146" s="39" t="s">
        <v>1364</v>
      </c>
      <c r="AY146" s="39" t="s">
        <v>1431</v>
      </c>
      <c r="AZ146" s="34"/>
      <c r="BA146" s="39" t="s">
        <v>280</v>
      </c>
      <c r="BB146" s="34"/>
      <c r="BC146" s="39" t="s">
        <v>280</v>
      </c>
      <c r="BD146" s="39" t="s">
        <v>1431</v>
      </c>
      <c r="BE146" s="43" t="b">
        <v>0</v>
      </c>
      <c r="BF146" s="39" t="s">
        <v>515</v>
      </c>
      <c r="BG146" s="39" t="s">
        <v>333</v>
      </c>
      <c r="BH146" s="39" t="s">
        <v>1430</v>
      </c>
      <c r="BI146" s="34">
        <v>45118.91202546296</v>
      </c>
      <c r="BJ146" s="43" t="s">
        <v>280</v>
      </c>
      <c r="BK146" s="39" t="s">
        <v>518</v>
      </c>
      <c r="BL146" s="43" t="b">
        <v>0</v>
      </c>
      <c r="BM146" s="39" t="s">
        <v>280</v>
      </c>
      <c r="BN146" s="39" t="s">
        <v>326</v>
      </c>
      <c r="BO146" s="39" t="s">
        <v>280</v>
      </c>
      <c r="BP146" s="39" t="s">
        <v>1429</v>
      </c>
      <c r="BQ146" s="39" t="s">
        <v>1428</v>
      </c>
      <c r="BS146" s="39" t="s">
        <v>361</v>
      </c>
      <c r="BT146" s="43" t="b">
        <v>0</v>
      </c>
      <c r="BU146" s="39" t="s">
        <v>357</v>
      </c>
      <c r="BV146" s="44">
        <v>45089</v>
      </c>
      <c r="BW146" s="39" t="s">
        <v>320</v>
      </c>
      <c r="BX146" s="39" t="s">
        <v>360</v>
      </c>
      <c r="BY146" s="39" t="s">
        <v>280</v>
      </c>
      <c r="BZ146" s="39" t="s">
        <v>322</v>
      </c>
      <c r="CA146" s="39" t="s">
        <v>330</v>
      </c>
      <c r="CB146" s="39" t="s">
        <v>320</v>
      </c>
      <c r="CC146" s="39" t="s">
        <v>311</v>
      </c>
      <c r="CD146" s="39" t="s">
        <v>321</v>
      </c>
      <c r="CE146" s="39" t="s">
        <v>320</v>
      </c>
      <c r="CF146" s="39" t="s">
        <v>46</v>
      </c>
      <c r="CG146" s="39" t="s">
        <v>358</v>
      </c>
      <c r="CH146" s="39" t="s">
        <v>280</v>
      </c>
      <c r="CI146" s="39" t="s">
        <v>357</v>
      </c>
      <c r="CJ146" s="39" t="s">
        <v>280</v>
      </c>
      <c r="CK146" s="34">
        <v>45089.707071759258</v>
      </c>
      <c r="CL146" s="39" t="s">
        <v>515</v>
      </c>
      <c r="CM146" s="39" t="s">
        <v>280</v>
      </c>
      <c r="CN146" s="39" t="s">
        <v>280</v>
      </c>
      <c r="CO146" s="43" t="b">
        <v>0</v>
      </c>
      <c r="CP146" s="39" t="s">
        <v>353</v>
      </c>
      <c r="CQ146" s="39" t="s">
        <v>352</v>
      </c>
      <c r="CR146" s="39" t="s">
        <v>234</v>
      </c>
      <c r="CS146" s="39" t="s">
        <v>280</v>
      </c>
      <c r="CT146" s="39" t="s">
        <v>1427</v>
      </c>
      <c r="CU146" s="43">
        <v>2</v>
      </c>
      <c r="CV146" s="39" t="s">
        <v>311</v>
      </c>
    </row>
    <row r="147" spans="1:100" ht="176">
      <c r="A147" s="39" t="s">
        <v>1426</v>
      </c>
      <c r="B147" s="40">
        <f t="shared" si="21"/>
        <v>44936</v>
      </c>
      <c r="C147" s="41">
        <v>44936.638182870367</v>
      </c>
      <c r="D147" s="39" t="s">
        <v>346</v>
      </c>
      <c r="E147" s="39" t="s">
        <v>1425</v>
      </c>
      <c r="F147" s="42">
        <f t="shared" ca="1" si="22"/>
        <v>208.68980324074073</v>
      </c>
      <c r="G147" s="39" t="s">
        <v>1365</v>
      </c>
      <c r="H147" s="39" t="s">
        <v>275</v>
      </c>
      <c r="I147" s="39" t="s">
        <v>372</v>
      </c>
      <c r="J147" s="39" t="s">
        <v>1358</v>
      </c>
      <c r="K147" s="39" t="s">
        <v>340</v>
      </c>
      <c r="L147" s="39" t="s">
        <v>334</v>
      </c>
      <c r="M147" s="39" t="s">
        <v>373</v>
      </c>
      <c r="N147" s="39" t="s">
        <v>338</v>
      </c>
      <c r="O147" s="39" t="s">
        <v>280</v>
      </c>
      <c r="P147" s="39" t="s">
        <v>372</v>
      </c>
      <c r="Q147" s="39" t="s">
        <v>1358</v>
      </c>
      <c r="R147" s="39" t="s">
        <v>334</v>
      </c>
      <c r="S147" s="39" t="s">
        <v>520</v>
      </c>
      <c r="T147" s="39" t="s">
        <v>354</v>
      </c>
      <c r="U147" s="39" t="s">
        <v>333</v>
      </c>
      <c r="V147" s="39" t="s">
        <v>438</v>
      </c>
      <c r="W147" s="39" t="s">
        <v>282</v>
      </c>
      <c r="X147" s="39" t="s">
        <v>282</v>
      </c>
      <c r="Y147" s="39" t="s">
        <v>331</v>
      </c>
      <c r="Z147" s="39" t="s">
        <v>330</v>
      </c>
      <c r="AA147" s="34">
        <v>45145.327986111108</v>
      </c>
      <c r="AB147" s="39" t="s">
        <v>476</v>
      </c>
      <c r="AC147" s="39" t="s">
        <v>280</v>
      </c>
      <c r="AD147" s="39" t="s">
        <v>280</v>
      </c>
      <c r="AE147" s="39" t="s">
        <v>280</v>
      </c>
      <c r="AF147" s="43" t="b">
        <v>0</v>
      </c>
      <c r="AG147" s="43" t="s">
        <v>280</v>
      </c>
      <c r="AH147" s="43" t="b">
        <v>0</v>
      </c>
      <c r="AI147" s="34"/>
      <c r="AJ147" s="39" t="s">
        <v>280</v>
      </c>
      <c r="AK147" s="39" t="s">
        <v>280</v>
      </c>
      <c r="AL147" s="39" t="s">
        <v>280</v>
      </c>
      <c r="AM147" s="39" t="s">
        <v>280</v>
      </c>
      <c r="AN147" s="39" t="s">
        <v>280</v>
      </c>
      <c r="AO147" s="39" t="s">
        <v>280</v>
      </c>
      <c r="AP147" s="39" t="s">
        <v>329</v>
      </c>
      <c r="AQ147" s="39" t="s">
        <v>280</v>
      </c>
      <c r="AR147" s="34"/>
      <c r="AS147" s="43">
        <v>1</v>
      </c>
      <c r="AT147" s="43">
        <v>1</v>
      </c>
      <c r="AU147" s="43" t="b">
        <v>0</v>
      </c>
      <c r="AV147" s="39" t="s">
        <v>280</v>
      </c>
      <c r="AW147" s="43" t="b">
        <v>0</v>
      </c>
      <c r="AX147" s="39" t="s">
        <v>1364</v>
      </c>
      <c r="AY147" s="39" t="s">
        <v>1423</v>
      </c>
      <c r="AZ147" s="34">
        <v>45145.327986111108</v>
      </c>
      <c r="BA147" s="39" t="s">
        <v>438</v>
      </c>
      <c r="BB147" s="34">
        <v>45145.327986111108</v>
      </c>
      <c r="BC147" s="39" t="s">
        <v>1424</v>
      </c>
      <c r="BD147" s="39" t="s">
        <v>1423</v>
      </c>
      <c r="BE147" s="43" t="b">
        <v>0</v>
      </c>
      <c r="BF147" s="39" t="s">
        <v>520</v>
      </c>
      <c r="BG147" s="39" t="s">
        <v>333</v>
      </c>
      <c r="BH147" s="39" t="s">
        <v>1422</v>
      </c>
      <c r="BI147" s="34">
        <v>45091.672754629632</v>
      </c>
      <c r="BJ147" s="43">
        <v>0</v>
      </c>
      <c r="BK147" s="39" t="s">
        <v>522</v>
      </c>
      <c r="BL147" s="43" t="b">
        <v>0</v>
      </c>
      <c r="BM147" s="39" t="s">
        <v>1211</v>
      </c>
      <c r="BN147" s="39" t="s">
        <v>364</v>
      </c>
      <c r="BO147" s="39" t="s">
        <v>280</v>
      </c>
      <c r="BP147" s="39" t="s">
        <v>1421</v>
      </c>
      <c r="BQ147" s="39" t="s">
        <v>1420</v>
      </c>
      <c r="BR147" s="43" t="str">
        <f t="shared" ref="BR147:BR151" si="25">IF(OR(BS147="G1 - Clean and Inspect",BS147="G1 - Disassembly/OCI",BS147="G1 - Incoming Inspection",BS147="G1 - Module Inspection",BS147="Inspection",BS147="Repair"),"Gate 1",IF(OR(BS147="Logistics",BS147="G2 - OSS and Accumulation"),"Gate 2",IF(OR(BS147="Maintenance",BS147="G3 - Assembly",BS147="G3 - Inspection"),"Gate 3",IF(OR(BS147="NU Commissioning",BS147="Installation",BS147="G4 - Inspection",BS147="G4 - Test"),"Gate 4",IF(OR(BS147="Outage",BS147="Planning"),"Gate 0","Operation")))))</f>
        <v>Gate 3</v>
      </c>
      <c r="BS147" s="43" t="s">
        <v>361</v>
      </c>
      <c r="BT147" s="43" t="b">
        <v>0</v>
      </c>
      <c r="BU147" s="39" t="s">
        <v>482</v>
      </c>
      <c r="BV147" s="44">
        <v>45090</v>
      </c>
      <c r="BW147" s="39" t="s">
        <v>320</v>
      </c>
      <c r="BX147" s="39" t="s">
        <v>1106</v>
      </c>
      <c r="BY147" s="39" t="s">
        <v>1224</v>
      </c>
      <c r="BZ147" s="39" t="s">
        <v>322</v>
      </c>
      <c r="CA147" s="39" t="s">
        <v>330</v>
      </c>
      <c r="CB147" s="39" t="s">
        <v>394</v>
      </c>
      <c r="CC147" s="39" t="s">
        <v>311</v>
      </c>
      <c r="CD147" s="39" t="s">
        <v>321</v>
      </c>
      <c r="CE147" s="39" t="s">
        <v>320</v>
      </c>
      <c r="CF147" s="39" t="s">
        <v>46</v>
      </c>
      <c r="CG147" s="39" t="s">
        <v>358</v>
      </c>
      <c r="CH147" s="39" t="s">
        <v>280</v>
      </c>
      <c r="CI147" s="39" t="s">
        <v>357</v>
      </c>
      <c r="CJ147" s="39" t="s">
        <v>280</v>
      </c>
      <c r="CK147" s="34">
        <v>45090.893564814818</v>
      </c>
      <c r="CL147" s="39" t="s">
        <v>520</v>
      </c>
      <c r="CM147" s="39" t="s">
        <v>280</v>
      </c>
      <c r="CN147" s="39" t="s">
        <v>280</v>
      </c>
      <c r="CO147" s="43" t="b">
        <v>0</v>
      </c>
      <c r="CP147" s="39" t="s">
        <v>353</v>
      </c>
      <c r="CQ147" s="39" t="s">
        <v>352</v>
      </c>
      <c r="CR147" s="39" t="s">
        <v>642</v>
      </c>
      <c r="CS147" s="39" t="s">
        <v>280</v>
      </c>
      <c r="CT147" s="39" t="s">
        <v>1419</v>
      </c>
      <c r="CU147" s="43">
        <v>10</v>
      </c>
      <c r="CV147" s="39" t="s">
        <v>311</v>
      </c>
    </row>
    <row r="148" spans="1:100" ht="176">
      <c r="A148" s="39" t="s">
        <v>246</v>
      </c>
      <c r="B148" s="40">
        <f t="shared" si="21"/>
        <v>45092</v>
      </c>
      <c r="C148" s="41">
        <v>45092.616828703707</v>
      </c>
      <c r="D148" s="39" t="s">
        <v>346</v>
      </c>
      <c r="E148" s="39" t="s">
        <v>263</v>
      </c>
      <c r="F148" s="42">
        <f t="shared" ca="1" si="22"/>
        <v>63.323807870365272</v>
      </c>
      <c r="G148" s="39" t="s">
        <v>1418</v>
      </c>
      <c r="H148" s="39" t="s">
        <v>278</v>
      </c>
      <c r="I148" s="39" t="s">
        <v>1417</v>
      </c>
      <c r="J148" s="39" t="s">
        <v>305</v>
      </c>
      <c r="K148" s="39" t="s">
        <v>635</v>
      </c>
      <c r="L148" s="39" t="s">
        <v>631</v>
      </c>
      <c r="M148" s="39" t="s">
        <v>634</v>
      </c>
      <c r="N148" s="39" t="s">
        <v>280</v>
      </c>
      <c r="O148" s="39" t="s">
        <v>280</v>
      </c>
      <c r="P148" s="39" t="s">
        <v>280</v>
      </c>
      <c r="Q148" s="39" t="s">
        <v>305</v>
      </c>
      <c r="R148" s="39" t="s">
        <v>631</v>
      </c>
      <c r="S148" s="39" t="s">
        <v>1407</v>
      </c>
      <c r="T148" s="39" t="s">
        <v>333</v>
      </c>
      <c r="U148" s="39" t="s">
        <v>333</v>
      </c>
      <c r="V148" s="39" t="s">
        <v>553</v>
      </c>
      <c r="W148" s="39" t="s">
        <v>282</v>
      </c>
      <c r="X148" s="39" t="s">
        <v>282</v>
      </c>
      <c r="Y148" s="39" t="s">
        <v>490</v>
      </c>
      <c r="Z148" s="39" t="s">
        <v>330</v>
      </c>
      <c r="AA148" s="34">
        <v>45155.940636574072</v>
      </c>
      <c r="AB148" s="39" t="s">
        <v>563</v>
      </c>
      <c r="AC148" s="39" t="s">
        <v>280</v>
      </c>
      <c r="AD148" s="39" t="s">
        <v>280</v>
      </c>
      <c r="AE148" s="39" t="s">
        <v>333</v>
      </c>
      <c r="AF148" s="43" t="b">
        <v>0</v>
      </c>
      <c r="AG148" s="43" t="s">
        <v>280</v>
      </c>
      <c r="AH148" s="43" t="b">
        <v>0</v>
      </c>
      <c r="AI148" s="34"/>
      <c r="AJ148" s="39" t="s">
        <v>280</v>
      </c>
      <c r="AK148" s="39" t="s">
        <v>280</v>
      </c>
      <c r="AL148" s="39" t="s">
        <v>280</v>
      </c>
      <c r="AM148" s="39" t="s">
        <v>280</v>
      </c>
      <c r="AN148" s="39" t="s">
        <v>280</v>
      </c>
      <c r="AO148" s="39" t="s">
        <v>280</v>
      </c>
      <c r="AP148" s="39" t="s">
        <v>329</v>
      </c>
      <c r="AQ148" s="39" t="s">
        <v>280</v>
      </c>
      <c r="AR148" s="34"/>
      <c r="AS148" s="43">
        <v>1</v>
      </c>
      <c r="AT148" s="43">
        <v>0</v>
      </c>
      <c r="AU148" s="43" t="b">
        <v>0</v>
      </c>
      <c r="AV148" s="39" t="s">
        <v>280</v>
      </c>
      <c r="AW148" s="43" t="b">
        <v>0</v>
      </c>
      <c r="AX148" s="39" t="s">
        <v>370</v>
      </c>
      <c r="AY148" s="39" t="s">
        <v>1415</v>
      </c>
      <c r="AZ148" s="34">
        <v>45155.940636574072</v>
      </c>
      <c r="BA148" s="39" t="s">
        <v>553</v>
      </c>
      <c r="BB148" s="34">
        <v>45155.940636574072</v>
      </c>
      <c r="BC148" s="39" t="s">
        <v>1416</v>
      </c>
      <c r="BD148" s="39" t="s">
        <v>1415</v>
      </c>
      <c r="BE148" s="43" t="b">
        <v>0</v>
      </c>
      <c r="BF148" s="39" t="s">
        <v>553</v>
      </c>
      <c r="BG148" s="39" t="s">
        <v>333</v>
      </c>
      <c r="BH148" s="39" t="s">
        <v>1414</v>
      </c>
      <c r="BI148" s="34">
        <v>45155.940393518518</v>
      </c>
      <c r="BJ148" s="43">
        <v>0</v>
      </c>
      <c r="BK148" s="39" t="s">
        <v>1413</v>
      </c>
      <c r="BL148" s="43" t="b">
        <v>0</v>
      </c>
      <c r="BM148" s="39" t="s">
        <v>1412</v>
      </c>
      <c r="BN148" s="39" t="s">
        <v>326</v>
      </c>
      <c r="BO148" s="39" t="s">
        <v>280</v>
      </c>
      <c r="BP148" s="39" t="s">
        <v>1411</v>
      </c>
      <c r="BQ148" s="39" t="s">
        <v>1410</v>
      </c>
      <c r="BR148" s="43" t="str">
        <f t="shared" si="25"/>
        <v>Gate 4</v>
      </c>
      <c r="BS148" s="43" t="s">
        <v>652</v>
      </c>
      <c r="BT148" s="43" t="b">
        <v>0</v>
      </c>
      <c r="BU148" s="39" t="s">
        <v>357</v>
      </c>
      <c r="BV148" s="44">
        <v>45092</v>
      </c>
      <c r="BW148" s="39" t="s">
        <v>320</v>
      </c>
      <c r="BX148" s="39" t="s">
        <v>1409</v>
      </c>
      <c r="BY148" s="39" t="s">
        <v>1408</v>
      </c>
      <c r="BZ148" s="39" t="s">
        <v>701</v>
      </c>
      <c r="CA148" s="39" t="s">
        <v>330</v>
      </c>
      <c r="CB148" s="39" t="s">
        <v>320</v>
      </c>
      <c r="CC148" s="39" t="s">
        <v>311</v>
      </c>
      <c r="CD148" s="39" t="s">
        <v>364</v>
      </c>
      <c r="CE148" s="39" t="s">
        <v>320</v>
      </c>
      <c r="CF148" s="39" t="s">
        <v>46</v>
      </c>
      <c r="CG148" s="39" t="s">
        <v>358</v>
      </c>
      <c r="CH148" s="39" t="s">
        <v>280</v>
      </c>
      <c r="CI148" s="39" t="s">
        <v>357</v>
      </c>
      <c r="CJ148" s="39" t="s">
        <v>280</v>
      </c>
      <c r="CK148" s="34">
        <v>45092.61681712963</v>
      </c>
      <c r="CL148" s="39" t="s">
        <v>1407</v>
      </c>
      <c r="CM148" s="39" t="s">
        <v>1406</v>
      </c>
      <c r="CN148" s="39" t="s">
        <v>280</v>
      </c>
      <c r="CO148" s="43" t="b">
        <v>0</v>
      </c>
      <c r="CP148" s="39" t="s">
        <v>353</v>
      </c>
      <c r="CQ148" s="39" t="s">
        <v>352</v>
      </c>
      <c r="CR148" s="39" t="s">
        <v>1236</v>
      </c>
      <c r="CS148" s="39" t="s">
        <v>280</v>
      </c>
      <c r="CT148" s="39" t="s">
        <v>1405</v>
      </c>
      <c r="CU148" s="43">
        <v>4</v>
      </c>
      <c r="CV148" s="39" t="s">
        <v>385</v>
      </c>
    </row>
    <row r="149" spans="1:100" ht="176">
      <c r="A149" s="39" t="s">
        <v>1404</v>
      </c>
      <c r="B149" s="40">
        <f t="shared" si="21"/>
        <v>45092</v>
      </c>
      <c r="C149" s="41">
        <v>45092.69085648148</v>
      </c>
      <c r="D149" s="39" t="s">
        <v>346</v>
      </c>
      <c r="E149" s="39" t="s">
        <v>1403</v>
      </c>
      <c r="F149" s="42">
        <f t="shared" ca="1" si="22"/>
        <v>31.685706018521159</v>
      </c>
      <c r="G149" s="39" t="s">
        <v>1378</v>
      </c>
      <c r="H149" s="39" t="s">
        <v>273</v>
      </c>
      <c r="I149" s="39" t="s">
        <v>1377</v>
      </c>
      <c r="J149" s="39" t="s">
        <v>1370</v>
      </c>
      <c r="K149" s="39" t="s">
        <v>340</v>
      </c>
      <c r="L149" s="39" t="s">
        <v>334</v>
      </c>
      <c r="M149" s="39" t="s">
        <v>709</v>
      </c>
      <c r="N149" s="39" t="s">
        <v>338</v>
      </c>
      <c r="O149" s="39" t="s">
        <v>1376</v>
      </c>
      <c r="P149" s="39" t="s">
        <v>1375</v>
      </c>
      <c r="Q149" s="39" t="s">
        <v>1369</v>
      </c>
      <c r="R149" s="39" t="s">
        <v>334</v>
      </c>
      <c r="S149" s="39" t="s">
        <v>1037</v>
      </c>
      <c r="T149" s="39" t="s">
        <v>333</v>
      </c>
      <c r="U149" s="39" t="s">
        <v>333</v>
      </c>
      <c r="V149" s="39" t="s">
        <v>371</v>
      </c>
      <c r="W149" s="39" t="s">
        <v>282</v>
      </c>
      <c r="X149" s="39" t="s">
        <v>282</v>
      </c>
      <c r="Y149" s="39" t="s">
        <v>331</v>
      </c>
      <c r="Z149" s="39" t="s">
        <v>330</v>
      </c>
      <c r="AA149" s="34">
        <v>45124.376562500001</v>
      </c>
      <c r="AB149" s="39" t="s">
        <v>752</v>
      </c>
      <c r="AC149" s="39" t="s">
        <v>280</v>
      </c>
      <c r="AD149" s="39" t="s">
        <v>280</v>
      </c>
      <c r="AE149" s="39" t="s">
        <v>280</v>
      </c>
      <c r="AF149" s="43" t="b">
        <v>0</v>
      </c>
      <c r="AG149" s="43" t="s">
        <v>280</v>
      </c>
      <c r="AH149" s="43" t="b">
        <v>0</v>
      </c>
      <c r="AI149" s="34"/>
      <c r="AJ149" s="39" t="s">
        <v>280</v>
      </c>
      <c r="AK149" s="39" t="s">
        <v>280</v>
      </c>
      <c r="AL149" s="39" t="s">
        <v>280</v>
      </c>
      <c r="AM149" s="39" t="s">
        <v>280</v>
      </c>
      <c r="AN149" s="39" t="s">
        <v>280</v>
      </c>
      <c r="AO149" s="39" t="s">
        <v>280</v>
      </c>
      <c r="AP149" s="39" t="s">
        <v>329</v>
      </c>
      <c r="AQ149" s="39" t="s">
        <v>280</v>
      </c>
      <c r="AR149" s="34"/>
      <c r="AS149" s="43">
        <v>1</v>
      </c>
      <c r="AT149" s="43">
        <v>0</v>
      </c>
      <c r="AU149" s="43" t="b">
        <v>0</v>
      </c>
      <c r="AV149" s="39" t="s">
        <v>280</v>
      </c>
      <c r="AW149" s="43" t="b">
        <v>0</v>
      </c>
      <c r="AX149" s="39" t="s">
        <v>370</v>
      </c>
      <c r="AY149" s="39" t="s">
        <v>1402</v>
      </c>
      <c r="AZ149" s="34">
        <v>45124.376562500001</v>
      </c>
      <c r="BA149" s="39" t="s">
        <v>371</v>
      </c>
      <c r="BB149" s="34">
        <v>45124.376562500001</v>
      </c>
      <c r="BC149" s="39" t="s">
        <v>750</v>
      </c>
      <c r="BD149" s="39" t="s">
        <v>1402</v>
      </c>
      <c r="BE149" s="43" t="b">
        <v>0</v>
      </c>
      <c r="BF149" s="39" t="s">
        <v>371</v>
      </c>
      <c r="BG149" s="39" t="s">
        <v>333</v>
      </c>
      <c r="BH149" s="39" t="s">
        <v>1401</v>
      </c>
      <c r="BI149" s="34">
        <v>45104.374108796299</v>
      </c>
      <c r="BJ149" s="43">
        <v>0</v>
      </c>
      <c r="BK149" s="39" t="s">
        <v>1041</v>
      </c>
      <c r="BL149" s="43" t="b">
        <v>0</v>
      </c>
      <c r="BM149" s="39" t="s">
        <v>955</v>
      </c>
      <c r="BN149" s="39" t="s">
        <v>326</v>
      </c>
      <c r="BO149" s="39" t="s">
        <v>280</v>
      </c>
      <c r="BP149" s="39" t="s">
        <v>1400</v>
      </c>
      <c r="BQ149" s="39" t="s">
        <v>1399</v>
      </c>
      <c r="BR149" s="43" t="str">
        <f t="shared" si="25"/>
        <v>Gate 3</v>
      </c>
      <c r="BS149" s="43" t="s">
        <v>585</v>
      </c>
      <c r="BT149" s="43" t="b">
        <v>0</v>
      </c>
      <c r="BU149" s="39" t="s">
        <v>482</v>
      </c>
      <c r="BV149" s="44">
        <v>45092</v>
      </c>
      <c r="BW149" s="39" t="s">
        <v>320</v>
      </c>
      <c r="BX149" s="39" t="s">
        <v>360</v>
      </c>
      <c r="BY149" s="39" t="s">
        <v>359</v>
      </c>
      <c r="BZ149" s="39" t="s">
        <v>322</v>
      </c>
      <c r="CA149" s="39" t="s">
        <v>330</v>
      </c>
      <c r="CB149" s="39" t="s">
        <v>320</v>
      </c>
      <c r="CC149" s="39" t="s">
        <v>311</v>
      </c>
      <c r="CD149" s="39" t="s">
        <v>321</v>
      </c>
      <c r="CE149" s="39" t="s">
        <v>320</v>
      </c>
      <c r="CF149" s="39" t="s">
        <v>570</v>
      </c>
      <c r="CG149" s="39" t="s">
        <v>318</v>
      </c>
      <c r="CH149" s="39" t="s">
        <v>280</v>
      </c>
      <c r="CI149" s="39" t="s">
        <v>391</v>
      </c>
      <c r="CJ149" s="39" t="s">
        <v>280</v>
      </c>
      <c r="CK149" s="34">
        <v>45092.690844907411</v>
      </c>
      <c r="CL149" s="39" t="s">
        <v>1037</v>
      </c>
      <c r="CM149" s="39" t="s">
        <v>280</v>
      </c>
      <c r="CN149" s="39" t="s">
        <v>280</v>
      </c>
      <c r="CO149" s="43" t="b">
        <v>0</v>
      </c>
      <c r="CP149" s="39" t="s">
        <v>314</v>
      </c>
      <c r="CQ149" s="39" t="s">
        <v>352</v>
      </c>
      <c r="CR149" s="39" t="s">
        <v>185</v>
      </c>
      <c r="CS149" s="39" t="s">
        <v>280</v>
      </c>
      <c r="CT149" s="39" t="s">
        <v>1398</v>
      </c>
      <c r="CU149" s="43">
        <v>6</v>
      </c>
      <c r="CV149" s="39" t="s">
        <v>311</v>
      </c>
    </row>
    <row r="150" spans="1:100" ht="176">
      <c r="A150" s="39" t="s">
        <v>1397</v>
      </c>
      <c r="B150" s="40">
        <f t="shared" si="21"/>
        <v>45096</v>
      </c>
      <c r="C150" s="41">
        <v>45096.478460648148</v>
      </c>
      <c r="D150" s="39" t="s">
        <v>346</v>
      </c>
      <c r="E150" s="39" t="s">
        <v>1396</v>
      </c>
      <c r="F150" s="42">
        <f t="shared" ca="1" si="22"/>
        <v>58.015844907407882</v>
      </c>
      <c r="G150" s="39" t="s">
        <v>887</v>
      </c>
      <c r="H150" s="39" t="s">
        <v>274</v>
      </c>
      <c r="I150" s="39" t="s">
        <v>842</v>
      </c>
      <c r="J150" s="39" t="s">
        <v>878</v>
      </c>
      <c r="K150" s="39" t="s">
        <v>418</v>
      </c>
      <c r="L150" s="39" t="s">
        <v>418</v>
      </c>
      <c r="M150" s="39" t="s">
        <v>421</v>
      </c>
      <c r="N150" s="39" t="s">
        <v>338</v>
      </c>
      <c r="O150" s="39" t="s">
        <v>886</v>
      </c>
      <c r="P150" s="39" t="s">
        <v>841</v>
      </c>
      <c r="Q150" s="39" t="s">
        <v>307</v>
      </c>
      <c r="R150" s="39" t="s">
        <v>418</v>
      </c>
      <c r="S150" s="39" t="s">
        <v>487</v>
      </c>
      <c r="T150" s="39" t="s">
        <v>333</v>
      </c>
      <c r="U150" s="39" t="s">
        <v>333</v>
      </c>
      <c r="V150" s="39" t="s">
        <v>371</v>
      </c>
      <c r="W150" s="39" t="s">
        <v>282</v>
      </c>
      <c r="X150" s="39" t="s">
        <v>282</v>
      </c>
      <c r="Y150" s="39" t="s">
        <v>490</v>
      </c>
      <c r="Z150" s="39" t="s">
        <v>330</v>
      </c>
      <c r="AA150" s="34">
        <v>45154.494293981479</v>
      </c>
      <c r="AB150" s="39" t="s">
        <v>752</v>
      </c>
      <c r="AC150" s="39" t="s">
        <v>280</v>
      </c>
      <c r="AD150" s="39" t="s">
        <v>280</v>
      </c>
      <c r="AE150" s="39" t="s">
        <v>333</v>
      </c>
      <c r="AF150" s="43" t="b">
        <v>0</v>
      </c>
      <c r="AG150" s="43" t="s">
        <v>280</v>
      </c>
      <c r="AH150" s="43" t="b">
        <v>0</v>
      </c>
      <c r="AI150" s="34"/>
      <c r="AJ150" s="39" t="s">
        <v>280</v>
      </c>
      <c r="AK150" s="39" t="s">
        <v>280</v>
      </c>
      <c r="AL150" s="39" t="s">
        <v>280</v>
      </c>
      <c r="AM150" s="39" t="s">
        <v>280</v>
      </c>
      <c r="AN150" s="39" t="s">
        <v>280</v>
      </c>
      <c r="AO150" s="39" t="s">
        <v>280</v>
      </c>
      <c r="AP150" s="39" t="s">
        <v>329</v>
      </c>
      <c r="AQ150" s="39" t="s">
        <v>280</v>
      </c>
      <c r="AR150" s="34"/>
      <c r="AS150" s="43">
        <v>1</v>
      </c>
      <c r="AT150" s="43">
        <v>0</v>
      </c>
      <c r="AU150" s="43" t="b">
        <v>0</v>
      </c>
      <c r="AV150" s="39" t="s">
        <v>280</v>
      </c>
      <c r="AW150" s="43" t="b">
        <v>0</v>
      </c>
      <c r="AX150" s="39" t="s">
        <v>328</v>
      </c>
      <c r="AY150" s="39" t="s">
        <v>1395</v>
      </c>
      <c r="AZ150" s="34">
        <v>45154.494305555556</v>
      </c>
      <c r="BA150" s="39" t="s">
        <v>371</v>
      </c>
      <c r="BB150" s="34">
        <v>45154.494293981479</v>
      </c>
      <c r="BC150" s="39" t="s">
        <v>750</v>
      </c>
      <c r="BD150" s="39" t="s">
        <v>1395</v>
      </c>
      <c r="BE150" s="43" t="b">
        <v>0</v>
      </c>
      <c r="BF150" s="39" t="s">
        <v>487</v>
      </c>
      <c r="BG150" s="39" t="s">
        <v>333</v>
      </c>
      <c r="BH150" s="39" t="s">
        <v>1394</v>
      </c>
      <c r="BI150" s="34">
        <v>45096.47965277778</v>
      </c>
      <c r="BJ150" s="43">
        <v>0</v>
      </c>
      <c r="BK150" s="39" t="s">
        <v>489</v>
      </c>
      <c r="BL150" s="43" t="b">
        <v>0</v>
      </c>
      <c r="BM150" s="39" t="s">
        <v>365</v>
      </c>
      <c r="BN150" s="39" t="s">
        <v>326</v>
      </c>
      <c r="BO150" s="39" t="s">
        <v>280</v>
      </c>
      <c r="BP150" s="39" t="s">
        <v>1393</v>
      </c>
      <c r="BQ150" s="39" t="s">
        <v>1392</v>
      </c>
      <c r="BR150" s="43" t="str">
        <f t="shared" si="25"/>
        <v>Gate 3</v>
      </c>
      <c r="BS150" s="43" t="s">
        <v>361</v>
      </c>
      <c r="BT150" s="43" t="b">
        <v>0</v>
      </c>
      <c r="BU150" s="39" t="s">
        <v>482</v>
      </c>
      <c r="BV150" s="44">
        <v>45096</v>
      </c>
      <c r="BW150" s="39" t="s">
        <v>320</v>
      </c>
      <c r="BX150" s="39" t="s">
        <v>360</v>
      </c>
      <c r="BY150" s="39" t="s">
        <v>359</v>
      </c>
      <c r="BZ150" s="39" t="s">
        <v>322</v>
      </c>
      <c r="CA150" s="39" t="s">
        <v>330</v>
      </c>
      <c r="CB150" s="39" t="s">
        <v>394</v>
      </c>
      <c r="CC150" s="39" t="s">
        <v>311</v>
      </c>
      <c r="CD150" s="39" t="s">
        <v>321</v>
      </c>
      <c r="CE150" s="39" t="s">
        <v>320</v>
      </c>
      <c r="CF150" s="39" t="s">
        <v>46</v>
      </c>
      <c r="CG150" s="39" t="s">
        <v>358</v>
      </c>
      <c r="CH150" s="39" t="s">
        <v>280</v>
      </c>
      <c r="CI150" s="39" t="s">
        <v>357</v>
      </c>
      <c r="CJ150" s="39" t="s">
        <v>280</v>
      </c>
      <c r="CK150" s="34">
        <v>45096.478449074071</v>
      </c>
      <c r="CL150" s="39" t="s">
        <v>487</v>
      </c>
      <c r="CM150" s="39" t="s">
        <v>280</v>
      </c>
      <c r="CN150" s="39" t="s">
        <v>280</v>
      </c>
      <c r="CO150" s="43" t="b">
        <v>0</v>
      </c>
      <c r="CP150" s="39" t="s">
        <v>353</v>
      </c>
      <c r="CQ150" s="39" t="s">
        <v>352</v>
      </c>
      <c r="CR150" s="39" t="s">
        <v>976</v>
      </c>
      <c r="CS150" s="39" t="s">
        <v>280</v>
      </c>
      <c r="CT150" s="39" t="s">
        <v>1391</v>
      </c>
      <c r="CU150" s="43">
        <v>3</v>
      </c>
      <c r="CV150" s="39" t="s">
        <v>311</v>
      </c>
    </row>
    <row r="151" spans="1:100" ht="176">
      <c r="A151" s="39" t="s">
        <v>1390</v>
      </c>
      <c r="B151" s="40">
        <f t="shared" si="21"/>
        <v>45096</v>
      </c>
      <c r="C151" s="41">
        <v>45096.983113425929</v>
      </c>
      <c r="D151" s="39" t="s">
        <v>346</v>
      </c>
      <c r="E151" s="39" t="s">
        <v>1389</v>
      </c>
      <c r="F151" s="42">
        <f t="shared" ca="1" si="22"/>
        <v>16.60245370370103</v>
      </c>
      <c r="G151" s="39" t="s">
        <v>407</v>
      </c>
      <c r="H151" s="39" t="s">
        <v>277</v>
      </c>
      <c r="I151" s="39" t="s">
        <v>406</v>
      </c>
      <c r="J151" s="39" t="s">
        <v>387</v>
      </c>
      <c r="K151" s="39" t="s">
        <v>340</v>
      </c>
      <c r="L151" s="39" t="s">
        <v>334</v>
      </c>
      <c r="M151" s="39" t="s">
        <v>339</v>
      </c>
      <c r="N151" s="39" t="s">
        <v>405</v>
      </c>
      <c r="O151" s="39" t="s">
        <v>280</v>
      </c>
      <c r="P151" s="39" t="s">
        <v>404</v>
      </c>
      <c r="Q151" s="39" t="s">
        <v>387</v>
      </c>
      <c r="R151" s="39" t="s">
        <v>334</v>
      </c>
      <c r="S151" s="39" t="s">
        <v>515</v>
      </c>
      <c r="T151" s="39" t="s">
        <v>333</v>
      </c>
      <c r="U151" s="39" t="s">
        <v>333</v>
      </c>
      <c r="V151" s="39" t="s">
        <v>438</v>
      </c>
      <c r="W151" s="39" t="s">
        <v>282</v>
      </c>
      <c r="X151" s="39" t="s">
        <v>282</v>
      </c>
      <c r="Y151" s="39" t="s">
        <v>331</v>
      </c>
      <c r="Z151" s="39" t="s">
        <v>330</v>
      </c>
      <c r="AA151" s="34">
        <v>45113.58556712963</v>
      </c>
      <c r="AB151" s="39" t="s">
        <v>476</v>
      </c>
      <c r="AC151" s="39" t="s">
        <v>280</v>
      </c>
      <c r="AD151" s="39" t="s">
        <v>280</v>
      </c>
      <c r="AE151" s="39" t="s">
        <v>333</v>
      </c>
      <c r="AF151" s="43" t="b">
        <v>0</v>
      </c>
      <c r="AG151" s="43" t="s">
        <v>280</v>
      </c>
      <c r="AH151" s="43" t="b">
        <v>0</v>
      </c>
      <c r="AI151" s="34"/>
      <c r="AJ151" s="39" t="s">
        <v>280</v>
      </c>
      <c r="AK151" s="39" t="s">
        <v>280</v>
      </c>
      <c r="AL151" s="39" t="s">
        <v>280</v>
      </c>
      <c r="AM151" s="39" t="s">
        <v>280</v>
      </c>
      <c r="AN151" s="39" t="s">
        <v>280</v>
      </c>
      <c r="AO151" s="39" t="s">
        <v>280</v>
      </c>
      <c r="AP151" s="39" t="s">
        <v>329</v>
      </c>
      <c r="AQ151" s="39" t="s">
        <v>280</v>
      </c>
      <c r="AR151" s="34"/>
      <c r="AS151" s="43">
        <v>2</v>
      </c>
      <c r="AT151" s="43">
        <v>0</v>
      </c>
      <c r="AU151" s="43" t="b">
        <v>0</v>
      </c>
      <c r="AV151" s="39" t="s">
        <v>280</v>
      </c>
      <c r="AW151" s="43" t="b">
        <v>0</v>
      </c>
      <c r="AX151" s="39" t="s">
        <v>370</v>
      </c>
      <c r="AY151" s="39" t="s">
        <v>1388</v>
      </c>
      <c r="AZ151" s="34">
        <v>45113.58556712963</v>
      </c>
      <c r="BA151" s="39" t="s">
        <v>438</v>
      </c>
      <c r="BB151" s="34">
        <v>45113.58556712963</v>
      </c>
      <c r="BC151" s="39" t="s">
        <v>1387</v>
      </c>
      <c r="BD151" s="39" t="s">
        <v>1386</v>
      </c>
      <c r="BE151" s="43" t="b">
        <v>0</v>
      </c>
      <c r="BF151" s="39" t="s">
        <v>438</v>
      </c>
      <c r="BG151" s="39" t="s">
        <v>333</v>
      </c>
      <c r="BH151" s="39" t="s">
        <v>1385</v>
      </c>
      <c r="BI151" s="34">
        <v>45113.58258101852</v>
      </c>
      <c r="BJ151" s="43">
        <v>0</v>
      </c>
      <c r="BK151" s="39" t="s">
        <v>518</v>
      </c>
      <c r="BL151" s="43" t="b">
        <v>0</v>
      </c>
      <c r="BM151" s="39" t="s">
        <v>540</v>
      </c>
      <c r="BN151" s="39" t="s">
        <v>326</v>
      </c>
      <c r="BO151" s="39" t="s">
        <v>280</v>
      </c>
      <c r="BP151" s="39" t="s">
        <v>1384</v>
      </c>
      <c r="BQ151" s="39" t="s">
        <v>1383</v>
      </c>
      <c r="BR151" s="43" t="str">
        <f t="shared" si="25"/>
        <v>Gate 3</v>
      </c>
      <c r="BS151" s="43" t="s">
        <v>361</v>
      </c>
      <c r="BT151" s="43" t="b">
        <v>0</v>
      </c>
      <c r="BU151" s="39" t="s">
        <v>482</v>
      </c>
      <c r="BV151" s="44">
        <v>45096</v>
      </c>
      <c r="BW151" s="39" t="s">
        <v>320</v>
      </c>
      <c r="BX151" s="39" t="s">
        <v>536</v>
      </c>
      <c r="BY151" s="39" t="s">
        <v>364</v>
      </c>
      <c r="BZ151" s="39" t="s">
        <v>322</v>
      </c>
      <c r="CA151" s="39" t="s">
        <v>330</v>
      </c>
      <c r="CB151" s="39" t="s">
        <v>320</v>
      </c>
      <c r="CC151" s="39" t="s">
        <v>311</v>
      </c>
      <c r="CD151" s="39" t="s">
        <v>321</v>
      </c>
      <c r="CE151" s="39" t="s">
        <v>320</v>
      </c>
      <c r="CF151" s="39" t="s">
        <v>46</v>
      </c>
      <c r="CG151" s="39" t="s">
        <v>358</v>
      </c>
      <c r="CH151" s="39" t="s">
        <v>280</v>
      </c>
      <c r="CI151" s="39" t="s">
        <v>357</v>
      </c>
      <c r="CJ151" s="39" t="s">
        <v>1382</v>
      </c>
      <c r="CK151" s="34">
        <v>45096.983113425929</v>
      </c>
      <c r="CL151" s="39" t="s">
        <v>515</v>
      </c>
      <c r="CM151" s="39" t="s">
        <v>280</v>
      </c>
      <c r="CN151" s="39" t="s">
        <v>280</v>
      </c>
      <c r="CO151" s="43" t="b">
        <v>0</v>
      </c>
      <c r="CP151" s="39" t="s">
        <v>353</v>
      </c>
      <c r="CQ151" s="39" t="s">
        <v>364</v>
      </c>
      <c r="CR151" s="39" t="s">
        <v>834</v>
      </c>
      <c r="CS151" s="39" t="s">
        <v>280</v>
      </c>
      <c r="CT151" s="39" t="s">
        <v>1381</v>
      </c>
      <c r="CU151" s="43">
        <v>5</v>
      </c>
      <c r="CV151" s="39" t="s">
        <v>311</v>
      </c>
    </row>
    <row r="152" spans="1:100" ht="208">
      <c r="A152" s="39" t="s">
        <v>1380</v>
      </c>
      <c r="B152" s="40">
        <f t="shared" si="21"/>
        <v>45097</v>
      </c>
      <c r="C152" s="41">
        <v>45097.003310185188</v>
      </c>
      <c r="D152" s="39" t="s">
        <v>346</v>
      </c>
      <c r="E152" s="39" t="s">
        <v>1379</v>
      </c>
      <c r="F152" s="42">
        <f t="shared" ca="1" si="22"/>
        <v>601.99668981481227</v>
      </c>
      <c r="G152" s="39" t="s">
        <v>1378</v>
      </c>
      <c r="H152" s="39" t="s">
        <v>273</v>
      </c>
      <c r="I152" s="39" t="s">
        <v>1377</v>
      </c>
      <c r="J152" s="39" t="s">
        <v>1370</v>
      </c>
      <c r="K152" s="39" t="s">
        <v>340</v>
      </c>
      <c r="L152" s="39" t="s">
        <v>334</v>
      </c>
      <c r="M152" s="39" t="s">
        <v>709</v>
      </c>
      <c r="N152" s="39" t="s">
        <v>338</v>
      </c>
      <c r="O152" s="39" t="s">
        <v>1376</v>
      </c>
      <c r="P152" s="39" t="s">
        <v>1375</v>
      </c>
      <c r="Q152" s="39" t="s">
        <v>1369</v>
      </c>
      <c r="R152" s="39" t="s">
        <v>334</v>
      </c>
      <c r="S152" s="39" t="s">
        <v>515</v>
      </c>
      <c r="T152" s="39" t="s">
        <v>333</v>
      </c>
      <c r="U152" s="39" t="s">
        <v>333</v>
      </c>
      <c r="V152" s="39" t="s">
        <v>371</v>
      </c>
      <c r="W152" s="39" t="s">
        <v>282</v>
      </c>
      <c r="X152" s="39" t="s">
        <v>282</v>
      </c>
      <c r="Y152" s="39" t="s">
        <v>331</v>
      </c>
      <c r="Z152" s="39" t="s">
        <v>330</v>
      </c>
      <c r="AA152" s="34">
        <v>45097.787812499999</v>
      </c>
      <c r="AB152" s="39" t="s">
        <v>489</v>
      </c>
      <c r="AC152" s="39" t="s">
        <v>280</v>
      </c>
      <c r="AD152" s="39" t="s">
        <v>280</v>
      </c>
      <c r="AE152" s="39" t="s">
        <v>280</v>
      </c>
      <c r="AF152" s="43" t="b">
        <v>0</v>
      </c>
      <c r="AG152" s="43" t="s">
        <v>280</v>
      </c>
      <c r="AH152" s="43" t="b">
        <v>1</v>
      </c>
      <c r="AI152" s="34"/>
      <c r="AJ152" s="39" t="s">
        <v>280</v>
      </c>
      <c r="AK152" s="39" t="s">
        <v>280</v>
      </c>
      <c r="AL152" s="39" t="s">
        <v>280</v>
      </c>
      <c r="AM152" s="39" t="s">
        <v>280</v>
      </c>
      <c r="AN152" s="39" t="s">
        <v>280</v>
      </c>
      <c r="AO152" s="39" t="s">
        <v>280</v>
      </c>
      <c r="AP152" s="39" t="s">
        <v>329</v>
      </c>
      <c r="AQ152" s="39" t="s">
        <v>280</v>
      </c>
      <c r="AR152" s="34"/>
      <c r="AS152" s="43">
        <v>1</v>
      </c>
      <c r="AT152" s="43">
        <v>0</v>
      </c>
      <c r="AU152" s="43" t="b">
        <v>0</v>
      </c>
      <c r="AV152" s="39" t="s">
        <v>280</v>
      </c>
      <c r="AW152" s="43" t="b">
        <v>0</v>
      </c>
      <c r="AX152" s="39" t="s">
        <v>370</v>
      </c>
      <c r="AY152" s="39" t="s">
        <v>1374</v>
      </c>
      <c r="AZ152" s="34"/>
      <c r="BA152" s="39" t="s">
        <v>280</v>
      </c>
      <c r="BB152" s="34"/>
      <c r="BC152" s="39" t="s">
        <v>280</v>
      </c>
      <c r="BD152" s="39" t="s">
        <v>1374</v>
      </c>
      <c r="BE152" s="43" t="b">
        <v>0</v>
      </c>
      <c r="BF152" s="39" t="s">
        <v>487</v>
      </c>
      <c r="BG152" s="39" t="s">
        <v>333</v>
      </c>
      <c r="BH152" s="39" t="s">
        <v>1373</v>
      </c>
      <c r="BI152" s="34">
        <v>45097.787812499999</v>
      </c>
      <c r="BJ152" s="43" t="s">
        <v>280</v>
      </c>
      <c r="BK152" s="39" t="s">
        <v>518</v>
      </c>
      <c r="BL152" s="43" t="b">
        <v>0</v>
      </c>
      <c r="BM152" s="39" t="s">
        <v>280</v>
      </c>
      <c r="BN152" s="39" t="s">
        <v>326</v>
      </c>
      <c r="BO152" s="39" t="s">
        <v>280</v>
      </c>
      <c r="BP152" s="39" t="s">
        <v>1372</v>
      </c>
      <c r="BQ152" s="39" t="s">
        <v>1371</v>
      </c>
      <c r="BS152" s="39" t="s">
        <v>361</v>
      </c>
      <c r="BT152" s="43" t="b">
        <v>0</v>
      </c>
      <c r="BU152" s="39" t="s">
        <v>482</v>
      </c>
      <c r="BV152" s="44">
        <v>45096</v>
      </c>
      <c r="BW152" s="39" t="s">
        <v>320</v>
      </c>
      <c r="BX152" s="39" t="s">
        <v>360</v>
      </c>
      <c r="BY152" s="39" t="s">
        <v>280</v>
      </c>
      <c r="BZ152" s="39" t="s">
        <v>322</v>
      </c>
      <c r="CA152" s="39" t="s">
        <v>330</v>
      </c>
      <c r="CB152" s="39" t="s">
        <v>320</v>
      </c>
      <c r="CC152" s="39" t="s">
        <v>311</v>
      </c>
      <c r="CD152" s="39" t="s">
        <v>321</v>
      </c>
      <c r="CE152" s="39" t="s">
        <v>320</v>
      </c>
      <c r="CF152" s="39" t="s">
        <v>46</v>
      </c>
      <c r="CG152" s="39" t="s">
        <v>358</v>
      </c>
      <c r="CH152" s="39" t="s">
        <v>280</v>
      </c>
      <c r="CI152" s="39" t="s">
        <v>357</v>
      </c>
      <c r="CJ152" s="39" t="s">
        <v>280</v>
      </c>
      <c r="CK152" s="34">
        <v>45097.003310185188</v>
      </c>
      <c r="CL152" s="39" t="s">
        <v>515</v>
      </c>
      <c r="CM152" s="39" t="s">
        <v>280</v>
      </c>
      <c r="CN152" s="39" t="s">
        <v>280</v>
      </c>
      <c r="CO152" s="43" t="b">
        <v>0</v>
      </c>
      <c r="CP152" s="39" t="s">
        <v>353</v>
      </c>
      <c r="CQ152" s="39" t="s">
        <v>352</v>
      </c>
      <c r="CR152" s="39" t="s">
        <v>950</v>
      </c>
      <c r="CS152" s="39" t="s">
        <v>280</v>
      </c>
      <c r="CT152" s="39" t="s">
        <v>1368</v>
      </c>
      <c r="CU152" s="43">
        <v>2</v>
      </c>
      <c r="CV152" s="39" t="s">
        <v>311</v>
      </c>
    </row>
    <row r="153" spans="1:100" ht="208">
      <c r="A153" s="39" t="s">
        <v>1367</v>
      </c>
      <c r="B153" s="40">
        <f t="shared" si="21"/>
        <v>45097</v>
      </c>
      <c r="C153" s="41">
        <v>45097.860474537039</v>
      </c>
      <c r="D153" s="39" t="s">
        <v>346</v>
      </c>
      <c r="E153" s="39" t="s">
        <v>1366</v>
      </c>
      <c r="F153" s="42">
        <f t="shared" ca="1" si="22"/>
        <v>5.5299305555527098</v>
      </c>
      <c r="G153" s="39" t="s">
        <v>1365</v>
      </c>
      <c r="H153" s="39" t="s">
        <v>275</v>
      </c>
      <c r="I153" s="39" t="s">
        <v>372</v>
      </c>
      <c r="J153" s="39" t="s">
        <v>1358</v>
      </c>
      <c r="K153" s="39" t="s">
        <v>340</v>
      </c>
      <c r="L153" s="39" t="s">
        <v>334</v>
      </c>
      <c r="M153" s="39" t="s">
        <v>373</v>
      </c>
      <c r="N153" s="39" t="s">
        <v>338</v>
      </c>
      <c r="O153" s="39" t="s">
        <v>280</v>
      </c>
      <c r="P153" s="39" t="s">
        <v>372</v>
      </c>
      <c r="Q153" s="39" t="s">
        <v>1358</v>
      </c>
      <c r="R153" s="39" t="s">
        <v>334</v>
      </c>
      <c r="S153" s="39" t="s">
        <v>515</v>
      </c>
      <c r="T153" s="39" t="s">
        <v>333</v>
      </c>
      <c r="U153" s="39" t="s">
        <v>333</v>
      </c>
      <c r="V153" s="39" t="s">
        <v>371</v>
      </c>
      <c r="W153" s="39" t="s">
        <v>282</v>
      </c>
      <c r="X153" s="39" t="s">
        <v>282</v>
      </c>
      <c r="Y153" s="39" t="s">
        <v>331</v>
      </c>
      <c r="Z153" s="39" t="s">
        <v>330</v>
      </c>
      <c r="AA153" s="34">
        <v>45103.390405092592</v>
      </c>
      <c r="AB153" s="39" t="s">
        <v>752</v>
      </c>
      <c r="AC153" s="39" t="s">
        <v>280</v>
      </c>
      <c r="AD153" s="39" t="s">
        <v>280</v>
      </c>
      <c r="AE153" s="39" t="s">
        <v>280</v>
      </c>
      <c r="AF153" s="43" t="b">
        <v>0</v>
      </c>
      <c r="AG153" s="43" t="s">
        <v>280</v>
      </c>
      <c r="AH153" s="43" t="b">
        <v>0</v>
      </c>
      <c r="AI153" s="34"/>
      <c r="AJ153" s="39" t="s">
        <v>280</v>
      </c>
      <c r="AK153" s="39" t="s">
        <v>280</v>
      </c>
      <c r="AL153" s="39" t="s">
        <v>280</v>
      </c>
      <c r="AM153" s="39" t="s">
        <v>280</v>
      </c>
      <c r="AN153" s="39" t="s">
        <v>280</v>
      </c>
      <c r="AO153" s="39" t="s">
        <v>280</v>
      </c>
      <c r="AP153" s="39" t="s">
        <v>329</v>
      </c>
      <c r="AQ153" s="39" t="s">
        <v>280</v>
      </c>
      <c r="AR153" s="34"/>
      <c r="AS153" s="43">
        <v>1</v>
      </c>
      <c r="AT153" s="43">
        <v>0</v>
      </c>
      <c r="AU153" s="43" t="b">
        <v>0</v>
      </c>
      <c r="AV153" s="39" t="s">
        <v>280</v>
      </c>
      <c r="AW153" s="43" t="b">
        <v>0</v>
      </c>
      <c r="AX153" s="39" t="s">
        <v>1364</v>
      </c>
      <c r="AY153" s="39" t="s">
        <v>1363</v>
      </c>
      <c r="AZ153" s="34">
        <v>45103.390405092592</v>
      </c>
      <c r="BA153" s="39" t="s">
        <v>371</v>
      </c>
      <c r="BB153" s="34">
        <v>45103.390405092592</v>
      </c>
      <c r="BC153" s="39" t="s">
        <v>750</v>
      </c>
      <c r="BD153" s="39" t="s">
        <v>1363</v>
      </c>
      <c r="BE153" s="43" t="b">
        <v>0</v>
      </c>
      <c r="BF153" s="39" t="s">
        <v>371</v>
      </c>
      <c r="BG153" s="39" t="s">
        <v>333</v>
      </c>
      <c r="BH153" s="39" t="s">
        <v>1362</v>
      </c>
      <c r="BI153" s="34">
        <v>45103.389548611114</v>
      </c>
      <c r="BJ153" s="43">
        <v>0</v>
      </c>
      <c r="BK153" s="39" t="s">
        <v>518</v>
      </c>
      <c r="BL153" s="43" t="b">
        <v>0</v>
      </c>
      <c r="BM153" s="39" t="s">
        <v>1211</v>
      </c>
      <c r="BN153" s="39" t="s">
        <v>326</v>
      </c>
      <c r="BO153" s="39" t="s">
        <v>280</v>
      </c>
      <c r="BP153" s="39" t="s">
        <v>1361</v>
      </c>
      <c r="BQ153" s="39" t="s">
        <v>1360</v>
      </c>
      <c r="BR153" s="43" t="str">
        <f t="shared" ref="BR153:BR154" si="26">IF(OR(BS153="G1 - Clean and Inspect",BS153="G1 - Disassembly/OCI",BS153="G1 - Incoming Inspection",BS153="G1 - Module Inspection",BS153="Inspection",BS153="Repair"),"Gate 1",IF(OR(BS153="Logistics",BS153="G2 - OSS and Accumulation"),"Gate 2",IF(OR(BS153="Maintenance",BS153="G3 - Assembly",BS153="G3 - Inspection"),"Gate 3",IF(OR(BS153="NU Commissioning",BS153="Installation",BS153="G4 - Inspection",BS153="G4 - Test"),"Gate 4",IF(OR(BS153="Outage",BS153="Planning"),"Gate 0","Operation")))))</f>
        <v>Gate 3</v>
      </c>
      <c r="BS153" s="43" t="s">
        <v>361</v>
      </c>
      <c r="BT153" s="43" t="b">
        <v>0</v>
      </c>
      <c r="BU153" s="39" t="s">
        <v>357</v>
      </c>
      <c r="BV153" s="44">
        <v>45097</v>
      </c>
      <c r="BW153" s="39" t="s">
        <v>320</v>
      </c>
      <c r="BX153" s="39" t="s">
        <v>1136</v>
      </c>
      <c r="BY153" s="39" t="s">
        <v>1359</v>
      </c>
      <c r="BZ153" s="39" t="s">
        <v>322</v>
      </c>
      <c r="CA153" s="39" t="s">
        <v>330</v>
      </c>
      <c r="CB153" s="39" t="s">
        <v>320</v>
      </c>
      <c r="CC153" s="39" t="s">
        <v>311</v>
      </c>
      <c r="CD153" s="39" t="s">
        <v>321</v>
      </c>
      <c r="CE153" s="39" t="s">
        <v>320</v>
      </c>
      <c r="CF153" s="39" t="s">
        <v>46</v>
      </c>
      <c r="CG153" s="39" t="s">
        <v>358</v>
      </c>
      <c r="CH153" s="39" t="s">
        <v>280</v>
      </c>
      <c r="CI153" s="39" t="s">
        <v>357</v>
      </c>
      <c r="CJ153" s="39" t="s">
        <v>533</v>
      </c>
      <c r="CK153" s="34">
        <v>45097.860474537039</v>
      </c>
      <c r="CL153" s="39" t="s">
        <v>515</v>
      </c>
      <c r="CM153" s="39" t="s">
        <v>280</v>
      </c>
      <c r="CN153" s="39" t="s">
        <v>280</v>
      </c>
      <c r="CO153" s="43" t="b">
        <v>0</v>
      </c>
      <c r="CP153" s="39" t="s">
        <v>353</v>
      </c>
      <c r="CQ153" s="39" t="s">
        <v>352</v>
      </c>
      <c r="CR153" s="39" t="s">
        <v>514</v>
      </c>
      <c r="CS153" s="39" t="s">
        <v>280</v>
      </c>
      <c r="CT153" s="39" t="s">
        <v>1357</v>
      </c>
      <c r="CU153" s="43">
        <v>4</v>
      </c>
      <c r="CV153" s="39" t="s">
        <v>311</v>
      </c>
    </row>
    <row r="154" spans="1:100" ht="176">
      <c r="A154" s="39" t="s">
        <v>247</v>
      </c>
      <c r="B154" s="40">
        <f t="shared" si="21"/>
        <v>45099</v>
      </c>
      <c r="C154" s="41">
        <v>45099.635497685187</v>
      </c>
      <c r="D154" s="39" t="s">
        <v>346</v>
      </c>
      <c r="E154" s="39" t="s">
        <v>264</v>
      </c>
      <c r="F154" s="42">
        <f t="shared" ca="1" si="22"/>
        <v>55.822627314810234</v>
      </c>
      <c r="G154" s="39" t="s">
        <v>660</v>
      </c>
      <c r="H154" s="39" t="s">
        <v>273</v>
      </c>
      <c r="I154" s="39" t="s">
        <v>659</v>
      </c>
      <c r="J154" s="39" t="s">
        <v>303</v>
      </c>
      <c r="K154" s="39" t="s">
        <v>635</v>
      </c>
      <c r="L154" s="39" t="s">
        <v>118</v>
      </c>
      <c r="M154" s="39" t="s">
        <v>280</v>
      </c>
      <c r="N154" s="39" t="s">
        <v>338</v>
      </c>
      <c r="O154" s="39" t="s">
        <v>280</v>
      </c>
      <c r="P154" s="39" t="s">
        <v>658</v>
      </c>
      <c r="Q154" s="39" t="s">
        <v>303</v>
      </c>
      <c r="R154" s="39" t="s">
        <v>118</v>
      </c>
      <c r="S154" s="39" t="s">
        <v>553</v>
      </c>
      <c r="T154" s="39" t="s">
        <v>333</v>
      </c>
      <c r="U154" s="39" t="s">
        <v>333</v>
      </c>
      <c r="V154" s="39" t="s">
        <v>553</v>
      </c>
      <c r="W154" s="39" t="s">
        <v>282</v>
      </c>
      <c r="X154" s="39" t="s">
        <v>282</v>
      </c>
      <c r="Y154" s="39" t="s">
        <v>331</v>
      </c>
      <c r="Z154" s="39" t="s">
        <v>330</v>
      </c>
      <c r="AA154" s="34">
        <v>45155.458124999997</v>
      </c>
      <c r="AB154" s="39" t="s">
        <v>563</v>
      </c>
      <c r="AC154" s="39" t="s">
        <v>280</v>
      </c>
      <c r="AD154" s="39" t="s">
        <v>280</v>
      </c>
      <c r="AE154" s="39" t="s">
        <v>333</v>
      </c>
      <c r="AF154" s="43" t="b">
        <v>0</v>
      </c>
      <c r="AG154" s="43" t="s">
        <v>280</v>
      </c>
      <c r="AH154" s="43" t="b">
        <v>0</v>
      </c>
      <c r="AI154" s="34"/>
      <c r="AJ154" s="39" t="s">
        <v>280</v>
      </c>
      <c r="AK154" s="39" t="s">
        <v>280</v>
      </c>
      <c r="AL154" s="39" t="s">
        <v>280</v>
      </c>
      <c r="AM154" s="39" t="s">
        <v>280</v>
      </c>
      <c r="AN154" s="39" t="s">
        <v>280</v>
      </c>
      <c r="AO154" s="39" t="s">
        <v>280</v>
      </c>
      <c r="AP154" s="39" t="s">
        <v>329</v>
      </c>
      <c r="AQ154" s="39" t="s">
        <v>280</v>
      </c>
      <c r="AR154" s="34"/>
      <c r="AS154" s="43">
        <v>1</v>
      </c>
      <c r="AT154" s="43">
        <v>0</v>
      </c>
      <c r="AU154" s="43" t="b">
        <v>0</v>
      </c>
      <c r="AV154" s="39" t="s">
        <v>280</v>
      </c>
      <c r="AW154" s="43" t="b">
        <v>0</v>
      </c>
      <c r="AX154" s="39" t="s">
        <v>370</v>
      </c>
      <c r="AY154" s="39" t="s">
        <v>1355</v>
      </c>
      <c r="AZ154" s="34">
        <v>45155.458124999997</v>
      </c>
      <c r="BA154" s="39" t="s">
        <v>553</v>
      </c>
      <c r="BB154" s="34">
        <v>45155.458124999997</v>
      </c>
      <c r="BC154" s="39" t="s">
        <v>1356</v>
      </c>
      <c r="BD154" s="39" t="s">
        <v>1355</v>
      </c>
      <c r="BE154" s="43" t="b">
        <v>0</v>
      </c>
      <c r="BF154" s="39" t="s">
        <v>553</v>
      </c>
      <c r="BG154" s="39" t="s">
        <v>333</v>
      </c>
      <c r="BH154" s="39" t="s">
        <v>1354</v>
      </c>
      <c r="BI154" s="34">
        <v>45099.640555555554</v>
      </c>
      <c r="BJ154" s="43">
        <v>0</v>
      </c>
      <c r="BK154" s="39" t="s">
        <v>563</v>
      </c>
      <c r="BL154" s="43" t="b">
        <v>0</v>
      </c>
      <c r="BM154" s="39" t="s">
        <v>1353</v>
      </c>
      <c r="BN154" s="39" t="s">
        <v>326</v>
      </c>
      <c r="BO154" s="39" t="s">
        <v>280</v>
      </c>
      <c r="BP154" s="39" t="s">
        <v>1352</v>
      </c>
      <c r="BQ154" s="39" t="s">
        <v>1351</v>
      </c>
      <c r="BR154" s="43" t="str">
        <f t="shared" si="26"/>
        <v>Gate 4</v>
      </c>
      <c r="BS154" s="43" t="s">
        <v>1009</v>
      </c>
      <c r="BT154" s="43" t="b">
        <v>0</v>
      </c>
      <c r="BU154" s="39" t="s">
        <v>482</v>
      </c>
      <c r="BV154" s="44">
        <v>45099</v>
      </c>
      <c r="BW154" s="39" t="s">
        <v>320</v>
      </c>
      <c r="BX154" s="39" t="s">
        <v>360</v>
      </c>
      <c r="BY154" s="39" t="s">
        <v>359</v>
      </c>
      <c r="BZ154" s="39" t="s">
        <v>322</v>
      </c>
      <c r="CA154" s="39" t="s">
        <v>330</v>
      </c>
      <c r="CB154" s="39" t="s">
        <v>394</v>
      </c>
      <c r="CC154" s="39" t="s">
        <v>311</v>
      </c>
      <c r="CD154" s="39" t="s">
        <v>321</v>
      </c>
      <c r="CE154" s="39" t="s">
        <v>320</v>
      </c>
      <c r="CF154" s="39" t="s">
        <v>570</v>
      </c>
      <c r="CG154" s="39" t="s">
        <v>318</v>
      </c>
      <c r="CH154" s="39" t="s">
        <v>280</v>
      </c>
      <c r="CI154" s="39" t="s">
        <v>391</v>
      </c>
      <c r="CJ154" s="39" t="s">
        <v>280</v>
      </c>
      <c r="CK154" s="34">
        <v>45099.635497685187</v>
      </c>
      <c r="CL154" s="39" t="s">
        <v>553</v>
      </c>
      <c r="CM154" s="39" t="s">
        <v>280</v>
      </c>
      <c r="CN154" s="39" t="s">
        <v>280</v>
      </c>
      <c r="CO154" s="43" t="b">
        <v>0</v>
      </c>
      <c r="CP154" s="39" t="s">
        <v>314</v>
      </c>
      <c r="CQ154" s="39" t="s">
        <v>352</v>
      </c>
      <c r="CR154" s="39" t="s">
        <v>1017</v>
      </c>
      <c r="CS154" s="39" t="s">
        <v>280</v>
      </c>
      <c r="CT154" s="39" t="s">
        <v>1350</v>
      </c>
      <c r="CU154" s="43">
        <v>10</v>
      </c>
      <c r="CV154" s="39" t="s">
        <v>311</v>
      </c>
    </row>
    <row r="155" spans="1:100" ht="256">
      <c r="A155" s="39" t="s">
        <v>1349</v>
      </c>
      <c r="B155" s="40">
        <f t="shared" si="21"/>
        <v>45100</v>
      </c>
      <c r="C155" s="41">
        <v>45100.588645833333</v>
      </c>
      <c r="D155" s="39" t="s">
        <v>346</v>
      </c>
      <c r="E155" s="39" t="s">
        <v>1348</v>
      </c>
      <c r="F155" s="42">
        <f t="shared" ca="1" si="22"/>
        <v>598.41135416666657</v>
      </c>
      <c r="G155" s="39" t="s">
        <v>1332</v>
      </c>
      <c r="H155" s="39" t="s">
        <v>273</v>
      </c>
      <c r="I155" s="39" t="s">
        <v>1331</v>
      </c>
      <c r="J155" s="39" t="s">
        <v>285</v>
      </c>
      <c r="K155" s="39" t="s">
        <v>340</v>
      </c>
      <c r="L155" s="39" t="s">
        <v>334</v>
      </c>
      <c r="M155" s="39" t="s">
        <v>373</v>
      </c>
      <c r="N155" s="39" t="s">
        <v>405</v>
      </c>
      <c r="O155" s="39" t="s">
        <v>280</v>
      </c>
      <c r="P155" s="39" t="s">
        <v>1330</v>
      </c>
      <c r="Q155" s="39" t="s">
        <v>285</v>
      </c>
      <c r="R155" s="39" t="s">
        <v>334</v>
      </c>
      <c r="S155" s="39" t="s">
        <v>1325</v>
      </c>
      <c r="T155" s="39" t="s">
        <v>333</v>
      </c>
      <c r="U155" s="39" t="s">
        <v>333</v>
      </c>
      <c r="V155" s="39" t="s">
        <v>371</v>
      </c>
      <c r="W155" s="39" t="s">
        <v>283</v>
      </c>
      <c r="X155" s="39" t="s">
        <v>282</v>
      </c>
      <c r="Y155" s="39" t="s">
        <v>331</v>
      </c>
      <c r="Z155" s="39" t="s">
        <v>330</v>
      </c>
      <c r="AA155" s="34">
        <v>45107.47078703704</v>
      </c>
      <c r="AB155" s="39" t="s">
        <v>752</v>
      </c>
      <c r="AC155" s="39" t="s">
        <v>402</v>
      </c>
      <c r="AD155" s="39" t="s">
        <v>280</v>
      </c>
      <c r="AE155" s="39" t="s">
        <v>280</v>
      </c>
      <c r="AF155" s="43" t="b">
        <v>0</v>
      </c>
      <c r="AG155" s="43" t="s">
        <v>280</v>
      </c>
      <c r="AH155" s="43" t="b">
        <v>1</v>
      </c>
      <c r="AI155" s="34"/>
      <c r="AJ155" s="39" t="s">
        <v>280</v>
      </c>
      <c r="AK155" s="39" t="s">
        <v>280</v>
      </c>
      <c r="AL155" s="39" t="s">
        <v>280</v>
      </c>
      <c r="AM155" s="39" t="s">
        <v>280</v>
      </c>
      <c r="AN155" s="39" t="s">
        <v>280</v>
      </c>
      <c r="AO155" s="39" t="s">
        <v>280</v>
      </c>
      <c r="AP155" s="39" t="s">
        <v>329</v>
      </c>
      <c r="AQ155" s="39" t="s">
        <v>280</v>
      </c>
      <c r="AR155" s="34"/>
      <c r="AS155" s="43">
        <v>1</v>
      </c>
      <c r="AT155" s="43">
        <v>0</v>
      </c>
      <c r="AU155" s="43" t="b">
        <v>0</v>
      </c>
      <c r="AV155" s="39" t="s">
        <v>280</v>
      </c>
      <c r="AW155" s="43" t="b">
        <v>0</v>
      </c>
      <c r="AX155" s="39" t="s">
        <v>370</v>
      </c>
      <c r="AY155" s="39" t="s">
        <v>1347</v>
      </c>
      <c r="AZ155" s="34"/>
      <c r="BA155" s="39" t="s">
        <v>280</v>
      </c>
      <c r="BB155" s="34"/>
      <c r="BC155" s="39" t="s">
        <v>280</v>
      </c>
      <c r="BD155" s="39" t="s">
        <v>1347</v>
      </c>
      <c r="BE155" s="43" t="b">
        <v>0</v>
      </c>
      <c r="BF155" s="39" t="s">
        <v>280</v>
      </c>
      <c r="BG155" s="39" t="s">
        <v>280</v>
      </c>
      <c r="BH155" s="39" t="s">
        <v>280</v>
      </c>
      <c r="BI155" s="34"/>
      <c r="BJ155" s="43">
        <v>100000</v>
      </c>
      <c r="BK155" s="39" t="s">
        <v>1328</v>
      </c>
      <c r="BL155" s="43" t="b">
        <v>0</v>
      </c>
      <c r="BM155" s="39" t="s">
        <v>280</v>
      </c>
      <c r="BN155" s="39" t="s">
        <v>326</v>
      </c>
      <c r="BO155" s="39" t="s">
        <v>280</v>
      </c>
      <c r="BP155" s="39" t="s">
        <v>1346</v>
      </c>
      <c r="BQ155" s="39" t="s">
        <v>1345</v>
      </c>
      <c r="BS155" s="39" t="s">
        <v>397</v>
      </c>
      <c r="BT155" s="43" t="b">
        <v>0</v>
      </c>
      <c r="BU155" s="39" t="s">
        <v>280</v>
      </c>
      <c r="BV155" s="44">
        <v>45100</v>
      </c>
      <c r="BW155" s="39" t="s">
        <v>320</v>
      </c>
      <c r="BX155" s="39" t="s">
        <v>280</v>
      </c>
      <c r="BY155" s="39" t="s">
        <v>280</v>
      </c>
      <c r="BZ155" s="39" t="s">
        <v>322</v>
      </c>
      <c r="CA155" s="39" t="s">
        <v>330</v>
      </c>
      <c r="CB155" s="39" t="s">
        <v>394</v>
      </c>
      <c r="CC155" s="39" t="s">
        <v>385</v>
      </c>
      <c r="CD155" s="39" t="s">
        <v>395</v>
      </c>
      <c r="CE155" s="39" t="s">
        <v>394</v>
      </c>
      <c r="CF155" s="39" t="s">
        <v>280</v>
      </c>
      <c r="CG155" s="39" t="s">
        <v>280</v>
      </c>
      <c r="CH155" s="39" t="s">
        <v>1344</v>
      </c>
      <c r="CI155" s="39" t="s">
        <v>357</v>
      </c>
      <c r="CJ155" s="39" t="s">
        <v>280</v>
      </c>
      <c r="CK155" s="34">
        <v>45100.588645833333</v>
      </c>
      <c r="CL155" s="39" t="s">
        <v>1325</v>
      </c>
      <c r="CM155" s="39" t="s">
        <v>280</v>
      </c>
      <c r="CN155" s="39" t="s">
        <v>280</v>
      </c>
      <c r="CO155" s="43" t="b">
        <v>1</v>
      </c>
      <c r="CP155" s="39" t="s">
        <v>459</v>
      </c>
      <c r="CQ155" s="39" t="s">
        <v>280</v>
      </c>
      <c r="CR155" s="39" t="s">
        <v>1324</v>
      </c>
      <c r="CS155" s="39" t="s">
        <v>280</v>
      </c>
      <c r="CT155" s="39" t="s">
        <v>1343</v>
      </c>
      <c r="CU155" s="43">
        <v>2</v>
      </c>
      <c r="CV155" s="39" t="s">
        <v>385</v>
      </c>
    </row>
    <row r="156" spans="1:100" ht="208">
      <c r="A156" s="39" t="s">
        <v>1342</v>
      </c>
      <c r="B156" s="40">
        <f t="shared" si="21"/>
        <v>45100</v>
      </c>
      <c r="C156" s="41">
        <v>45100.615162037036</v>
      </c>
      <c r="D156" s="39" t="s">
        <v>346</v>
      </c>
      <c r="E156" s="39" t="s">
        <v>1341</v>
      </c>
      <c r="F156" s="42">
        <f t="shared" ca="1" si="22"/>
        <v>598.3848379629635</v>
      </c>
      <c r="G156" s="39" t="s">
        <v>962</v>
      </c>
      <c r="H156" s="39" t="s">
        <v>273</v>
      </c>
      <c r="I156" s="39" t="s">
        <v>961</v>
      </c>
      <c r="J156" s="39" t="s">
        <v>949</v>
      </c>
      <c r="K156" s="39" t="s">
        <v>340</v>
      </c>
      <c r="L156" s="39" t="s">
        <v>334</v>
      </c>
      <c r="M156" s="39" t="s">
        <v>339</v>
      </c>
      <c r="N156" s="39" t="s">
        <v>338</v>
      </c>
      <c r="O156" s="39" t="s">
        <v>960</v>
      </c>
      <c r="P156" s="39" t="s">
        <v>959</v>
      </c>
      <c r="Q156" s="39" t="s">
        <v>958</v>
      </c>
      <c r="R156" s="39" t="s">
        <v>334</v>
      </c>
      <c r="S156" s="39" t="s">
        <v>316</v>
      </c>
      <c r="T156" s="39" t="s">
        <v>1121</v>
      </c>
      <c r="U156" s="39" t="s">
        <v>333</v>
      </c>
      <c r="V156" s="39" t="s">
        <v>438</v>
      </c>
      <c r="W156" s="39" t="s">
        <v>282</v>
      </c>
      <c r="X156" s="39" t="s">
        <v>280</v>
      </c>
      <c r="Y156" s="39" t="s">
        <v>331</v>
      </c>
      <c r="Z156" s="39" t="s">
        <v>330</v>
      </c>
      <c r="AA156" s="34">
        <v>45159.249421296299</v>
      </c>
      <c r="AB156" s="39" t="s">
        <v>403</v>
      </c>
      <c r="AC156" s="39" t="s">
        <v>280</v>
      </c>
      <c r="AD156" s="39" t="s">
        <v>1340</v>
      </c>
      <c r="AE156" s="39" t="s">
        <v>280</v>
      </c>
      <c r="AF156" s="43" t="b">
        <v>0</v>
      </c>
      <c r="AG156" s="43" t="s">
        <v>280</v>
      </c>
      <c r="AH156" s="43" t="b">
        <v>1</v>
      </c>
      <c r="AI156" s="34"/>
      <c r="AJ156" s="39" t="s">
        <v>280</v>
      </c>
      <c r="AK156" s="39" t="s">
        <v>280</v>
      </c>
      <c r="AL156" s="39" t="s">
        <v>280</v>
      </c>
      <c r="AM156" s="39" t="s">
        <v>280</v>
      </c>
      <c r="AN156" s="39" t="s">
        <v>280</v>
      </c>
      <c r="AO156" s="39" t="s">
        <v>280</v>
      </c>
      <c r="AP156" s="39" t="s">
        <v>329</v>
      </c>
      <c r="AQ156" s="39" t="s">
        <v>280</v>
      </c>
      <c r="AR156" s="34"/>
      <c r="AS156" s="43">
        <v>3</v>
      </c>
      <c r="AT156" s="43">
        <v>2</v>
      </c>
      <c r="AU156" s="43" t="b">
        <v>0</v>
      </c>
      <c r="AV156" s="39" t="s">
        <v>280</v>
      </c>
      <c r="AW156" s="43" t="b">
        <v>0</v>
      </c>
      <c r="AX156" s="39" t="s">
        <v>328</v>
      </c>
      <c r="AY156" s="39" t="s">
        <v>1339</v>
      </c>
      <c r="AZ156" s="34"/>
      <c r="BA156" s="39" t="s">
        <v>280</v>
      </c>
      <c r="BB156" s="34"/>
      <c r="BC156" s="39" t="s">
        <v>280</v>
      </c>
      <c r="BD156" s="39" t="s">
        <v>1338</v>
      </c>
      <c r="BE156" s="43" t="b">
        <v>0</v>
      </c>
      <c r="BF156" s="39" t="s">
        <v>280</v>
      </c>
      <c r="BG156" s="39" t="s">
        <v>280</v>
      </c>
      <c r="BH156" s="39" t="s">
        <v>280</v>
      </c>
      <c r="BI156" s="34"/>
      <c r="BJ156" s="43" t="s">
        <v>280</v>
      </c>
      <c r="BK156" s="39" t="s">
        <v>327</v>
      </c>
      <c r="BL156" s="43" t="b">
        <v>0</v>
      </c>
      <c r="BM156" s="39" t="s">
        <v>280</v>
      </c>
      <c r="BN156" s="39" t="s">
        <v>1125</v>
      </c>
      <c r="BO156" s="39" t="s">
        <v>280</v>
      </c>
      <c r="BP156" s="39" t="s">
        <v>1337</v>
      </c>
      <c r="BQ156" s="39" t="s">
        <v>1336</v>
      </c>
      <c r="BS156" s="39" t="s">
        <v>501</v>
      </c>
      <c r="BT156" s="43" t="b">
        <v>0</v>
      </c>
      <c r="BU156" s="39" t="s">
        <v>280</v>
      </c>
      <c r="BV156" s="44">
        <v>45100</v>
      </c>
      <c r="BW156" s="39" t="s">
        <v>320</v>
      </c>
      <c r="BX156" s="39" t="s">
        <v>280</v>
      </c>
      <c r="BY156" s="39" t="s">
        <v>280</v>
      </c>
      <c r="BZ156" s="39" t="s">
        <v>322</v>
      </c>
      <c r="CA156" s="39" t="s">
        <v>330</v>
      </c>
      <c r="CB156" s="39" t="s">
        <v>320</v>
      </c>
      <c r="CC156" s="39" t="s">
        <v>396</v>
      </c>
      <c r="CD156" s="39" t="s">
        <v>432</v>
      </c>
      <c r="CE156" s="39" t="s">
        <v>320</v>
      </c>
      <c r="CF156" s="39" t="s">
        <v>319</v>
      </c>
      <c r="CG156" s="39" t="s">
        <v>318</v>
      </c>
      <c r="CH156" s="39" t="s">
        <v>280</v>
      </c>
      <c r="CI156" s="39" t="s">
        <v>317</v>
      </c>
      <c r="CJ156" s="39" t="s">
        <v>280</v>
      </c>
      <c r="CK156" s="34">
        <v>45100.615162037036</v>
      </c>
      <c r="CL156" s="39" t="s">
        <v>316</v>
      </c>
      <c r="CM156" s="39" t="s">
        <v>280</v>
      </c>
      <c r="CN156" s="39" t="s">
        <v>280</v>
      </c>
      <c r="CO156" s="43" t="b">
        <v>0</v>
      </c>
      <c r="CP156" s="39" t="s">
        <v>428</v>
      </c>
      <c r="CQ156" s="39" t="s">
        <v>280</v>
      </c>
      <c r="CR156" s="39" t="s">
        <v>280</v>
      </c>
      <c r="CS156" s="39" t="s">
        <v>280</v>
      </c>
      <c r="CT156" s="39" t="s">
        <v>1335</v>
      </c>
      <c r="CU156" s="43">
        <v>5</v>
      </c>
      <c r="CV156" s="39" t="s">
        <v>396</v>
      </c>
    </row>
    <row r="157" spans="1:100" ht="224">
      <c r="A157" s="39" t="s">
        <v>1334</v>
      </c>
      <c r="B157" s="40">
        <f t="shared" si="21"/>
        <v>45100</v>
      </c>
      <c r="C157" s="41">
        <v>45100.643657407411</v>
      </c>
      <c r="D157" s="39" t="s">
        <v>346</v>
      </c>
      <c r="E157" s="39" t="s">
        <v>1333</v>
      </c>
      <c r="F157" s="42">
        <f t="shared" ca="1" si="22"/>
        <v>3.8966666666601668</v>
      </c>
      <c r="G157" s="39" t="s">
        <v>1332</v>
      </c>
      <c r="H157" s="39" t="s">
        <v>273</v>
      </c>
      <c r="I157" s="39" t="s">
        <v>1331</v>
      </c>
      <c r="J157" s="39" t="s">
        <v>285</v>
      </c>
      <c r="K157" s="39" t="s">
        <v>340</v>
      </c>
      <c r="L157" s="39" t="s">
        <v>334</v>
      </c>
      <c r="M157" s="39" t="s">
        <v>373</v>
      </c>
      <c r="N157" s="39" t="s">
        <v>405</v>
      </c>
      <c r="O157" s="39" t="s">
        <v>280</v>
      </c>
      <c r="P157" s="39" t="s">
        <v>1330</v>
      </c>
      <c r="Q157" s="39" t="s">
        <v>285</v>
      </c>
      <c r="R157" s="39" t="s">
        <v>334</v>
      </c>
      <c r="S157" s="39" t="s">
        <v>1325</v>
      </c>
      <c r="T157" s="39" t="s">
        <v>333</v>
      </c>
      <c r="U157" s="39" t="s">
        <v>333</v>
      </c>
      <c r="V157" s="39" t="s">
        <v>371</v>
      </c>
      <c r="W157" s="39" t="s">
        <v>283</v>
      </c>
      <c r="X157" s="39" t="s">
        <v>282</v>
      </c>
      <c r="Y157" s="39" t="s">
        <v>331</v>
      </c>
      <c r="Z157" s="39" t="s">
        <v>330</v>
      </c>
      <c r="AA157" s="34">
        <v>45104.540324074071</v>
      </c>
      <c r="AB157" s="39" t="s">
        <v>465</v>
      </c>
      <c r="AC157" s="39" t="s">
        <v>280</v>
      </c>
      <c r="AD157" s="39" t="s">
        <v>280</v>
      </c>
      <c r="AE157" s="39" t="s">
        <v>280</v>
      </c>
      <c r="AF157" s="43" t="b">
        <v>0</v>
      </c>
      <c r="AG157" s="43" t="s">
        <v>280</v>
      </c>
      <c r="AH157" s="43" t="b">
        <v>0</v>
      </c>
      <c r="AI157" s="34"/>
      <c r="AJ157" s="39" t="s">
        <v>280</v>
      </c>
      <c r="AK157" s="39" t="s">
        <v>280</v>
      </c>
      <c r="AL157" s="39" t="s">
        <v>280</v>
      </c>
      <c r="AM157" s="39" t="s">
        <v>280</v>
      </c>
      <c r="AN157" s="39" t="s">
        <v>280</v>
      </c>
      <c r="AO157" s="39" t="s">
        <v>280</v>
      </c>
      <c r="AP157" s="39" t="s">
        <v>329</v>
      </c>
      <c r="AQ157" s="39" t="s">
        <v>280</v>
      </c>
      <c r="AR157" s="34"/>
      <c r="AS157" s="43">
        <v>1</v>
      </c>
      <c r="AT157" s="43">
        <v>0</v>
      </c>
      <c r="AU157" s="43" t="b">
        <v>0</v>
      </c>
      <c r="AV157" s="39" t="s">
        <v>280</v>
      </c>
      <c r="AW157" s="43" t="b">
        <v>0</v>
      </c>
      <c r="AX157" s="39" t="s">
        <v>370</v>
      </c>
      <c r="AY157" s="39" t="s">
        <v>1329</v>
      </c>
      <c r="AZ157" s="34">
        <v>45104.540324074071</v>
      </c>
      <c r="BA157" s="39" t="s">
        <v>1111</v>
      </c>
      <c r="BB157" s="34"/>
      <c r="BC157" s="39" t="s">
        <v>280</v>
      </c>
      <c r="BD157" s="39" t="s">
        <v>1329</v>
      </c>
      <c r="BE157" s="43" t="b">
        <v>0</v>
      </c>
      <c r="BF157" s="39" t="s">
        <v>280</v>
      </c>
      <c r="BG157" s="39" t="s">
        <v>280</v>
      </c>
      <c r="BH157" s="39" t="s">
        <v>280</v>
      </c>
      <c r="BI157" s="34"/>
      <c r="BJ157" s="43">
        <v>100000</v>
      </c>
      <c r="BK157" s="39" t="s">
        <v>1328</v>
      </c>
      <c r="BL157" s="43" t="b">
        <v>0</v>
      </c>
      <c r="BM157" s="39" t="s">
        <v>280</v>
      </c>
      <c r="BN157" s="39" t="s">
        <v>326</v>
      </c>
      <c r="BO157" s="39" t="s">
        <v>280</v>
      </c>
      <c r="BP157" s="39" t="s">
        <v>1327</v>
      </c>
      <c r="BQ157" s="39" t="s">
        <v>1326</v>
      </c>
      <c r="BR157" s="43" t="str">
        <f t="shared" ref="BR157:BR159" si="27">IF(OR(BS157="G1 - Clean and Inspect",BS157="G1 - Disassembly/OCI",BS157="G1 - Incoming Inspection",BS157="G1 - Module Inspection",BS157="Inspection",BS157="Repair"),"Gate 1",IF(OR(BS157="Logistics",BS157="G2 - OSS and Accumulation"),"Gate 2",IF(OR(BS157="Maintenance",BS157="G3 - Assembly",BS157="G3 - Inspection"),"Gate 3",IF(OR(BS157="NU Commissioning",BS157="Installation",BS157="G4 - Inspection",BS157="G4 - Test"),"Gate 4",IF(OR(BS157="Outage",BS157="Planning"),"Gate 0","Operation")))))</f>
        <v>Operation</v>
      </c>
      <c r="BS157" s="43" t="s">
        <v>397</v>
      </c>
      <c r="BT157" s="43" t="b">
        <v>0</v>
      </c>
      <c r="BU157" s="39" t="s">
        <v>280</v>
      </c>
      <c r="BV157" s="44">
        <v>45100</v>
      </c>
      <c r="BW157" s="39" t="s">
        <v>320</v>
      </c>
      <c r="BX157" s="39" t="s">
        <v>280</v>
      </c>
      <c r="BY157" s="39" t="s">
        <v>280</v>
      </c>
      <c r="BZ157" s="39" t="s">
        <v>701</v>
      </c>
      <c r="CA157" s="39" t="s">
        <v>330</v>
      </c>
      <c r="CB157" s="39" t="s">
        <v>394</v>
      </c>
      <c r="CC157" s="39" t="s">
        <v>385</v>
      </c>
      <c r="CD157" s="39" t="s">
        <v>395</v>
      </c>
      <c r="CE157" s="39" t="s">
        <v>394</v>
      </c>
      <c r="CF157" s="39" t="s">
        <v>570</v>
      </c>
      <c r="CG157" s="39" t="s">
        <v>318</v>
      </c>
      <c r="CH157" s="39" t="s">
        <v>280</v>
      </c>
      <c r="CI157" s="39" t="s">
        <v>391</v>
      </c>
      <c r="CJ157" s="39" t="s">
        <v>280</v>
      </c>
      <c r="CK157" s="34">
        <v>45100.643657407411</v>
      </c>
      <c r="CL157" s="39" t="s">
        <v>1325</v>
      </c>
      <c r="CM157" s="39" t="s">
        <v>280</v>
      </c>
      <c r="CN157" s="39" t="s">
        <v>280</v>
      </c>
      <c r="CO157" s="43" t="b">
        <v>0</v>
      </c>
      <c r="CP157" s="39" t="s">
        <v>459</v>
      </c>
      <c r="CQ157" s="39" t="s">
        <v>280</v>
      </c>
      <c r="CR157" s="39" t="s">
        <v>1324</v>
      </c>
      <c r="CS157" s="39" t="s">
        <v>280</v>
      </c>
      <c r="CT157" s="39" t="s">
        <v>1323</v>
      </c>
      <c r="CU157" s="43">
        <v>3</v>
      </c>
      <c r="CV157" s="39" t="s">
        <v>385</v>
      </c>
    </row>
    <row r="158" spans="1:100" ht="272">
      <c r="A158" s="39" t="s">
        <v>1322</v>
      </c>
      <c r="B158" s="40">
        <f t="shared" si="21"/>
        <v>45103</v>
      </c>
      <c r="C158" s="41">
        <v>45103.399537037039</v>
      </c>
      <c r="D158" s="39" t="s">
        <v>346</v>
      </c>
      <c r="E158" s="39" t="s">
        <v>1321</v>
      </c>
      <c r="F158" s="42">
        <f t="shared" ca="1" si="22"/>
        <v>51.060428240736655</v>
      </c>
      <c r="G158" s="39" t="s">
        <v>1320</v>
      </c>
      <c r="H158" s="39" t="s">
        <v>273</v>
      </c>
      <c r="I158" s="39" t="s">
        <v>1319</v>
      </c>
      <c r="J158" s="39" t="s">
        <v>1305</v>
      </c>
      <c r="K158" s="39" t="s">
        <v>340</v>
      </c>
      <c r="L158" s="39" t="s">
        <v>334</v>
      </c>
      <c r="M158" s="39" t="s">
        <v>373</v>
      </c>
      <c r="N158" s="39" t="s">
        <v>338</v>
      </c>
      <c r="O158" s="39" t="s">
        <v>1318</v>
      </c>
      <c r="P158" s="39" t="s">
        <v>1317</v>
      </c>
      <c r="Q158" s="39" t="s">
        <v>1316</v>
      </c>
      <c r="R158" s="39" t="s">
        <v>334</v>
      </c>
      <c r="S158" s="39" t="s">
        <v>1307</v>
      </c>
      <c r="T158" s="39" t="s">
        <v>333</v>
      </c>
      <c r="U158" s="39" t="s">
        <v>333</v>
      </c>
      <c r="V158" s="39" t="s">
        <v>371</v>
      </c>
      <c r="W158" s="39" t="s">
        <v>283</v>
      </c>
      <c r="X158" s="39" t="s">
        <v>282</v>
      </c>
      <c r="Y158" s="39" t="s">
        <v>331</v>
      </c>
      <c r="Z158" s="39" t="s">
        <v>330</v>
      </c>
      <c r="AA158" s="34">
        <v>45154.459965277776</v>
      </c>
      <c r="AB158" s="39" t="s">
        <v>752</v>
      </c>
      <c r="AC158" s="39" t="s">
        <v>402</v>
      </c>
      <c r="AD158" s="39" t="s">
        <v>280</v>
      </c>
      <c r="AE158" s="39" t="s">
        <v>333</v>
      </c>
      <c r="AF158" s="43" t="b">
        <v>0</v>
      </c>
      <c r="AG158" s="43" t="s">
        <v>280</v>
      </c>
      <c r="AH158" s="43" t="b">
        <v>0</v>
      </c>
      <c r="AI158" s="34"/>
      <c r="AJ158" s="39" t="s">
        <v>280</v>
      </c>
      <c r="AK158" s="39" t="s">
        <v>280</v>
      </c>
      <c r="AL158" s="39" t="s">
        <v>1315</v>
      </c>
      <c r="AM158" s="39" t="s">
        <v>1314</v>
      </c>
      <c r="AN158" s="39" t="s">
        <v>280</v>
      </c>
      <c r="AO158" s="39" t="s">
        <v>280</v>
      </c>
      <c r="AP158" s="39" t="s">
        <v>329</v>
      </c>
      <c r="AQ158" s="39" t="s">
        <v>280</v>
      </c>
      <c r="AR158" s="34"/>
      <c r="AS158" s="43">
        <v>4</v>
      </c>
      <c r="AT158" s="43">
        <v>1</v>
      </c>
      <c r="AU158" s="43" t="b">
        <v>0</v>
      </c>
      <c r="AV158" s="39" t="s">
        <v>280</v>
      </c>
      <c r="AW158" s="43" t="b">
        <v>0</v>
      </c>
      <c r="AX158" s="39" t="s">
        <v>328</v>
      </c>
      <c r="AY158" s="39" t="s">
        <v>1313</v>
      </c>
      <c r="AZ158" s="34">
        <v>45154.459965277776</v>
      </c>
      <c r="BA158" s="39" t="s">
        <v>371</v>
      </c>
      <c r="BB158" s="34">
        <v>45154.459965277776</v>
      </c>
      <c r="BC158" s="39" t="s">
        <v>750</v>
      </c>
      <c r="BD158" s="39" t="s">
        <v>1313</v>
      </c>
      <c r="BE158" s="43" t="b">
        <v>0</v>
      </c>
      <c r="BF158" s="39" t="s">
        <v>371</v>
      </c>
      <c r="BG158" s="39" t="s">
        <v>333</v>
      </c>
      <c r="BH158" s="39" t="s">
        <v>1312</v>
      </c>
      <c r="BI158" s="34">
        <v>45154.459548611114</v>
      </c>
      <c r="BJ158" s="43">
        <v>0</v>
      </c>
      <c r="BK158" s="39" t="s">
        <v>1311</v>
      </c>
      <c r="BL158" s="43" t="b">
        <v>0</v>
      </c>
      <c r="BM158" s="39" t="s">
        <v>365</v>
      </c>
      <c r="BN158" s="39" t="s">
        <v>326</v>
      </c>
      <c r="BO158" s="39" t="s">
        <v>280</v>
      </c>
      <c r="BP158" s="39" t="s">
        <v>1310</v>
      </c>
      <c r="BQ158" s="39" t="s">
        <v>1309</v>
      </c>
      <c r="BR158" s="43" t="str">
        <f t="shared" si="27"/>
        <v>Operation</v>
      </c>
      <c r="BS158" s="43" t="s">
        <v>397</v>
      </c>
      <c r="BT158" s="43" t="b">
        <v>0</v>
      </c>
      <c r="BU158" s="39" t="s">
        <v>461</v>
      </c>
      <c r="BV158" s="44">
        <v>45103</v>
      </c>
      <c r="BW158" s="39" t="s">
        <v>320</v>
      </c>
      <c r="BX158" s="39" t="s">
        <v>360</v>
      </c>
      <c r="BY158" s="39" t="s">
        <v>359</v>
      </c>
      <c r="BZ158" s="39" t="s">
        <v>701</v>
      </c>
      <c r="CA158" s="39" t="s">
        <v>330</v>
      </c>
      <c r="CB158" s="39" t="s">
        <v>320</v>
      </c>
      <c r="CC158" s="39" t="s">
        <v>396</v>
      </c>
      <c r="CD158" s="39" t="s">
        <v>395</v>
      </c>
      <c r="CE158" s="39" t="s">
        <v>320</v>
      </c>
      <c r="CF158" s="39" t="s">
        <v>280</v>
      </c>
      <c r="CG158" s="39" t="s">
        <v>280</v>
      </c>
      <c r="CH158" s="39" t="s">
        <v>1308</v>
      </c>
      <c r="CI158" s="39" t="s">
        <v>608</v>
      </c>
      <c r="CJ158" s="39" t="s">
        <v>280</v>
      </c>
      <c r="CK158" s="34">
        <v>45103.399537037039</v>
      </c>
      <c r="CL158" s="39" t="s">
        <v>1307</v>
      </c>
      <c r="CM158" s="39" t="s">
        <v>280</v>
      </c>
      <c r="CN158" s="39" t="s">
        <v>280</v>
      </c>
      <c r="CO158" s="43" t="b">
        <v>1</v>
      </c>
      <c r="CP158" s="39" t="s">
        <v>389</v>
      </c>
      <c r="CQ158" s="39" t="s">
        <v>352</v>
      </c>
      <c r="CR158" s="39" t="s">
        <v>1306</v>
      </c>
      <c r="CS158" s="39" t="s">
        <v>280</v>
      </c>
      <c r="CT158" s="39" t="s">
        <v>1304</v>
      </c>
      <c r="CU158" s="43">
        <v>13</v>
      </c>
      <c r="CV158" s="39" t="s">
        <v>385</v>
      </c>
    </row>
    <row r="159" spans="1:100" ht="192">
      <c r="A159" s="39" t="s">
        <v>1303</v>
      </c>
      <c r="B159" s="40">
        <f t="shared" si="21"/>
        <v>45103</v>
      </c>
      <c r="C159" s="41">
        <v>45103.437835648147</v>
      </c>
      <c r="D159" s="39" t="s">
        <v>346</v>
      </c>
      <c r="E159" s="39" t="s">
        <v>1302</v>
      </c>
      <c r="F159" s="42">
        <f t="shared" ca="1" si="22"/>
        <v>30.045150462967285</v>
      </c>
      <c r="G159" s="39" t="s">
        <v>1301</v>
      </c>
      <c r="H159" s="39" t="s">
        <v>273</v>
      </c>
      <c r="I159" s="39" t="s">
        <v>1300</v>
      </c>
      <c r="J159" s="39" t="s">
        <v>1291</v>
      </c>
      <c r="K159" s="39" t="s">
        <v>340</v>
      </c>
      <c r="L159" s="39" t="s">
        <v>334</v>
      </c>
      <c r="M159" s="39" t="s">
        <v>339</v>
      </c>
      <c r="N159" s="39" t="s">
        <v>338</v>
      </c>
      <c r="O159" s="39" t="s">
        <v>280</v>
      </c>
      <c r="P159" s="39" t="s">
        <v>1299</v>
      </c>
      <c r="Q159" s="39" t="s">
        <v>1291</v>
      </c>
      <c r="R159" s="39" t="s">
        <v>334</v>
      </c>
      <c r="S159" s="39" t="s">
        <v>316</v>
      </c>
      <c r="T159" s="39" t="s">
        <v>333</v>
      </c>
      <c r="U159" s="39" t="s">
        <v>333</v>
      </c>
      <c r="V159" s="39" t="s">
        <v>430</v>
      </c>
      <c r="W159" s="39" t="s">
        <v>282</v>
      </c>
      <c r="X159" s="39" t="s">
        <v>282</v>
      </c>
      <c r="Y159" s="39" t="s">
        <v>331</v>
      </c>
      <c r="Z159" s="39" t="s">
        <v>330</v>
      </c>
      <c r="AA159" s="34">
        <v>45133.482986111114</v>
      </c>
      <c r="AB159" s="39" t="s">
        <v>436</v>
      </c>
      <c r="AC159" s="39" t="s">
        <v>280</v>
      </c>
      <c r="AD159" s="39" t="s">
        <v>280</v>
      </c>
      <c r="AE159" s="39" t="s">
        <v>333</v>
      </c>
      <c r="AF159" s="43" t="b">
        <v>0</v>
      </c>
      <c r="AG159" s="43" t="s">
        <v>280</v>
      </c>
      <c r="AH159" s="43" t="b">
        <v>0</v>
      </c>
      <c r="AI159" s="34"/>
      <c r="AJ159" s="39" t="s">
        <v>280</v>
      </c>
      <c r="AK159" s="39" t="s">
        <v>280</v>
      </c>
      <c r="AL159" s="39" t="s">
        <v>280</v>
      </c>
      <c r="AM159" s="39" t="s">
        <v>280</v>
      </c>
      <c r="AN159" s="39" t="s">
        <v>280</v>
      </c>
      <c r="AO159" s="39" t="s">
        <v>280</v>
      </c>
      <c r="AP159" s="39" t="s">
        <v>329</v>
      </c>
      <c r="AQ159" s="39" t="s">
        <v>280</v>
      </c>
      <c r="AR159" s="34"/>
      <c r="AS159" s="43">
        <v>1</v>
      </c>
      <c r="AT159" s="43">
        <v>0</v>
      </c>
      <c r="AU159" s="43" t="b">
        <v>0</v>
      </c>
      <c r="AV159" s="39" t="s">
        <v>280</v>
      </c>
      <c r="AW159" s="43" t="b">
        <v>0</v>
      </c>
      <c r="AX159" s="39" t="s">
        <v>370</v>
      </c>
      <c r="AY159" s="39" t="s">
        <v>1297</v>
      </c>
      <c r="AZ159" s="34">
        <v>45133.482986111114</v>
      </c>
      <c r="BA159" s="39" t="s">
        <v>430</v>
      </c>
      <c r="BB159" s="34">
        <v>45133.482986111114</v>
      </c>
      <c r="BC159" s="39" t="s">
        <v>1298</v>
      </c>
      <c r="BD159" s="39" t="s">
        <v>1297</v>
      </c>
      <c r="BE159" s="43" t="b">
        <v>0</v>
      </c>
      <c r="BF159" s="39" t="s">
        <v>430</v>
      </c>
      <c r="BG159" s="39" t="s">
        <v>333</v>
      </c>
      <c r="BH159" s="39" t="s">
        <v>1296</v>
      </c>
      <c r="BI159" s="34">
        <v>45124.662118055552</v>
      </c>
      <c r="BJ159" s="43">
        <v>0</v>
      </c>
      <c r="BK159" s="39" t="s">
        <v>327</v>
      </c>
      <c r="BL159" s="43" t="b">
        <v>0</v>
      </c>
      <c r="BM159" s="39" t="s">
        <v>1295</v>
      </c>
      <c r="BN159" s="39" t="s">
        <v>326</v>
      </c>
      <c r="BO159" s="39" t="s">
        <v>280</v>
      </c>
      <c r="BP159" s="39" t="s">
        <v>1294</v>
      </c>
      <c r="BQ159" s="39" t="s">
        <v>1293</v>
      </c>
      <c r="BR159" s="43" t="str">
        <f t="shared" si="27"/>
        <v>Gate 3</v>
      </c>
      <c r="BS159" s="43" t="s">
        <v>585</v>
      </c>
      <c r="BT159" s="43" t="b">
        <v>0</v>
      </c>
      <c r="BU159" s="39" t="s">
        <v>357</v>
      </c>
      <c r="BV159" s="44">
        <v>45103</v>
      </c>
      <c r="BW159" s="39" t="s">
        <v>320</v>
      </c>
      <c r="BX159" s="39" t="s">
        <v>1136</v>
      </c>
      <c r="BY159" s="39" t="s">
        <v>1135</v>
      </c>
      <c r="BZ159" s="39" t="s">
        <v>701</v>
      </c>
      <c r="CA159" s="39" t="s">
        <v>330</v>
      </c>
      <c r="CB159" s="39" t="s">
        <v>320</v>
      </c>
      <c r="CC159" s="39" t="s">
        <v>396</v>
      </c>
      <c r="CD159" s="39" t="s">
        <v>432</v>
      </c>
      <c r="CE159" s="39" t="s">
        <v>320</v>
      </c>
      <c r="CF159" s="39" t="s">
        <v>664</v>
      </c>
      <c r="CG159" s="39" t="s">
        <v>318</v>
      </c>
      <c r="CH159" s="39" t="s">
        <v>280</v>
      </c>
      <c r="CI159" s="39" t="s">
        <v>317</v>
      </c>
      <c r="CJ159" s="39" t="s">
        <v>533</v>
      </c>
      <c r="CK159" s="34">
        <v>45103.437835648147</v>
      </c>
      <c r="CL159" s="39" t="s">
        <v>316</v>
      </c>
      <c r="CM159" s="39" t="s">
        <v>280</v>
      </c>
      <c r="CN159" s="39" t="s">
        <v>280</v>
      </c>
      <c r="CO159" s="43" t="b">
        <v>0</v>
      </c>
      <c r="CP159" s="39" t="s">
        <v>314</v>
      </c>
      <c r="CQ159" s="39" t="s">
        <v>352</v>
      </c>
      <c r="CR159" s="39" t="s">
        <v>1292</v>
      </c>
      <c r="CS159" s="39" t="s">
        <v>280</v>
      </c>
      <c r="CT159" s="39" t="s">
        <v>1290</v>
      </c>
      <c r="CU159" s="43">
        <v>6</v>
      </c>
      <c r="CV159" s="39" t="s">
        <v>311</v>
      </c>
    </row>
    <row r="160" spans="1:100" ht="272">
      <c r="A160" s="39" t="s">
        <v>1289</v>
      </c>
      <c r="B160" s="40">
        <f t="shared" si="21"/>
        <v>45103</v>
      </c>
      <c r="C160" s="41">
        <v>45103.945034722223</v>
      </c>
      <c r="D160" s="39" t="s">
        <v>346</v>
      </c>
      <c r="E160" s="39" t="s">
        <v>1288</v>
      </c>
      <c r="F160" s="42">
        <f t="shared" ca="1" si="22"/>
        <v>595.05496527777723</v>
      </c>
      <c r="G160" s="39" t="s">
        <v>711</v>
      </c>
      <c r="H160" s="39" t="s">
        <v>277</v>
      </c>
      <c r="I160" s="39" t="s">
        <v>710</v>
      </c>
      <c r="J160" s="39" t="s">
        <v>696</v>
      </c>
      <c r="K160" s="39" t="s">
        <v>340</v>
      </c>
      <c r="L160" s="39" t="s">
        <v>334</v>
      </c>
      <c r="M160" s="39" t="s">
        <v>709</v>
      </c>
      <c r="N160" s="39" t="s">
        <v>338</v>
      </c>
      <c r="O160" s="39" t="s">
        <v>708</v>
      </c>
      <c r="P160" s="39" t="s">
        <v>707</v>
      </c>
      <c r="Q160" s="39" t="s">
        <v>294</v>
      </c>
      <c r="R160" s="39" t="s">
        <v>334</v>
      </c>
      <c r="S160" s="39" t="s">
        <v>487</v>
      </c>
      <c r="T160" s="39" t="s">
        <v>333</v>
      </c>
      <c r="U160" s="39" t="s">
        <v>333</v>
      </c>
      <c r="V160" s="39" t="s">
        <v>371</v>
      </c>
      <c r="W160" s="39" t="s">
        <v>282</v>
      </c>
      <c r="X160" s="39" t="s">
        <v>282</v>
      </c>
      <c r="Y160" s="39" t="s">
        <v>331</v>
      </c>
      <c r="Z160" s="39" t="s">
        <v>330</v>
      </c>
      <c r="AA160" s="34">
        <v>45103.947708333333</v>
      </c>
      <c r="AB160" s="39" t="s">
        <v>489</v>
      </c>
      <c r="AC160" s="39" t="s">
        <v>280</v>
      </c>
      <c r="AD160" s="39" t="s">
        <v>280</v>
      </c>
      <c r="AE160" s="39" t="s">
        <v>280</v>
      </c>
      <c r="AF160" s="43" t="b">
        <v>0</v>
      </c>
      <c r="AG160" s="43" t="s">
        <v>280</v>
      </c>
      <c r="AH160" s="43" t="b">
        <v>1</v>
      </c>
      <c r="AI160" s="34"/>
      <c r="AJ160" s="39" t="s">
        <v>280</v>
      </c>
      <c r="AK160" s="39" t="s">
        <v>280</v>
      </c>
      <c r="AL160" s="39" t="s">
        <v>280</v>
      </c>
      <c r="AM160" s="39" t="s">
        <v>280</v>
      </c>
      <c r="AN160" s="39" t="s">
        <v>280</v>
      </c>
      <c r="AO160" s="39" t="s">
        <v>280</v>
      </c>
      <c r="AP160" s="39" t="s">
        <v>329</v>
      </c>
      <c r="AQ160" s="39" t="s">
        <v>280</v>
      </c>
      <c r="AR160" s="34"/>
      <c r="AS160" s="43">
        <v>1</v>
      </c>
      <c r="AT160" s="43">
        <v>0</v>
      </c>
      <c r="AU160" s="43" t="b">
        <v>0</v>
      </c>
      <c r="AV160" s="39" t="s">
        <v>280</v>
      </c>
      <c r="AW160" s="43" t="b">
        <v>0</v>
      </c>
      <c r="AX160" s="39" t="s">
        <v>328</v>
      </c>
      <c r="AY160" s="39" t="s">
        <v>1287</v>
      </c>
      <c r="AZ160" s="34"/>
      <c r="BA160" s="39" t="s">
        <v>280</v>
      </c>
      <c r="BB160" s="34"/>
      <c r="BC160" s="39" t="s">
        <v>280</v>
      </c>
      <c r="BD160" s="39" t="s">
        <v>1287</v>
      </c>
      <c r="BE160" s="43" t="b">
        <v>0</v>
      </c>
      <c r="BF160" s="39" t="s">
        <v>487</v>
      </c>
      <c r="BG160" s="39" t="s">
        <v>333</v>
      </c>
      <c r="BH160" s="39" t="s">
        <v>1286</v>
      </c>
      <c r="BI160" s="34">
        <v>45103.947708333333</v>
      </c>
      <c r="BJ160" s="43" t="s">
        <v>280</v>
      </c>
      <c r="BK160" s="39" t="s">
        <v>489</v>
      </c>
      <c r="BL160" s="43" t="b">
        <v>0</v>
      </c>
      <c r="BM160" s="39" t="s">
        <v>280</v>
      </c>
      <c r="BN160" s="39" t="s">
        <v>326</v>
      </c>
      <c r="BO160" s="39" t="s">
        <v>280</v>
      </c>
      <c r="BP160" s="39" t="s">
        <v>1285</v>
      </c>
      <c r="BQ160" s="39" t="s">
        <v>1284</v>
      </c>
      <c r="BS160" s="39" t="s">
        <v>361</v>
      </c>
      <c r="BT160" s="43" t="b">
        <v>0</v>
      </c>
      <c r="BU160" s="39" t="s">
        <v>482</v>
      </c>
      <c r="BV160" s="44">
        <v>45103</v>
      </c>
      <c r="BW160" s="39" t="s">
        <v>320</v>
      </c>
      <c r="BX160" s="39" t="s">
        <v>360</v>
      </c>
      <c r="BY160" s="39" t="s">
        <v>280</v>
      </c>
      <c r="BZ160" s="39" t="s">
        <v>322</v>
      </c>
      <c r="CA160" s="39" t="s">
        <v>330</v>
      </c>
      <c r="CB160" s="39" t="s">
        <v>320</v>
      </c>
      <c r="CC160" s="39" t="s">
        <v>311</v>
      </c>
      <c r="CD160" s="39" t="s">
        <v>321</v>
      </c>
      <c r="CE160" s="39" t="s">
        <v>320</v>
      </c>
      <c r="CF160" s="39" t="s">
        <v>46</v>
      </c>
      <c r="CG160" s="39" t="s">
        <v>358</v>
      </c>
      <c r="CH160" s="39" t="s">
        <v>280</v>
      </c>
      <c r="CI160" s="39" t="s">
        <v>357</v>
      </c>
      <c r="CJ160" s="39" t="s">
        <v>280</v>
      </c>
      <c r="CK160" s="34">
        <v>45103.945034722223</v>
      </c>
      <c r="CL160" s="39" t="s">
        <v>487</v>
      </c>
      <c r="CM160" s="39" t="s">
        <v>280</v>
      </c>
      <c r="CN160" s="39" t="s">
        <v>280</v>
      </c>
      <c r="CO160" s="43" t="b">
        <v>0</v>
      </c>
      <c r="CP160" s="39" t="s">
        <v>353</v>
      </c>
      <c r="CQ160" s="39" t="s">
        <v>352</v>
      </c>
      <c r="CR160" s="39" t="s">
        <v>756</v>
      </c>
      <c r="CS160" s="39" t="s">
        <v>280</v>
      </c>
      <c r="CT160" s="39" t="s">
        <v>1283</v>
      </c>
      <c r="CU160" s="43">
        <v>1</v>
      </c>
      <c r="CV160" s="39" t="s">
        <v>311</v>
      </c>
    </row>
    <row r="161" spans="1:100" ht="380">
      <c r="A161" s="39" t="s">
        <v>1282</v>
      </c>
      <c r="B161" s="40">
        <f t="shared" si="21"/>
        <v>45104</v>
      </c>
      <c r="C161" s="41">
        <v>45104.457337962966</v>
      </c>
      <c r="D161" s="39" t="s">
        <v>1281</v>
      </c>
      <c r="E161" s="39" t="s">
        <v>1280</v>
      </c>
      <c r="F161" s="42">
        <f t="shared" ca="1" si="22"/>
        <v>594.54266203703446</v>
      </c>
      <c r="G161" s="39" t="s">
        <v>1279</v>
      </c>
      <c r="H161" s="39" t="s">
        <v>274</v>
      </c>
      <c r="I161" s="39" t="s">
        <v>1278</v>
      </c>
      <c r="J161" s="39" t="s">
        <v>1264</v>
      </c>
      <c r="K161" s="39" t="s">
        <v>340</v>
      </c>
      <c r="L161" s="39" t="s">
        <v>334</v>
      </c>
      <c r="M161" s="39" t="s">
        <v>339</v>
      </c>
      <c r="N161" s="39" t="s">
        <v>280</v>
      </c>
      <c r="O161" s="39" t="s">
        <v>1268</v>
      </c>
      <c r="P161" s="39" t="s">
        <v>1277</v>
      </c>
      <c r="Q161" s="39" t="s">
        <v>1276</v>
      </c>
      <c r="R161" s="39" t="s">
        <v>334</v>
      </c>
      <c r="S161" s="39" t="s">
        <v>1267</v>
      </c>
      <c r="T161" s="39" t="s">
        <v>1265</v>
      </c>
      <c r="U161" s="39" t="s">
        <v>333</v>
      </c>
      <c r="V161" s="39" t="s">
        <v>332</v>
      </c>
      <c r="W161" s="39" t="s">
        <v>283</v>
      </c>
      <c r="X161" s="39" t="s">
        <v>282</v>
      </c>
      <c r="Y161" s="39" t="s">
        <v>331</v>
      </c>
      <c r="Z161" s="39" t="s">
        <v>330</v>
      </c>
      <c r="AA161" s="34">
        <v>45138.135185185187</v>
      </c>
      <c r="AB161" s="39" t="s">
        <v>1275</v>
      </c>
      <c r="AC161" s="39" t="s">
        <v>280</v>
      </c>
      <c r="AD161" s="39" t="s">
        <v>280</v>
      </c>
      <c r="AE161" s="39" t="s">
        <v>280</v>
      </c>
      <c r="AF161" s="43" t="b">
        <v>0</v>
      </c>
      <c r="AG161" s="43" t="s">
        <v>280</v>
      </c>
      <c r="AH161" s="43" t="b">
        <v>1</v>
      </c>
      <c r="AI161" s="34"/>
      <c r="AJ161" s="39" t="s">
        <v>280</v>
      </c>
      <c r="AK161" s="39" t="s">
        <v>280</v>
      </c>
      <c r="AL161" s="39" t="s">
        <v>280</v>
      </c>
      <c r="AM161" s="39" t="s">
        <v>1274</v>
      </c>
      <c r="AN161" s="39" t="s">
        <v>280</v>
      </c>
      <c r="AO161" s="39" t="s">
        <v>280</v>
      </c>
      <c r="AP161" s="39" t="s">
        <v>329</v>
      </c>
      <c r="AQ161" s="39" t="s">
        <v>280</v>
      </c>
      <c r="AR161" s="34"/>
      <c r="AS161" s="43">
        <v>3</v>
      </c>
      <c r="AT161" s="43">
        <v>2</v>
      </c>
      <c r="AU161" s="43" t="b">
        <v>0</v>
      </c>
      <c r="AV161" s="39" t="s">
        <v>280</v>
      </c>
      <c r="AW161" s="43" t="b">
        <v>0</v>
      </c>
      <c r="AX161" s="39" t="s">
        <v>562</v>
      </c>
      <c r="AY161" s="39" t="s">
        <v>1273</v>
      </c>
      <c r="AZ161" s="34"/>
      <c r="BA161" s="39" t="s">
        <v>280</v>
      </c>
      <c r="BB161" s="34"/>
      <c r="BC161" s="39" t="s">
        <v>280</v>
      </c>
      <c r="BD161" s="39" t="s">
        <v>1273</v>
      </c>
      <c r="BE161" s="43" t="b">
        <v>0</v>
      </c>
      <c r="BF161" s="39" t="s">
        <v>280</v>
      </c>
      <c r="BG161" s="39" t="s">
        <v>280</v>
      </c>
      <c r="BH161" s="39" t="s">
        <v>280</v>
      </c>
      <c r="BI161" s="34"/>
      <c r="BJ161" s="43">
        <v>4560.8500000000004</v>
      </c>
      <c r="BK161" s="39" t="s">
        <v>1272</v>
      </c>
      <c r="BL161" s="43" t="b">
        <v>0</v>
      </c>
      <c r="BM161" s="39" t="s">
        <v>280</v>
      </c>
      <c r="BN161" s="39" t="s">
        <v>883</v>
      </c>
      <c r="BO161" s="39" t="s">
        <v>280</v>
      </c>
      <c r="BP161" s="39" t="s">
        <v>1271</v>
      </c>
      <c r="BQ161" s="39" t="s">
        <v>1270</v>
      </c>
      <c r="BS161" s="39" t="s">
        <v>1269</v>
      </c>
      <c r="BT161" s="43" t="b">
        <v>0</v>
      </c>
      <c r="BU161" s="39" t="s">
        <v>357</v>
      </c>
      <c r="BV161" s="44">
        <v>45104</v>
      </c>
      <c r="BW161" s="39" t="s">
        <v>320</v>
      </c>
      <c r="BX161" s="39" t="s">
        <v>280</v>
      </c>
      <c r="BY161" s="39" t="s">
        <v>280</v>
      </c>
      <c r="BZ161" s="39" t="s">
        <v>701</v>
      </c>
      <c r="CA161" s="39" t="s">
        <v>330</v>
      </c>
      <c r="CB161" s="39" t="s">
        <v>320</v>
      </c>
      <c r="CC161" s="39" t="s">
        <v>311</v>
      </c>
      <c r="CD161" s="39" t="s">
        <v>321</v>
      </c>
      <c r="CE161" s="39" t="s">
        <v>320</v>
      </c>
      <c r="CF161" s="39" t="s">
        <v>280</v>
      </c>
      <c r="CG161" s="39" t="s">
        <v>280</v>
      </c>
      <c r="CH161" s="39" t="s">
        <v>280</v>
      </c>
      <c r="CI161" s="39" t="s">
        <v>357</v>
      </c>
      <c r="CJ161" s="39" t="s">
        <v>280</v>
      </c>
      <c r="CK161" s="34">
        <v>45104.457337962966</v>
      </c>
      <c r="CL161" s="39" t="s">
        <v>1267</v>
      </c>
      <c r="CM161" s="39" t="s">
        <v>280</v>
      </c>
      <c r="CN161" s="39" t="s">
        <v>1266</v>
      </c>
      <c r="CO161" s="43" t="b">
        <v>0</v>
      </c>
      <c r="CP161" s="39" t="s">
        <v>314</v>
      </c>
      <c r="CQ161" s="39" t="s">
        <v>280</v>
      </c>
      <c r="CR161" s="39" t="s">
        <v>697</v>
      </c>
      <c r="CS161" s="39" t="s">
        <v>1263</v>
      </c>
      <c r="CT161" s="39" t="s">
        <v>1262</v>
      </c>
      <c r="CU161" s="43">
        <v>5</v>
      </c>
      <c r="CV161" s="39" t="s">
        <v>311</v>
      </c>
    </row>
    <row r="162" spans="1:100" ht="176">
      <c r="A162" s="39" t="s">
        <v>248</v>
      </c>
      <c r="B162" s="40">
        <f t="shared" si="21"/>
        <v>45104</v>
      </c>
      <c r="C162" s="41">
        <v>45104.5625</v>
      </c>
      <c r="D162" s="39" t="s">
        <v>346</v>
      </c>
      <c r="E162" s="39" t="s">
        <v>265</v>
      </c>
      <c r="F162" s="42">
        <f t="shared" ca="1" si="22"/>
        <v>51.41177083333605</v>
      </c>
      <c r="G162" s="39" t="s">
        <v>1261</v>
      </c>
      <c r="H162" s="39" t="s">
        <v>274</v>
      </c>
      <c r="I162" s="39" t="s">
        <v>1260</v>
      </c>
      <c r="J162" s="39" t="s">
        <v>304</v>
      </c>
      <c r="K162" s="39" t="s">
        <v>340</v>
      </c>
      <c r="L162" s="39" t="s">
        <v>439</v>
      </c>
      <c r="M162" s="39" t="s">
        <v>442</v>
      </c>
      <c r="N162" s="39" t="s">
        <v>338</v>
      </c>
      <c r="O162" s="39" t="s">
        <v>280</v>
      </c>
      <c r="P162" s="39" t="s">
        <v>1259</v>
      </c>
      <c r="Q162" s="39" t="s">
        <v>304</v>
      </c>
      <c r="R162" s="39" t="s">
        <v>439</v>
      </c>
      <c r="S162" s="39" t="s">
        <v>1253</v>
      </c>
      <c r="T162" s="39" t="s">
        <v>333</v>
      </c>
      <c r="U162" s="39" t="s">
        <v>333</v>
      </c>
      <c r="V162" s="39" t="s">
        <v>553</v>
      </c>
      <c r="W162" s="39" t="s">
        <v>282</v>
      </c>
      <c r="X162" s="39" t="s">
        <v>282</v>
      </c>
      <c r="Y162" s="39" t="s">
        <v>331</v>
      </c>
      <c r="Z162" s="39" t="s">
        <v>330</v>
      </c>
      <c r="AA162" s="34">
        <v>45160.253993055558</v>
      </c>
      <c r="AB162" s="39" t="s">
        <v>465</v>
      </c>
      <c r="AC162" s="39" t="s">
        <v>280</v>
      </c>
      <c r="AD162" s="39" t="s">
        <v>280</v>
      </c>
      <c r="AE162" s="39" t="s">
        <v>333</v>
      </c>
      <c r="AF162" s="43" t="b">
        <v>0</v>
      </c>
      <c r="AG162" s="43" t="s">
        <v>280</v>
      </c>
      <c r="AH162" s="43" t="b">
        <v>0</v>
      </c>
      <c r="AI162" s="34"/>
      <c r="AJ162" s="39" t="s">
        <v>280</v>
      </c>
      <c r="AK162" s="39" t="s">
        <v>280</v>
      </c>
      <c r="AL162" s="39" t="s">
        <v>280</v>
      </c>
      <c r="AM162" s="39" t="s">
        <v>280</v>
      </c>
      <c r="AN162" s="39" t="s">
        <v>280</v>
      </c>
      <c r="AO162" s="39" t="s">
        <v>280</v>
      </c>
      <c r="AP162" s="39" t="s">
        <v>329</v>
      </c>
      <c r="AQ162" s="39" t="s">
        <v>280</v>
      </c>
      <c r="AR162" s="34"/>
      <c r="AS162" s="43">
        <v>1</v>
      </c>
      <c r="AT162" s="43">
        <v>0</v>
      </c>
      <c r="AU162" s="43" t="b">
        <v>0</v>
      </c>
      <c r="AV162" s="39" t="s">
        <v>280</v>
      </c>
      <c r="AW162" s="43" t="b">
        <v>0</v>
      </c>
      <c r="AX162" s="39" t="s">
        <v>370</v>
      </c>
      <c r="AY162" s="39" t="s">
        <v>1258</v>
      </c>
      <c r="AZ162" s="34">
        <v>45155.974270833336</v>
      </c>
      <c r="BA162" s="39" t="s">
        <v>553</v>
      </c>
      <c r="BB162" s="34">
        <v>45155.974270833336</v>
      </c>
      <c r="BC162" s="39" t="s">
        <v>1256</v>
      </c>
      <c r="BD162" s="39" t="s">
        <v>1258</v>
      </c>
      <c r="BE162" s="43" t="b">
        <v>0</v>
      </c>
      <c r="BF162" s="39" t="s">
        <v>553</v>
      </c>
      <c r="BG162" s="39" t="s">
        <v>333</v>
      </c>
      <c r="BH162" s="39" t="s">
        <v>1256</v>
      </c>
      <c r="BI162" s="34">
        <v>45155.974189814813</v>
      </c>
      <c r="BJ162" s="43">
        <v>0</v>
      </c>
      <c r="BK162" s="39" t="s">
        <v>1257</v>
      </c>
      <c r="BL162" s="43" t="b">
        <v>0</v>
      </c>
      <c r="BM162" s="39" t="s">
        <v>540</v>
      </c>
      <c r="BN162" s="39" t="s">
        <v>326</v>
      </c>
      <c r="BO162" s="39" t="s">
        <v>280</v>
      </c>
      <c r="BP162" s="39" t="s">
        <v>1255</v>
      </c>
      <c r="BQ162" s="39" t="s">
        <v>1254</v>
      </c>
      <c r="BR162" s="43" t="str">
        <f t="shared" ref="BR162:BR166" si="28">IF(OR(BS162="G1 - Clean and Inspect",BS162="G1 - Disassembly/OCI",BS162="G1 - Incoming Inspection",BS162="G1 - Module Inspection",BS162="Inspection",BS162="Repair"),"Gate 1",IF(OR(BS162="Logistics",BS162="G2 - OSS and Accumulation"),"Gate 2",IF(OR(BS162="Maintenance",BS162="G3 - Assembly",BS162="G3 - Inspection"),"Gate 3",IF(OR(BS162="NU Commissioning",BS162="Installation",BS162="G4 - Inspection",BS162="G4 - Test"),"Gate 4",IF(OR(BS162="Outage",BS162="Planning"),"Gate 0","Operation")))))</f>
        <v>Gate 3</v>
      </c>
      <c r="BS162" s="43" t="s">
        <v>585</v>
      </c>
      <c r="BT162" s="43" t="b">
        <v>0</v>
      </c>
      <c r="BU162" s="39" t="s">
        <v>482</v>
      </c>
      <c r="BV162" s="44">
        <v>45104</v>
      </c>
      <c r="BW162" s="39" t="s">
        <v>320</v>
      </c>
      <c r="BX162" s="39" t="s">
        <v>536</v>
      </c>
      <c r="BY162" s="39" t="s">
        <v>364</v>
      </c>
      <c r="BZ162" s="39" t="s">
        <v>701</v>
      </c>
      <c r="CA162" s="39" t="s">
        <v>330</v>
      </c>
      <c r="CB162" s="39" t="s">
        <v>320</v>
      </c>
      <c r="CC162" s="39" t="s">
        <v>396</v>
      </c>
      <c r="CD162" s="39" t="s">
        <v>432</v>
      </c>
      <c r="CE162" s="39" t="s">
        <v>320</v>
      </c>
      <c r="CF162" s="39" t="s">
        <v>535</v>
      </c>
      <c r="CG162" s="39" t="s">
        <v>318</v>
      </c>
      <c r="CH162" s="39" t="s">
        <v>280</v>
      </c>
      <c r="CI162" s="39" t="s">
        <v>317</v>
      </c>
      <c r="CJ162" s="39" t="s">
        <v>280</v>
      </c>
      <c r="CK162" s="34">
        <v>45104.562488425923</v>
      </c>
      <c r="CL162" s="39" t="s">
        <v>1253</v>
      </c>
      <c r="CM162" s="39" t="s">
        <v>280</v>
      </c>
      <c r="CN162" s="39" t="s">
        <v>280</v>
      </c>
      <c r="CO162" s="43" t="b">
        <v>0</v>
      </c>
      <c r="CP162" s="39" t="s">
        <v>428</v>
      </c>
      <c r="CQ162" s="39" t="s">
        <v>364</v>
      </c>
      <c r="CR162" s="39" t="s">
        <v>364</v>
      </c>
      <c r="CS162" s="39" t="s">
        <v>280</v>
      </c>
      <c r="CT162" s="39" t="s">
        <v>1252</v>
      </c>
      <c r="CU162" s="43">
        <v>6</v>
      </c>
      <c r="CV162" s="39" t="s">
        <v>396</v>
      </c>
    </row>
    <row r="163" spans="1:100" ht="176">
      <c r="A163" s="39" t="s">
        <v>249</v>
      </c>
      <c r="B163" s="40">
        <f t="shared" si="21"/>
        <v>45105</v>
      </c>
      <c r="C163" s="41">
        <v>45105.744340277779</v>
      </c>
      <c r="D163" s="39" t="s">
        <v>346</v>
      </c>
      <c r="E163" s="39" t="s">
        <v>266</v>
      </c>
      <c r="F163" s="42">
        <f t="shared" ca="1" si="22"/>
        <v>49.711053240738693</v>
      </c>
      <c r="G163" s="39" t="s">
        <v>1251</v>
      </c>
      <c r="H163" s="39" t="s">
        <v>273</v>
      </c>
      <c r="I163" s="39" t="s">
        <v>1250</v>
      </c>
      <c r="J163" s="39" t="s">
        <v>1235</v>
      </c>
      <c r="K163" s="39" t="s">
        <v>635</v>
      </c>
      <c r="L163" s="39" t="s">
        <v>631</v>
      </c>
      <c r="M163" s="39" t="s">
        <v>634</v>
      </c>
      <c r="N163" s="39" t="s">
        <v>338</v>
      </c>
      <c r="O163" s="39" t="s">
        <v>1249</v>
      </c>
      <c r="P163" s="39" t="s">
        <v>1248</v>
      </c>
      <c r="Q163" s="39" t="s">
        <v>299</v>
      </c>
      <c r="R163" s="39" t="s">
        <v>631</v>
      </c>
      <c r="S163" s="39" t="s">
        <v>1239</v>
      </c>
      <c r="T163" s="39" t="s">
        <v>1237</v>
      </c>
      <c r="U163" s="39" t="s">
        <v>333</v>
      </c>
      <c r="V163" s="39" t="s">
        <v>553</v>
      </c>
      <c r="W163" s="39" t="s">
        <v>283</v>
      </c>
      <c r="X163" s="39" t="s">
        <v>283</v>
      </c>
      <c r="Y163" s="39" t="s">
        <v>331</v>
      </c>
      <c r="Z163" s="39" t="s">
        <v>330</v>
      </c>
      <c r="AA163" s="34">
        <v>45155.455393518518</v>
      </c>
      <c r="AB163" s="39" t="s">
        <v>563</v>
      </c>
      <c r="AC163" s="39" t="s">
        <v>402</v>
      </c>
      <c r="AD163" s="39" t="s">
        <v>280</v>
      </c>
      <c r="AE163" s="39" t="s">
        <v>333</v>
      </c>
      <c r="AF163" s="43" t="b">
        <v>0</v>
      </c>
      <c r="AG163" s="43" t="s">
        <v>280</v>
      </c>
      <c r="AH163" s="43" t="b">
        <v>0</v>
      </c>
      <c r="AI163" s="34"/>
      <c r="AJ163" s="39" t="s">
        <v>280</v>
      </c>
      <c r="AK163" s="39" t="s">
        <v>280</v>
      </c>
      <c r="AL163" s="39" t="s">
        <v>280</v>
      </c>
      <c r="AM163" s="39" t="s">
        <v>280</v>
      </c>
      <c r="AN163" s="39" t="s">
        <v>280</v>
      </c>
      <c r="AO163" s="39" t="s">
        <v>280</v>
      </c>
      <c r="AP163" s="39" t="s">
        <v>329</v>
      </c>
      <c r="AQ163" s="39" t="s">
        <v>280</v>
      </c>
      <c r="AR163" s="34"/>
      <c r="AS163" s="43">
        <v>1</v>
      </c>
      <c r="AT163" s="43">
        <v>1</v>
      </c>
      <c r="AU163" s="43" t="b">
        <v>0</v>
      </c>
      <c r="AV163" s="39" t="s">
        <v>280</v>
      </c>
      <c r="AW163" s="43" t="b">
        <v>0</v>
      </c>
      <c r="AX163" s="39" t="s">
        <v>328</v>
      </c>
      <c r="AY163" s="39" t="s">
        <v>1246</v>
      </c>
      <c r="AZ163" s="34">
        <v>45155.455393518518</v>
      </c>
      <c r="BA163" s="39" t="s">
        <v>553</v>
      </c>
      <c r="BB163" s="34">
        <v>45155.455393518518</v>
      </c>
      <c r="BC163" s="39" t="s">
        <v>1247</v>
      </c>
      <c r="BD163" s="39" t="s">
        <v>1246</v>
      </c>
      <c r="BE163" s="43" t="b">
        <v>0</v>
      </c>
      <c r="BF163" s="39" t="s">
        <v>669</v>
      </c>
      <c r="BG163" s="39" t="s">
        <v>1237</v>
      </c>
      <c r="BH163" s="39" t="s">
        <v>1245</v>
      </c>
      <c r="BI163" s="34">
        <v>45136.395162037035</v>
      </c>
      <c r="BJ163" s="43">
        <v>0</v>
      </c>
      <c r="BK163" s="39" t="s">
        <v>1244</v>
      </c>
      <c r="BL163" s="43" t="b">
        <v>0</v>
      </c>
      <c r="BM163" s="39" t="s">
        <v>540</v>
      </c>
      <c r="BN163" s="39" t="s">
        <v>883</v>
      </c>
      <c r="BO163" s="39" t="s">
        <v>280</v>
      </c>
      <c r="BP163" s="39" t="s">
        <v>1243</v>
      </c>
      <c r="BQ163" s="39" t="s">
        <v>1242</v>
      </c>
      <c r="BR163" s="43" t="str">
        <f t="shared" si="28"/>
        <v>Gate 1</v>
      </c>
      <c r="BS163" s="43" t="s">
        <v>1241</v>
      </c>
      <c r="BT163" s="43" t="b">
        <v>0</v>
      </c>
      <c r="BU163" s="39" t="s">
        <v>482</v>
      </c>
      <c r="BV163" s="44">
        <v>45105</v>
      </c>
      <c r="BW163" s="39" t="s">
        <v>320</v>
      </c>
      <c r="BX163" s="39" t="s">
        <v>536</v>
      </c>
      <c r="BY163" s="39" t="s">
        <v>794</v>
      </c>
      <c r="BZ163" s="39" t="s">
        <v>701</v>
      </c>
      <c r="CA163" s="39" t="s">
        <v>330</v>
      </c>
      <c r="CB163" s="39" t="s">
        <v>320</v>
      </c>
      <c r="CC163" s="39" t="s">
        <v>385</v>
      </c>
      <c r="CD163" s="39" t="s">
        <v>395</v>
      </c>
      <c r="CE163" s="39" t="s">
        <v>394</v>
      </c>
      <c r="CF163" s="39" t="s">
        <v>664</v>
      </c>
      <c r="CG163" s="39" t="s">
        <v>318</v>
      </c>
      <c r="CH163" s="39" t="s">
        <v>1240</v>
      </c>
      <c r="CI163" s="39" t="s">
        <v>317</v>
      </c>
      <c r="CJ163" s="39" t="s">
        <v>280</v>
      </c>
      <c r="CK163" s="34">
        <v>45105.744340277779</v>
      </c>
      <c r="CL163" s="39" t="s">
        <v>1239</v>
      </c>
      <c r="CM163" s="39" t="s">
        <v>280</v>
      </c>
      <c r="CN163" s="39" t="s">
        <v>1238</v>
      </c>
      <c r="CO163" s="43" t="b">
        <v>1</v>
      </c>
      <c r="CP163" s="39" t="s">
        <v>459</v>
      </c>
      <c r="CQ163" s="39" t="s">
        <v>364</v>
      </c>
      <c r="CR163" s="39" t="s">
        <v>1236</v>
      </c>
      <c r="CS163" s="39" t="s">
        <v>280</v>
      </c>
      <c r="CT163" s="39" t="s">
        <v>1234</v>
      </c>
      <c r="CU163" s="43">
        <v>6</v>
      </c>
      <c r="CV163" s="39" t="s">
        <v>385</v>
      </c>
    </row>
    <row r="164" spans="1:100" ht="176">
      <c r="A164" s="39" t="s">
        <v>1233</v>
      </c>
      <c r="B164" s="40">
        <f t="shared" si="21"/>
        <v>44936</v>
      </c>
      <c r="C164" s="41">
        <v>44936.638182870367</v>
      </c>
      <c r="D164" s="39" t="s">
        <v>346</v>
      </c>
      <c r="E164" s="39" t="s">
        <v>1232</v>
      </c>
      <c r="F164" s="42">
        <f t="shared" ca="1" si="22"/>
        <v>222.77733796296525</v>
      </c>
      <c r="G164" s="39" t="s">
        <v>1069</v>
      </c>
      <c r="H164" s="39" t="s">
        <v>278</v>
      </c>
      <c r="I164" s="39" t="s">
        <v>1068</v>
      </c>
      <c r="J164" s="39" t="s">
        <v>1058</v>
      </c>
      <c r="K164" s="39" t="s">
        <v>340</v>
      </c>
      <c r="L164" s="39" t="s">
        <v>334</v>
      </c>
      <c r="M164" s="39" t="s">
        <v>339</v>
      </c>
      <c r="N164" s="39" t="s">
        <v>405</v>
      </c>
      <c r="O164" s="39" t="s">
        <v>280</v>
      </c>
      <c r="P164" s="39" t="s">
        <v>1067</v>
      </c>
      <c r="Q164" s="39" t="s">
        <v>1058</v>
      </c>
      <c r="R164" s="39" t="s">
        <v>334</v>
      </c>
      <c r="S164" s="39" t="s">
        <v>316</v>
      </c>
      <c r="T164" s="39" t="s">
        <v>333</v>
      </c>
      <c r="U164" s="39" t="s">
        <v>333</v>
      </c>
      <c r="V164" s="39" t="s">
        <v>438</v>
      </c>
      <c r="W164" s="39" t="s">
        <v>282</v>
      </c>
      <c r="X164" s="39" t="s">
        <v>282</v>
      </c>
      <c r="Y164" s="39" t="s">
        <v>331</v>
      </c>
      <c r="Z164" s="39" t="s">
        <v>330</v>
      </c>
      <c r="AA164" s="34">
        <v>45159.415520833332</v>
      </c>
      <c r="AB164" s="39" t="s">
        <v>476</v>
      </c>
      <c r="AC164" s="39" t="s">
        <v>280</v>
      </c>
      <c r="AD164" s="39" t="s">
        <v>280</v>
      </c>
      <c r="AE164" s="39" t="s">
        <v>333</v>
      </c>
      <c r="AF164" s="43" t="b">
        <v>0</v>
      </c>
      <c r="AG164" s="43" t="s">
        <v>280</v>
      </c>
      <c r="AH164" s="43" t="b">
        <v>0</v>
      </c>
      <c r="AI164" s="34"/>
      <c r="AJ164" s="39" t="s">
        <v>280</v>
      </c>
      <c r="AK164" s="39" t="s">
        <v>280</v>
      </c>
      <c r="AL164" s="39" t="s">
        <v>280</v>
      </c>
      <c r="AM164" s="39" t="s">
        <v>280</v>
      </c>
      <c r="AN164" s="39" t="s">
        <v>280</v>
      </c>
      <c r="AO164" s="39" t="s">
        <v>280</v>
      </c>
      <c r="AP164" s="39" t="s">
        <v>329</v>
      </c>
      <c r="AQ164" s="39" t="s">
        <v>280</v>
      </c>
      <c r="AR164" s="34"/>
      <c r="AS164" s="43">
        <v>2</v>
      </c>
      <c r="AT164" s="43">
        <v>0</v>
      </c>
      <c r="AU164" s="43" t="b">
        <v>0</v>
      </c>
      <c r="AV164" s="39" t="s">
        <v>280</v>
      </c>
      <c r="AW164" s="43" t="b">
        <v>0</v>
      </c>
      <c r="AX164" s="39" t="s">
        <v>370</v>
      </c>
      <c r="AY164" s="39" t="s">
        <v>1231</v>
      </c>
      <c r="AZ164" s="34">
        <v>45159.415520833332</v>
      </c>
      <c r="BA164" s="39" t="s">
        <v>438</v>
      </c>
      <c r="BB164" s="34">
        <v>45159.415520833332</v>
      </c>
      <c r="BC164" s="39" t="s">
        <v>1230</v>
      </c>
      <c r="BD164" s="39" t="s">
        <v>1229</v>
      </c>
      <c r="BE164" s="43" t="b">
        <v>0</v>
      </c>
      <c r="BF164" s="39" t="s">
        <v>438</v>
      </c>
      <c r="BG164" s="39" t="s">
        <v>333</v>
      </c>
      <c r="BH164" s="39" t="s">
        <v>1228</v>
      </c>
      <c r="BI164" s="34">
        <v>45159.415081018517</v>
      </c>
      <c r="BJ164" s="43">
        <v>90000</v>
      </c>
      <c r="BK164" s="39" t="s">
        <v>327</v>
      </c>
      <c r="BL164" s="43" t="b">
        <v>0</v>
      </c>
      <c r="BM164" s="39" t="s">
        <v>1227</v>
      </c>
      <c r="BN164" s="39" t="s">
        <v>326</v>
      </c>
      <c r="BO164" s="39" t="s">
        <v>280</v>
      </c>
      <c r="BP164" s="39" t="s">
        <v>1226</v>
      </c>
      <c r="BQ164" s="39" t="s">
        <v>1225</v>
      </c>
      <c r="BR164" s="43" t="str">
        <f t="shared" si="28"/>
        <v>Gate 3</v>
      </c>
      <c r="BS164" s="43" t="s">
        <v>585</v>
      </c>
      <c r="BT164" s="43" t="b">
        <v>0</v>
      </c>
      <c r="BU164" s="39" t="s">
        <v>357</v>
      </c>
      <c r="BV164" s="44">
        <v>45106</v>
      </c>
      <c r="BW164" s="39" t="s">
        <v>320</v>
      </c>
      <c r="BX164" s="39" t="s">
        <v>1106</v>
      </c>
      <c r="BY164" s="39" t="s">
        <v>1224</v>
      </c>
      <c r="BZ164" s="39" t="s">
        <v>322</v>
      </c>
      <c r="CA164" s="39" t="s">
        <v>330</v>
      </c>
      <c r="CB164" s="39" t="s">
        <v>320</v>
      </c>
      <c r="CC164" s="39" t="s">
        <v>396</v>
      </c>
      <c r="CD164" s="39" t="s">
        <v>432</v>
      </c>
      <c r="CE164" s="39" t="s">
        <v>320</v>
      </c>
      <c r="CF164" s="39" t="s">
        <v>535</v>
      </c>
      <c r="CG164" s="39" t="s">
        <v>318</v>
      </c>
      <c r="CH164" s="39" t="s">
        <v>280</v>
      </c>
      <c r="CI164" s="39" t="s">
        <v>317</v>
      </c>
      <c r="CJ164" s="39" t="s">
        <v>1073</v>
      </c>
      <c r="CK164" s="34">
        <v>45106.595543981479</v>
      </c>
      <c r="CL164" s="39" t="s">
        <v>316</v>
      </c>
      <c r="CM164" s="39" t="s">
        <v>280</v>
      </c>
      <c r="CN164" s="39" t="s">
        <v>280</v>
      </c>
      <c r="CO164" s="43" t="b">
        <v>0</v>
      </c>
      <c r="CP164" s="39" t="s">
        <v>428</v>
      </c>
      <c r="CQ164" s="39" t="s">
        <v>352</v>
      </c>
      <c r="CR164" s="39" t="s">
        <v>642</v>
      </c>
      <c r="CS164" s="39" t="s">
        <v>280</v>
      </c>
      <c r="CT164" s="39" t="s">
        <v>1223</v>
      </c>
      <c r="CU164" s="43">
        <v>7</v>
      </c>
      <c r="CV164" s="39" t="s">
        <v>396</v>
      </c>
    </row>
    <row r="165" spans="1:100" ht="208">
      <c r="A165" s="39" t="s">
        <v>1222</v>
      </c>
      <c r="B165" s="40">
        <f t="shared" si="21"/>
        <v>45108</v>
      </c>
      <c r="C165" s="41">
        <v>45108.385775462964</v>
      </c>
      <c r="D165" s="39" t="s">
        <v>346</v>
      </c>
      <c r="E165" s="39" t="s">
        <v>1221</v>
      </c>
      <c r="F165" s="42">
        <f t="shared" ca="1" si="22"/>
        <v>31.818877314814017</v>
      </c>
      <c r="G165" s="39" t="s">
        <v>711</v>
      </c>
      <c r="H165" s="39" t="s">
        <v>277</v>
      </c>
      <c r="I165" s="39" t="s">
        <v>710</v>
      </c>
      <c r="J165" s="39" t="s">
        <v>696</v>
      </c>
      <c r="K165" s="39" t="s">
        <v>340</v>
      </c>
      <c r="L165" s="39" t="s">
        <v>334</v>
      </c>
      <c r="M165" s="39" t="s">
        <v>709</v>
      </c>
      <c r="N165" s="39" t="s">
        <v>338</v>
      </c>
      <c r="O165" s="39" t="s">
        <v>708</v>
      </c>
      <c r="P165" s="39" t="s">
        <v>707</v>
      </c>
      <c r="Q165" s="39" t="s">
        <v>294</v>
      </c>
      <c r="R165" s="39" t="s">
        <v>334</v>
      </c>
      <c r="S165" s="39" t="s">
        <v>1105</v>
      </c>
      <c r="T165" s="39" t="s">
        <v>333</v>
      </c>
      <c r="U165" s="39" t="s">
        <v>333</v>
      </c>
      <c r="V165" s="39" t="s">
        <v>371</v>
      </c>
      <c r="W165" s="39" t="s">
        <v>283</v>
      </c>
      <c r="X165" s="39" t="s">
        <v>282</v>
      </c>
      <c r="Y165" s="39" t="s">
        <v>331</v>
      </c>
      <c r="Z165" s="39" t="s">
        <v>330</v>
      </c>
      <c r="AA165" s="34">
        <v>45140.204652777778</v>
      </c>
      <c r="AB165" s="39" t="s">
        <v>465</v>
      </c>
      <c r="AC165" s="39" t="s">
        <v>280</v>
      </c>
      <c r="AD165" s="39" t="s">
        <v>280</v>
      </c>
      <c r="AE165" s="39" t="s">
        <v>280</v>
      </c>
      <c r="AF165" s="43" t="b">
        <v>0</v>
      </c>
      <c r="AG165" s="43" t="s">
        <v>280</v>
      </c>
      <c r="AH165" s="43" t="b">
        <v>0</v>
      </c>
      <c r="AI165" s="34"/>
      <c r="AJ165" s="39" t="s">
        <v>280</v>
      </c>
      <c r="AK165" s="39" t="s">
        <v>280</v>
      </c>
      <c r="AL165" s="39" t="s">
        <v>280</v>
      </c>
      <c r="AM165" s="39" t="s">
        <v>280</v>
      </c>
      <c r="AN165" s="39" t="s">
        <v>280</v>
      </c>
      <c r="AO165" s="39" t="s">
        <v>280</v>
      </c>
      <c r="AP165" s="39" t="s">
        <v>329</v>
      </c>
      <c r="AQ165" s="39" t="s">
        <v>280</v>
      </c>
      <c r="AR165" s="34"/>
      <c r="AS165" s="43">
        <v>2</v>
      </c>
      <c r="AT165" s="43">
        <v>0</v>
      </c>
      <c r="AU165" s="43" t="b">
        <v>0</v>
      </c>
      <c r="AV165" s="39" t="s">
        <v>280</v>
      </c>
      <c r="AW165" s="43" t="b">
        <v>0</v>
      </c>
      <c r="AX165" s="39" t="s">
        <v>328</v>
      </c>
      <c r="AY165" s="39" t="s">
        <v>1220</v>
      </c>
      <c r="AZ165" s="34">
        <v>45140.204652777778</v>
      </c>
      <c r="BA165" s="39" t="s">
        <v>1111</v>
      </c>
      <c r="BB165" s="34"/>
      <c r="BC165" s="39" t="s">
        <v>280</v>
      </c>
      <c r="BD165" s="39" t="s">
        <v>1219</v>
      </c>
      <c r="BE165" s="43" t="b">
        <v>0</v>
      </c>
      <c r="BF165" s="39" t="s">
        <v>280</v>
      </c>
      <c r="BG165" s="39" t="s">
        <v>280</v>
      </c>
      <c r="BH165" s="39" t="s">
        <v>280</v>
      </c>
      <c r="BI165" s="34"/>
      <c r="BJ165" s="43">
        <v>50000</v>
      </c>
      <c r="BK165" s="39" t="s">
        <v>1109</v>
      </c>
      <c r="BL165" s="43" t="b">
        <v>0</v>
      </c>
      <c r="BM165" s="39" t="s">
        <v>280</v>
      </c>
      <c r="BN165" s="39" t="s">
        <v>326</v>
      </c>
      <c r="BO165" s="39" t="s">
        <v>280</v>
      </c>
      <c r="BP165" s="39" t="s">
        <v>1218</v>
      </c>
      <c r="BQ165" s="39" t="s">
        <v>1217</v>
      </c>
      <c r="BR165" s="43" t="str">
        <f t="shared" si="28"/>
        <v>Gate 1</v>
      </c>
      <c r="BS165" s="43" t="s">
        <v>326</v>
      </c>
      <c r="BT165" s="43" t="b">
        <v>0</v>
      </c>
      <c r="BU165" s="39" t="s">
        <v>461</v>
      </c>
      <c r="BV165" s="44">
        <v>45108</v>
      </c>
      <c r="BW165" s="39" t="s">
        <v>320</v>
      </c>
      <c r="BX165" s="39" t="s">
        <v>280</v>
      </c>
      <c r="BY165" s="39" t="s">
        <v>280</v>
      </c>
      <c r="BZ165" s="39" t="s">
        <v>280</v>
      </c>
      <c r="CA165" s="39" t="s">
        <v>330</v>
      </c>
      <c r="CB165" s="39" t="s">
        <v>394</v>
      </c>
      <c r="CC165" s="39" t="s">
        <v>385</v>
      </c>
      <c r="CD165" s="39" t="s">
        <v>451</v>
      </c>
      <c r="CE165" s="39" t="s">
        <v>394</v>
      </c>
      <c r="CF165" s="39" t="s">
        <v>280</v>
      </c>
      <c r="CG165" s="39" t="s">
        <v>280</v>
      </c>
      <c r="CH165" s="39" t="s">
        <v>280</v>
      </c>
      <c r="CI165" s="39" t="s">
        <v>608</v>
      </c>
      <c r="CJ165" s="39" t="s">
        <v>280</v>
      </c>
      <c r="CK165" s="34">
        <v>45108.385775462964</v>
      </c>
      <c r="CL165" s="39" t="s">
        <v>1105</v>
      </c>
      <c r="CM165" s="39" t="s">
        <v>280</v>
      </c>
      <c r="CN165" s="39" t="s">
        <v>280</v>
      </c>
      <c r="CO165" s="43" t="b">
        <v>0</v>
      </c>
      <c r="CP165" s="39" t="s">
        <v>459</v>
      </c>
      <c r="CQ165" s="39" t="s">
        <v>280</v>
      </c>
      <c r="CR165" s="39" t="s">
        <v>280</v>
      </c>
      <c r="CS165" s="39" t="s">
        <v>280</v>
      </c>
      <c r="CT165" s="39" t="s">
        <v>1216</v>
      </c>
      <c r="CU165" s="43">
        <v>4</v>
      </c>
      <c r="CV165" s="39" t="s">
        <v>385</v>
      </c>
    </row>
    <row r="166" spans="1:100" ht="176">
      <c r="A166" s="39" t="s">
        <v>250</v>
      </c>
      <c r="B166" s="40">
        <f t="shared" si="21"/>
        <v>45110</v>
      </c>
      <c r="C166" s="41">
        <v>45110.094050925924</v>
      </c>
      <c r="D166" s="39" t="s">
        <v>346</v>
      </c>
      <c r="E166" s="39" t="s">
        <v>267</v>
      </c>
      <c r="F166" s="42">
        <f t="shared" ca="1" si="22"/>
        <v>46.43388888888876</v>
      </c>
      <c r="G166" s="39" t="s">
        <v>1116</v>
      </c>
      <c r="H166" s="39" t="s">
        <v>273</v>
      </c>
      <c r="I166" s="39" t="s">
        <v>1115</v>
      </c>
      <c r="J166" s="39" t="s">
        <v>1104</v>
      </c>
      <c r="K166" s="39" t="s">
        <v>418</v>
      </c>
      <c r="L166" s="39" t="s">
        <v>418</v>
      </c>
      <c r="M166" s="39" t="s">
        <v>1114</v>
      </c>
      <c r="N166" s="39" t="s">
        <v>1113</v>
      </c>
      <c r="O166" s="39" t="s">
        <v>1104</v>
      </c>
      <c r="P166" s="39" t="s">
        <v>1112</v>
      </c>
      <c r="Q166" s="39" t="s">
        <v>306</v>
      </c>
      <c r="R166" s="39" t="s">
        <v>418</v>
      </c>
      <c r="S166" s="39" t="s">
        <v>413</v>
      </c>
      <c r="T166" s="39" t="s">
        <v>333</v>
      </c>
      <c r="U166" s="39" t="s">
        <v>333</v>
      </c>
      <c r="V166" s="39" t="s">
        <v>553</v>
      </c>
      <c r="W166" s="39" t="s">
        <v>283</v>
      </c>
      <c r="X166" s="39" t="s">
        <v>283</v>
      </c>
      <c r="Y166" s="39" t="s">
        <v>331</v>
      </c>
      <c r="Z166" s="39" t="s">
        <v>330</v>
      </c>
      <c r="AA166" s="34">
        <v>45156.527939814812</v>
      </c>
      <c r="AB166" s="39" t="s">
        <v>563</v>
      </c>
      <c r="AC166" s="39" t="s">
        <v>402</v>
      </c>
      <c r="AD166" s="39" t="s">
        <v>280</v>
      </c>
      <c r="AE166" s="39" t="s">
        <v>333</v>
      </c>
      <c r="AF166" s="43" t="b">
        <v>0</v>
      </c>
      <c r="AG166" s="43" t="s">
        <v>280</v>
      </c>
      <c r="AH166" s="43" t="b">
        <v>0</v>
      </c>
      <c r="AI166" s="34"/>
      <c r="AJ166" s="39" t="s">
        <v>280</v>
      </c>
      <c r="AK166" s="39" t="s">
        <v>280</v>
      </c>
      <c r="AL166" s="39" t="s">
        <v>280</v>
      </c>
      <c r="AM166" s="39" t="s">
        <v>280</v>
      </c>
      <c r="AN166" s="39" t="s">
        <v>280</v>
      </c>
      <c r="AO166" s="39" t="s">
        <v>280</v>
      </c>
      <c r="AP166" s="39" t="s">
        <v>329</v>
      </c>
      <c r="AQ166" s="39" t="s">
        <v>280</v>
      </c>
      <c r="AR166" s="34"/>
      <c r="AS166" s="43">
        <v>2</v>
      </c>
      <c r="AT166" s="43">
        <v>0</v>
      </c>
      <c r="AU166" s="43" t="b">
        <v>0</v>
      </c>
      <c r="AV166" s="39" t="s">
        <v>280</v>
      </c>
      <c r="AW166" s="43" t="b">
        <v>0</v>
      </c>
      <c r="AX166" s="39" t="s">
        <v>328</v>
      </c>
      <c r="AY166" s="39" t="s">
        <v>1215</v>
      </c>
      <c r="AZ166" s="34">
        <v>45156.527939814812</v>
      </c>
      <c r="BA166" s="39" t="s">
        <v>553</v>
      </c>
      <c r="BB166" s="34">
        <v>45156.527939814812</v>
      </c>
      <c r="BC166" s="39" t="s">
        <v>1214</v>
      </c>
      <c r="BD166" s="39" t="s">
        <v>1213</v>
      </c>
      <c r="BE166" s="43" t="b">
        <v>0</v>
      </c>
      <c r="BF166" s="39" t="s">
        <v>553</v>
      </c>
      <c r="BG166" s="39" t="s">
        <v>333</v>
      </c>
      <c r="BH166" s="39" t="s">
        <v>1212</v>
      </c>
      <c r="BI166" s="34">
        <v>45156.527569444443</v>
      </c>
      <c r="BJ166" s="43">
        <v>0</v>
      </c>
      <c r="BK166" s="39" t="s">
        <v>417</v>
      </c>
      <c r="BL166" s="43" t="b">
        <v>0</v>
      </c>
      <c r="BM166" s="39" t="s">
        <v>1211</v>
      </c>
      <c r="BN166" s="39" t="s">
        <v>326</v>
      </c>
      <c r="BO166" s="39" t="s">
        <v>280</v>
      </c>
      <c r="BP166" s="39" t="s">
        <v>1210</v>
      </c>
      <c r="BQ166" s="39" t="s">
        <v>1209</v>
      </c>
      <c r="BR166" s="43" t="str">
        <f t="shared" si="28"/>
        <v>Gate 0</v>
      </c>
      <c r="BS166" s="43" t="s">
        <v>414</v>
      </c>
      <c r="BT166" s="43" t="b">
        <v>0</v>
      </c>
      <c r="BU166" s="39" t="s">
        <v>461</v>
      </c>
      <c r="BV166" s="44">
        <v>45110</v>
      </c>
      <c r="BW166" s="39" t="s">
        <v>320</v>
      </c>
      <c r="BX166" s="39" t="s">
        <v>979</v>
      </c>
      <c r="BY166" s="39" t="s">
        <v>1208</v>
      </c>
      <c r="BZ166" s="39" t="s">
        <v>322</v>
      </c>
      <c r="CA166" s="39" t="s">
        <v>330</v>
      </c>
      <c r="CB166" s="39" t="s">
        <v>394</v>
      </c>
      <c r="CC166" s="39" t="s">
        <v>311</v>
      </c>
      <c r="CD166" s="39" t="s">
        <v>651</v>
      </c>
      <c r="CE166" s="39" t="s">
        <v>320</v>
      </c>
      <c r="CF166" s="39" t="s">
        <v>46</v>
      </c>
      <c r="CG166" s="39" t="s">
        <v>358</v>
      </c>
      <c r="CH166" s="39" t="s">
        <v>1207</v>
      </c>
      <c r="CI166" s="39" t="s">
        <v>357</v>
      </c>
      <c r="CJ166" s="39" t="s">
        <v>280</v>
      </c>
      <c r="CK166" s="34">
        <v>45110.094050925924</v>
      </c>
      <c r="CL166" s="39" t="s">
        <v>413</v>
      </c>
      <c r="CM166" s="39" t="s">
        <v>280</v>
      </c>
      <c r="CN166" s="39" t="s">
        <v>280</v>
      </c>
      <c r="CO166" s="43" t="b">
        <v>1</v>
      </c>
      <c r="CP166" s="39" t="s">
        <v>353</v>
      </c>
      <c r="CQ166" s="39" t="s">
        <v>352</v>
      </c>
      <c r="CR166" s="39" t="s">
        <v>351</v>
      </c>
      <c r="CS166" s="39" t="s">
        <v>280</v>
      </c>
      <c r="CT166" s="39" t="s">
        <v>1206</v>
      </c>
      <c r="CU166" s="43">
        <v>15</v>
      </c>
      <c r="CV166" s="39" t="s">
        <v>311</v>
      </c>
    </row>
    <row r="167" spans="1:100" ht="176">
      <c r="A167" s="39" t="s">
        <v>1205</v>
      </c>
      <c r="B167" s="40">
        <f t="shared" si="21"/>
        <v>45110</v>
      </c>
      <c r="C167" s="41">
        <v>45110.515266203707</v>
      </c>
      <c r="D167" s="39" t="s">
        <v>346</v>
      </c>
      <c r="E167" s="39" t="s">
        <v>1204</v>
      </c>
      <c r="F167" s="42">
        <f t="shared" ca="1" si="22"/>
        <v>588.48473379629286</v>
      </c>
      <c r="G167" s="39" t="s">
        <v>859</v>
      </c>
      <c r="H167" s="39" t="s">
        <v>277</v>
      </c>
      <c r="I167" s="39" t="s">
        <v>858</v>
      </c>
      <c r="J167" s="39" t="s">
        <v>847</v>
      </c>
      <c r="K167" s="39" t="s">
        <v>340</v>
      </c>
      <c r="L167" s="39" t="s">
        <v>334</v>
      </c>
      <c r="M167" s="39" t="s">
        <v>339</v>
      </c>
      <c r="N167" s="39" t="s">
        <v>338</v>
      </c>
      <c r="O167" s="39" t="s">
        <v>857</v>
      </c>
      <c r="P167" s="39" t="s">
        <v>856</v>
      </c>
      <c r="Q167" s="39" t="s">
        <v>855</v>
      </c>
      <c r="R167" s="39" t="s">
        <v>334</v>
      </c>
      <c r="S167" s="39" t="s">
        <v>849</v>
      </c>
      <c r="T167" s="39" t="s">
        <v>354</v>
      </c>
      <c r="U167" s="39" t="s">
        <v>333</v>
      </c>
      <c r="V167" s="39" t="s">
        <v>669</v>
      </c>
      <c r="W167" s="39" t="s">
        <v>282</v>
      </c>
      <c r="X167" s="39" t="s">
        <v>280</v>
      </c>
      <c r="Y167" s="39" t="s">
        <v>331</v>
      </c>
      <c r="Z167" s="39" t="s">
        <v>330</v>
      </c>
      <c r="AA167" s="34">
        <v>45132.68068287037</v>
      </c>
      <c r="AB167" s="39" t="s">
        <v>1203</v>
      </c>
      <c r="AC167" s="39" t="s">
        <v>280</v>
      </c>
      <c r="AD167" s="39" t="s">
        <v>280</v>
      </c>
      <c r="AE167" s="39" t="s">
        <v>280</v>
      </c>
      <c r="AF167" s="43" t="b">
        <v>0</v>
      </c>
      <c r="AG167" s="43" t="s">
        <v>280</v>
      </c>
      <c r="AH167" s="43" t="b">
        <v>1</v>
      </c>
      <c r="AI167" s="34"/>
      <c r="AJ167" s="39" t="s">
        <v>280</v>
      </c>
      <c r="AK167" s="39" t="s">
        <v>280</v>
      </c>
      <c r="AL167" s="39" t="s">
        <v>280</v>
      </c>
      <c r="AM167" s="39" t="s">
        <v>280</v>
      </c>
      <c r="AN167" s="39" t="s">
        <v>280</v>
      </c>
      <c r="AO167" s="39" t="s">
        <v>280</v>
      </c>
      <c r="AP167" s="39" t="s">
        <v>329</v>
      </c>
      <c r="AQ167" s="39" t="s">
        <v>280</v>
      </c>
      <c r="AR167" s="34"/>
      <c r="AS167" s="43">
        <v>3</v>
      </c>
      <c r="AT167" s="43">
        <v>2</v>
      </c>
      <c r="AU167" s="43" t="b">
        <v>0</v>
      </c>
      <c r="AV167" s="39" t="s">
        <v>280</v>
      </c>
      <c r="AW167" s="43" t="b">
        <v>0</v>
      </c>
      <c r="AX167" s="39" t="s">
        <v>370</v>
      </c>
      <c r="AY167" s="39" t="s">
        <v>1202</v>
      </c>
      <c r="AZ167" s="34"/>
      <c r="BA167" s="39" t="s">
        <v>280</v>
      </c>
      <c r="BB167" s="34"/>
      <c r="BC167" s="39" t="s">
        <v>280</v>
      </c>
      <c r="BD167" s="39" t="s">
        <v>1202</v>
      </c>
      <c r="BE167" s="43" t="b">
        <v>0</v>
      </c>
      <c r="BF167" s="39" t="s">
        <v>280</v>
      </c>
      <c r="BG167" s="39" t="s">
        <v>280</v>
      </c>
      <c r="BH167" s="39" t="s">
        <v>280</v>
      </c>
      <c r="BI167" s="34"/>
      <c r="BJ167" s="43" t="s">
        <v>280</v>
      </c>
      <c r="BK167" s="39" t="s">
        <v>852</v>
      </c>
      <c r="BL167" s="43" t="b">
        <v>0</v>
      </c>
      <c r="BM167" s="39" t="s">
        <v>280</v>
      </c>
      <c r="BN167" s="39" t="s">
        <v>364</v>
      </c>
      <c r="BO167" s="39" t="s">
        <v>280</v>
      </c>
      <c r="BP167" s="39" t="s">
        <v>1201</v>
      </c>
      <c r="BQ167" s="39" t="s">
        <v>1200</v>
      </c>
      <c r="BS167" s="39" t="s">
        <v>361</v>
      </c>
      <c r="BT167" s="43" t="b">
        <v>0</v>
      </c>
      <c r="BU167" s="39" t="s">
        <v>280</v>
      </c>
      <c r="BV167" s="44">
        <v>45110</v>
      </c>
      <c r="BW167" s="39" t="s">
        <v>320</v>
      </c>
      <c r="BX167" s="39" t="s">
        <v>280</v>
      </c>
      <c r="BY167" s="39" t="s">
        <v>280</v>
      </c>
      <c r="BZ167" s="39" t="s">
        <v>280</v>
      </c>
      <c r="CA167" s="39" t="s">
        <v>330</v>
      </c>
      <c r="CB167" s="39" t="s">
        <v>320</v>
      </c>
      <c r="CC167" s="39" t="s">
        <v>396</v>
      </c>
      <c r="CD167" s="39" t="s">
        <v>364</v>
      </c>
      <c r="CE167" s="39" t="s">
        <v>320</v>
      </c>
      <c r="CF167" s="39" t="s">
        <v>280</v>
      </c>
      <c r="CG167" s="39" t="s">
        <v>280</v>
      </c>
      <c r="CH167" s="39" t="s">
        <v>280</v>
      </c>
      <c r="CI167" s="39" t="s">
        <v>608</v>
      </c>
      <c r="CJ167" s="39" t="s">
        <v>280</v>
      </c>
      <c r="CK167" s="34">
        <v>45110.515266203707</v>
      </c>
      <c r="CL167" s="39" t="s">
        <v>849</v>
      </c>
      <c r="CM167" s="39" t="s">
        <v>1199</v>
      </c>
      <c r="CN167" s="39" t="s">
        <v>280</v>
      </c>
      <c r="CO167" s="43" t="b">
        <v>0</v>
      </c>
      <c r="CP167" s="39" t="s">
        <v>389</v>
      </c>
      <c r="CQ167" s="39" t="s">
        <v>280</v>
      </c>
      <c r="CR167" s="39" t="s">
        <v>280</v>
      </c>
      <c r="CS167" s="39" t="s">
        <v>280</v>
      </c>
      <c r="CT167" s="39" t="s">
        <v>1198</v>
      </c>
      <c r="CU167" s="43">
        <v>3</v>
      </c>
      <c r="CV167" s="39" t="s">
        <v>385</v>
      </c>
    </row>
    <row r="168" spans="1:100" ht="176">
      <c r="A168" s="39" t="s">
        <v>1197</v>
      </c>
      <c r="B168" s="40">
        <f t="shared" si="21"/>
        <v>45111</v>
      </c>
      <c r="C168" s="41">
        <v>45111.573599537034</v>
      </c>
      <c r="D168" s="39" t="s">
        <v>346</v>
      </c>
      <c r="E168" s="39" t="s">
        <v>1196</v>
      </c>
      <c r="F168" s="42">
        <f t="shared" ca="1" si="22"/>
        <v>12.808483796296059</v>
      </c>
      <c r="G168" s="39" t="s">
        <v>1187</v>
      </c>
      <c r="H168" s="39" t="s">
        <v>279</v>
      </c>
      <c r="I168" s="39" t="s">
        <v>1186</v>
      </c>
      <c r="J168" s="39" t="s">
        <v>1178</v>
      </c>
      <c r="K168" s="39" t="s">
        <v>340</v>
      </c>
      <c r="L168" s="39" t="s">
        <v>334</v>
      </c>
      <c r="M168" s="39" t="s">
        <v>339</v>
      </c>
      <c r="N168" s="39" t="s">
        <v>338</v>
      </c>
      <c r="O168" s="39" t="s">
        <v>1185</v>
      </c>
      <c r="P168" s="39" t="s">
        <v>524</v>
      </c>
      <c r="Q168" s="39" t="s">
        <v>1184</v>
      </c>
      <c r="R168" s="39" t="s">
        <v>334</v>
      </c>
      <c r="S168" s="39" t="s">
        <v>355</v>
      </c>
      <c r="T168" s="39" t="s">
        <v>333</v>
      </c>
      <c r="U168" s="39" t="s">
        <v>333</v>
      </c>
      <c r="V168" s="39" t="s">
        <v>371</v>
      </c>
      <c r="W168" s="39" t="s">
        <v>282</v>
      </c>
      <c r="X168" s="39" t="s">
        <v>282</v>
      </c>
      <c r="Y168" s="39" t="s">
        <v>490</v>
      </c>
      <c r="Z168" s="39" t="s">
        <v>330</v>
      </c>
      <c r="AA168" s="34">
        <v>45124.38208333333</v>
      </c>
      <c r="AB168" s="39" t="s">
        <v>752</v>
      </c>
      <c r="AC168" s="39" t="s">
        <v>280</v>
      </c>
      <c r="AD168" s="39" t="s">
        <v>280</v>
      </c>
      <c r="AE168" s="39" t="s">
        <v>280</v>
      </c>
      <c r="AF168" s="43" t="b">
        <v>0</v>
      </c>
      <c r="AG168" s="43" t="s">
        <v>280</v>
      </c>
      <c r="AH168" s="43" t="b">
        <v>0</v>
      </c>
      <c r="AI168" s="34"/>
      <c r="AJ168" s="39" t="s">
        <v>280</v>
      </c>
      <c r="AK168" s="39" t="s">
        <v>280</v>
      </c>
      <c r="AL168" s="39" t="s">
        <v>280</v>
      </c>
      <c r="AM168" s="39" t="s">
        <v>280</v>
      </c>
      <c r="AN168" s="39" t="s">
        <v>280</v>
      </c>
      <c r="AO168" s="39" t="s">
        <v>280</v>
      </c>
      <c r="AP168" s="39" t="s">
        <v>329</v>
      </c>
      <c r="AQ168" s="39" t="s">
        <v>280</v>
      </c>
      <c r="AR168" s="34"/>
      <c r="AS168" s="43">
        <v>1</v>
      </c>
      <c r="AT168" s="43">
        <v>0</v>
      </c>
      <c r="AU168" s="43" t="b">
        <v>0</v>
      </c>
      <c r="AV168" s="39" t="s">
        <v>280</v>
      </c>
      <c r="AW168" s="43" t="b">
        <v>0</v>
      </c>
      <c r="AX168" s="39" t="s">
        <v>328</v>
      </c>
      <c r="AY168" s="39" t="s">
        <v>1195</v>
      </c>
      <c r="AZ168" s="34">
        <v>45124.38208333333</v>
      </c>
      <c r="BA168" s="39" t="s">
        <v>371</v>
      </c>
      <c r="BB168" s="34">
        <v>45124.38208333333</v>
      </c>
      <c r="BC168" s="39" t="s">
        <v>750</v>
      </c>
      <c r="BD168" s="39" t="s">
        <v>1195</v>
      </c>
      <c r="BE168" s="43" t="b">
        <v>0</v>
      </c>
      <c r="BF168" s="39" t="s">
        <v>371</v>
      </c>
      <c r="BG168" s="39" t="s">
        <v>333</v>
      </c>
      <c r="BH168" s="39" t="s">
        <v>1194</v>
      </c>
      <c r="BI168" s="34">
        <v>45124.381990740738</v>
      </c>
      <c r="BJ168" s="43">
        <v>0</v>
      </c>
      <c r="BK168" s="39" t="s">
        <v>366</v>
      </c>
      <c r="BL168" s="43" t="b">
        <v>0</v>
      </c>
      <c r="BM168" s="39" t="s">
        <v>365</v>
      </c>
      <c r="BN168" s="39" t="s">
        <v>326</v>
      </c>
      <c r="BO168" s="39" t="s">
        <v>280</v>
      </c>
      <c r="BP168" s="39" t="s">
        <v>1193</v>
      </c>
      <c r="BQ168" s="39" t="s">
        <v>1192</v>
      </c>
      <c r="BR168" s="43" t="str">
        <f>IF(OR(BS168="G1 - Clean and Inspect",BS168="G1 - Disassembly/OCI",BS168="G1 - Incoming Inspection",BS168="G1 - Module Inspection",BS168="Inspection",BS168="Repair"),"Gate 1",IF(OR(BS168="Logistics",BS168="G2 - OSS and Accumulation"),"Gate 2",IF(OR(BS168="Maintenance",BS168="G3 - Assembly",BS168="G3 - Inspection"),"Gate 3",IF(OR(BS168="NU Commissioning",BS168="Installation",BS168="G4 - Inspection",BS168="G4 - Test"),"Gate 4",IF(OR(BS168="Outage",BS168="Planning"),"Gate 0","Operation")))))</f>
        <v>Gate 3</v>
      </c>
      <c r="BS168" s="43" t="s">
        <v>361</v>
      </c>
      <c r="BT168" s="43" t="b">
        <v>0</v>
      </c>
      <c r="BU168" s="39" t="s">
        <v>357</v>
      </c>
      <c r="BV168" s="44">
        <v>45111</v>
      </c>
      <c r="BW168" s="39" t="s">
        <v>320</v>
      </c>
      <c r="BX168" s="39" t="s">
        <v>360</v>
      </c>
      <c r="BY168" s="39" t="s">
        <v>359</v>
      </c>
      <c r="BZ168" s="39" t="s">
        <v>280</v>
      </c>
      <c r="CA168" s="39" t="s">
        <v>330</v>
      </c>
      <c r="CB168" s="39" t="s">
        <v>320</v>
      </c>
      <c r="CC168" s="39" t="s">
        <v>311</v>
      </c>
      <c r="CD168" s="39" t="s">
        <v>321</v>
      </c>
      <c r="CE168" s="39" t="s">
        <v>320</v>
      </c>
      <c r="CF168" s="39" t="s">
        <v>46</v>
      </c>
      <c r="CG168" s="39" t="s">
        <v>358</v>
      </c>
      <c r="CH168" s="39" t="s">
        <v>280</v>
      </c>
      <c r="CI168" s="39" t="s">
        <v>357</v>
      </c>
      <c r="CJ168" s="39" t="s">
        <v>1191</v>
      </c>
      <c r="CK168" s="34">
        <v>45111.573599537034</v>
      </c>
      <c r="CL168" s="39" t="s">
        <v>355</v>
      </c>
      <c r="CM168" s="39" t="s">
        <v>280</v>
      </c>
      <c r="CN168" s="39" t="s">
        <v>280</v>
      </c>
      <c r="CO168" s="43" t="b">
        <v>0</v>
      </c>
      <c r="CP168" s="39" t="s">
        <v>353</v>
      </c>
      <c r="CQ168" s="39" t="s">
        <v>352</v>
      </c>
      <c r="CR168" s="39" t="s">
        <v>280</v>
      </c>
      <c r="CS168" s="39" t="s">
        <v>280</v>
      </c>
      <c r="CT168" s="39" t="s">
        <v>1190</v>
      </c>
      <c r="CU168" s="43">
        <v>4</v>
      </c>
      <c r="CV168" s="39" t="s">
        <v>311</v>
      </c>
    </row>
    <row r="169" spans="1:100" ht="176">
      <c r="A169" s="39" t="s">
        <v>1189</v>
      </c>
      <c r="B169" s="40">
        <f t="shared" si="21"/>
        <v>45111</v>
      </c>
      <c r="C169" s="41">
        <v>45111.582407407404</v>
      </c>
      <c r="D169" s="39" t="s">
        <v>346</v>
      </c>
      <c r="E169" s="39" t="s">
        <v>1188</v>
      </c>
      <c r="F169" s="42">
        <f t="shared" ca="1" si="22"/>
        <v>587.41759259259561</v>
      </c>
      <c r="G169" s="39" t="s">
        <v>1187</v>
      </c>
      <c r="H169" s="39" t="s">
        <v>279</v>
      </c>
      <c r="I169" s="39" t="s">
        <v>1186</v>
      </c>
      <c r="J169" s="39" t="s">
        <v>1178</v>
      </c>
      <c r="K169" s="39" t="s">
        <v>340</v>
      </c>
      <c r="L169" s="39" t="s">
        <v>334</v>
      </c>
      <c r="M169" s="39" t="s">
        <v>339</v>
      </c>
      <c r="N169" s="39" t="s">
        <v>338</v>
      </c>
      <c r="O169" s="39" t="s">
        <v>1185</v>
      </c>
      <c r="P169" s="39" t="s">
        <v>524</v>
      </c>
      <c r="Q169" s="39" t="s">
        <v>1184</v>
      </c>
      <c r="R169" s="39" t="s">
        <v>334</v>
      </c>
      <c r="S169" s="39" t="s">
        <v>355</v>
      </c>
      <c r="T169" s="39" t="s">
        <v>333</v>
      </c>
      <c r="U169" s="39" t="s">
        <v>333</v>
      </c>
      <c r="V169" s="39" t="s">
        <v>371</v>
      </c>
      <c r="W169" s="39" t="s">
        <v>282</v>
      </c>
      <c r="X169" s="39" t="s">
        <v>282</v>
      </c>
      <c r="Y169" s="39" t="s">
        <v>490</v>
      </c>
      <c r="Z169" s="39" t="s">
        <v>330</v>
      </c>
      <c r="AA169" s="34">
        <v>45125.669953703706</v>
      </c>
      <c r="AB169" s="39" t="s">
        <v>563</v>
      </c>
      <c r="AC169" s="39" t="s">
        <v>280</v>
      </c>
      <c r="AD169" s="39" t="s">
        <v>280</v>
      </c>
      <c r="AE169" s="39" t="s">
        <v>280</v>
      </c>
      <c r="AF169" s="43" t="b">
        <v>0</v>
      </c>
      <c r="AG169" s="43" t="s">
        <v>280</v>
      </c>
      <c r="AH169" s="43" t="b">
        <v>1</v>
      </c>
      <c r="AI169" s="34"/>
      <c r="AJ169" s="39" t="s">
        <v>280</v>
      </c>
      <c r="AK169" s="39" t="s">
        <v>280</v>
      </c>
      <c r="AL169" s="39" t="s">
        <v>280</v>
      </c>
      <c r="AM169" s="39" t="s">
        <v>280</v>
      </c>
      <c r="AN169" s="39" t="s">
        <v>280</v>
      </c>
      <c r="AO169" s="39" t="s">
        <v>280</v>
      </c>
      <c r="AP169" s="39" t="s">
        <v>329</v>
      </c>
      <c r="AQ169" s="39" t="s">
        <v>280</v>
      </c>
      <c r="AR169" s="34"/>
      <c r="AS169" s="43">
        <v>1</v>
      </c>
      <c r="AT169" s="43">
        <v>0</v>
      </c>
      <c r="AU169" s="43" t="b">
        <v>0</v>
      </c>
      <c r="AV169" s="39" t="s">
        <v>280</v>
      </c>
      <c r="AW169" s="43" t="b">
        <v>0</v>
      </c>
      <c r="AX169" s="39" t="s">
        <v>328</v>
      </c>
      <c r="AY169" s="39" t="s">
        <v>1183</v>
      </c>
      <c r="AZ169" s="34"/>
      <c r="BA169" s="39" t="s">
        <v>280</v>
      </c>
      <c r="BB169" s="34"/>
      <c r="BC169" s="39" t="s">
        <v>280</v>
      </c>
      <c r="BD169" s="39" t="s">
        <v>1182</v>
      </c>
      <c r="BE169" s="43" t="b">
        <v>0</v>
      </c>
      <c r="BF169" s="39" t="s">
        <v>553</v>
      </c>
      <c r="BG169" s="39" t="s">
        <v>333</v>
      </c>
      <c r="BH169" s="39" t="s">
        <v>1181</v>
      </c>
      <c r="BI169" s="34">
        <v>45125.669953703706</v>
      </c>
      <c r="BJ169" s="43" t="s">
        <v>280</v>
      </c>
      <c r="BK169" s="39" t="s">
        <v>366</v>
      </c>
      <c r="BL169" s="43" t="b">
        <v>0</v>
      </c>
      <c r="BM169" s="39" t="s">
        <v>365</v>
      </c>
      <c r="BN169" s="39" t="s">
        <v>326</v>
      </c>
      <c r="BO169" s="39" t="s">
        <v>280</v>
      </c>
      <c r="BP169" s="39" t="s">
        <v>1180</v>
      </c>
      <c r="BQ169" s="39" t="s">
        <v>1179</v>
      </c>
      <c r="BS169" s="39" t="s">
        <v>361</v>
      </c>
      <c r="BT169" s="43" t="b">
        <v>0</v>
      </c>
      <c r="BU169" s="39" t="s">
        <v>482</v>
      </c>
      <c r="BV169" s="44">
        <v>45111</v>
      </c>
      <c r="BW169" s="39" t="s">
        <v>320</v>
      </c>
      <c r="BX169" s="39" t="s">
        <v>360</v>
      </c>
      <c r="BY169" s="39" t="s">
        <v>359</v>
      </c>
      <c r="BZ169" s="39" t="s">
        <v>280</v>
      </c>
      <c r="CA169" s="39" t="s">
        <v>330</v>
      </c>
      <c r="CB169" s="39" t="s">
        <v>320</v>
      </c>
      <c r="CC169" s="39" t="s">
        <v>311</v>
      </c>
      <c r="CD169" s="39" t="s">
        <v>321</v>
      </c>
      <c r="CE169" s="39" t="s">
        <v>320</v>
      </c>
      <c r="CF169" s="39" t="s">
        <v>46</v>
      </c>
      <c r="CG169" s="39" t="s">
        <v>358</v>
      </c>
      <c r="CH169" s="39" t="s">
        <v>280</v>
      </c>
      <c r="CI169" s="39" t="s">
        <v>357</v>
      </c>
      <c r="CJ169" s="39" t="s">
        <v>280</v>
      </c>
      <c r="CK169" s="34">
        <v>45111.582407407404</v>
      </c>
      <c r="CL169" s="39" t="s">
        <v>355</v>
      </c>
      <c r="CM169" s="39" t="s">
        <v>280</v>
      </c>
      <c r="CN169" s="39" t="s">
        <v>280</v>
      </c>
      <c r="CO169" s="43" t="b">
        <v>0</v>
      </c>
      <c r="CP169" s="39" t="s">
        <v>353</v>
      </c>
      <c r="CQ169" s="39" t="s">
        <v>352</v>
      </c>
      <c r="CR169" s="39" t="s">
        <v>280</v>
      </c>
      <c r="CS169" s="39" t="s">
        <v>280</v>
      </c>
      <c r="CT169" s="39" t="s">
        <v>1177</v>
      </c>
      <c r="CU169" s="43">
        <v>2</v>
      </c>
      <c r="CV169" s="39" t="s">
        <v>311</v>
      </c>
    </row>
    <row r="170" spans="1:100" ht="176">
      <c r="A170" s="39" t="s">
        <v>1176</v>
      </c>
      <c r="B170" s="40">
        <f t="shared" si="21"/>
        <v>45114</v>
      </c>
      <c r="C170" s="41">
        <v>45114.208715277775</v>
      </c>
      <c r="D170" s="39" t="s">
        <v>346</v>
      </c>
      <c r="E170" s="39" t="s">
        <v>1175</v>
      </c>
      <c r="F170" s="42">
        <f t="shared" ca="1" si="22"/>
        <v>584.7912847222251</v>
      </c>
      <c r="G170" s="39" t="s">
        <v>1174</v>
      </c>
      <c r="H170" s="39" t="s">
        <v>273</v>
      </c>
      <c r="I170" s="39" t="s">
        <v>636</v>
      </c>
      <c r="J170" s="39" t="s">
        <v>1167</v>
      </c>
      <c r="K170" s="39" t="s">
        <v>635</v>
      </c>
      <c r="L170" s="39" t="s">
        <v>631</v>
      </c>
      <c r="M170" s="39" t="s">
        <v>634</v>
      </c>
      <c r="N170" s="39" t="s">
        <v>338</v>
      </c>
      <c r="O170" s="39" t="s">
        <v>1173</v>
      </c>
      <c r="P170" s="39" t="s">
        <v>632</v>
      </c>
      <c r="Q170" s="39" t="s">
        <v>1172</v>
      </c>
      <c r="R170" s="39" t="s">
        <v>631</v>
      </c>
      <c r="S170" s="39" t="s">
        <v>626</v>
      </c>
      <c r="T170" s="39" t="s">
        <v>333</v>
      </c>
      <c r="U170" s="39" t="s">
        <v>333</v>
      </c>
      <c r="V170" s="39" t="s">
        <v>371</v>
      </c>
      <c r="W170" s="39" t="s">
        <v>282</v>
      </c>
      <c r="X170" s="39" t="s">
        <v>282</v>
      </c>
      <c r="Y170" s="39" t="s">
        <v>331</v>
      </c>
      <c r="Z170" s="39" t="s">
        <v>330</v>
      </c>
      <c r="AA170" s="34">
        <v>45118.197199074071</v>
      </c>
      <c r="AB170" s="39" t="s">
        <v>465</v>
      </c>
      <c r="AC170" s="39" t="s">
        <v>280</v>
      </c>
      <c r="AD170" s="39" t="s">
        <v>280</v>
      </c>
      <c r="AE170" s="39" t="s">
        <v>280</v>
      </c>
      <c r="AF170" s="43" t="b">
        <v>0</v>
      </c>
      <c r="AG170" s="43" t="s">
        <v>280</v>
      </c>
      <c r="AH170" s="43" t="b">
        <v>1</v>
      </c>
      <c r="AI170" s="34"/>
      <c r="AJ170" s="39" t="s">
        <v>280</v>
      </c>
      <c r="AK170" s="39" t="s">
        <v>280</v>
      </c>
      <c r="AL170" s="39" t="s">
        <v>280</v>
      </c>
      <c r="AM170" s="39" t="s">
        <v>280</v>
      </c>
      <c r="AN170" s="39" t="s">
        <v>280</v>
      </c>
      <c r="AO170" s="39" t="s">
        <v>280</v>
      </c>
      <c r="AP170" s="39" t="s">
        <v>329</v>
      </c>
      <c r="AQ170" s="39" t="s">
        <v>280</v>
      </c>
      <c r="AR170" s="34"/>
      <c r="AS170" s="43">
        <v>1</v>
      </c>
      <c r="AT170" s="43">
        <v>0</v>
      </c>
      <c r="AU170" s="43" t="b">
        <v>0</v>
      </c>
      <c r="AV170" s="39" t="s">
        <v>280</v>
      </c>
      <c r="AW170" s="43" t="b">
        <v>0</v>
      </c>
      <c r="AX170" s="39" t="s">
        <v>328</v>
      </c>
      <c r="AY170" s="39" t="s">
        <v>1171</v>
      </c>
      <c r="AZ170" s="34"/>
      <c r="BA170" s="39" t="s">
        <v>280</v>
      </c>
      <c r="BB170" s="34"/>
      <c r="BC170" s="39" t="s">
        <v>280</v>
      </c>
      <c r="BD170" s="39" t="s">
        <v>1171</v>
      </c>
      <c r="BE170" s="43" t="b">
        <v>0</v>
      </c>
      <c r="BF170" s="39" t="s">
        <v>280</v>
      </c>
      <c r="BG170" s="39" t="s">
        <v>280</v>
      </c>
      <c r="BH170" s="39" t="s">
        <v>280</v>
      </c>
      <c r="BI170" s="34"/>
      <c r="BJ170" s="43" t="s">
        <v>280</v>
      </c>
      <c r="BK170" s="39" t="s">
        <v>629</v>
      </c>
      <c r="BL170" s="43" t="b">
        <v>0</v>
      </c>
      <c r="BM170" s="39" t="s">
        <v>280</v>
      </c>
      <c r="BN170" s="39" t="s">
        <v>326</v>
      </c>
      <c r="BO170" s="39" t="s">
        <v>280</v>
      </c>
      <c r="BP170" s="39" t="s">
        <v>1170</v>
      </c>
      <c r="BQ170" s="39" t="s">
        <v>1169</v>
      </c>
      <c r="BS170" s="39" t="s">
        <v>1168</v>
      </c>
      <c r="BT170" s="43" t="b">
        <v>0</v>
      </c>
      <c r="BU170" s="39" t="s">
        <v>461</v>
      </c>
      <c r="BV170" s="44">
        <v>45114</v>
      </c>
      <c r="BW170" s="39" t="s">
        <v>320</v>
      </c>
      <c r="BX170" s="39" t="s">
        <v>280</v>
      </c>
      <c r="BY170" s="39" t="s">
        <v>280</v>
      </c>
      <c r="BZ170" s="39" t="s">
        <v>280</v>
      </c>
      <c r="CA170" s="39" t="s">
        <v>330</v>
      </c>
      <c r="CB170" s="39" t="s">
        <v>394</v>
      </c>
      <c r="CC170" s="39" t="s">
        <v>396</v>
      </c>
      <c r="CD170" s="39" t="s">
        <v>395</v>
      </c>
      <c r="CE170" s="39" t="s">
        <v>394</v>
      </c>
      <c r="CF170" s="39" t="s">
        <v>280</v>
      </c>
      <c r="CG170" s="39" t="s">
        <v>280</v>
      </c>
      <c r="CH170" s="39" t="s">
        <v>280</v>
      </c>
      <c r="CI170" s="39" t="s">
        <v>608</v>
      </c>
      <c r="CJ170" s="39" t="s">
        <v>280</v>
      </c>
      <c r="CK170" s="34">
        <v>45114.208715277775</v>
      </c>
      <c r="CL170" s="39" t="s">
        <v>626</v>
      </c>
      <c r="CM170" s="39" t="s">
        <v>280</v>
      </c>
      <c r="CN170" s="39" t="s">
        <v>280</v>
      </c>
      <c r="CO170" s="43" t="b">
        <v>0</v>
      </c>
      <c r="CP170" s="39" t="s">
        <v>428</v>
      </c>
      <c r="CQ170" s="39" t="s">
        <v>280</v>
      </c>
      <c r="CR170" s="39" t="s">
        <v>280</v>
      </c>
      <c r="CS170" s="39" t="s">
        <v>280</v>
      </c>
      <c r="CT170" s="39" t="s">
        <v>1166</v>
      </c>
      <c r="CU170" s="43">
        <v>2</v>
      </c>
      <c r="CV170" s="39" t="s">
        <v>396</v>
      </c>
    </row>
    <row r="171" spans="1:100" ht="240">
      <c r="A171" s="39" t="s">
        <v>1165</v>
      </c>
      <c r="B171" s="40">
        <f t="shared" si="21"/>
        <v>45116</v>
      </c>
      <c r="C171" s="41">
        <v>45116.932164351849</v>
      </c>
      <c r="D171" s="39" t="s">
        <v>346</v>
      </c>
      <c r="E171" s="39" t="s">
        <v>1164</v>
      </c>
      <c r="F171" s="42">
        <f t="shared" ca="1" si="22"/>
        <v>582.06783564815123</v>
      </c>
      <c r="G171" s="39" t="s">
        <v>1163</v>
      </c>
      <c r="H171" s="39" t="s">
        <v>275</v>
      </c>
      <c r="I171" s="39" t="s">
        <v>619</v>
      </c>
      <c r="J171" s="39" t="s">
        <v>1153</v>
      </c>
      <c r="K171" s="39" t="s">
        <v>418</v>
      </c>
      <c r="L171" s="39" t="s">
        <v>418</v>
      </c>
      <c r="M171" s="39" t="s">
        <v>421</v>
      </c>
      <c r="N171" s="39" t="s">
        <v>338</v>
      </c>
      <c r="O171" s="39" t="s">
        <v>1162</v>
      </c>
      <c r="P171" s="39" t="s">
        <v>617</v>
      </c>
      <c r="Q171" s="39" t="s">
        <v>1161</v>
      </c>
      <c r="R171" s="39" t="s">
        <v>418</v>
      </c>
      <c r="S171" s="39" t="s">
        <v>607</v>
      </c>
      <c r="T171" s="39" t="s">
        <v>333</v>
      </c>
      <c r="U171" s="39" t="s">
        <v>333</v>
      </c>
      <c r="V171" s="39" t="s">
        <v>669</v>
      </c>
      <c r="W171" s="39" t="s">
        <v>283</v>
      </c>
      <c r="X171" s="39" t="s">
        <v>282</v>
      </c>
      <c r="Y171" s="39" t="s">
        <v>331</v>
      </c>
      <c r="Z171" s="39" t="s">
        <v>330</v>
      </c>
      <c r="AA171" s="34">
        <v>45152.997349537036</v>
      </c>
      <c r="AB171" s="39" t="s">
        <v>721</v>
      </c>
      <c r="AC171" s="39" t="s">
        <v>280</v>
      </c>
      <c r="AD171" s="39" t="s">
        <v>280</v>
      </c>
      <c r="AE171" s="39" t="s">
        <v>280</v>
      </c>
      <c r="AF171" s="43" t="b">
        <v>0</v>
      </c>
      <c r="AG171" s="43" t="s">
        <v>280</v>
      </c>
      <c r="AH171" s="43" t="b">
        <v>1</v>
      </c>
      <c r="AI171" s="34"/>
      <c r="AJ171" s="39" t="s">
        <v>280</v>
      </c>
      <c r="AK171" s="39" t="s">
        <v>280</v>
      </c>
      <c r="AL171" s="39" t="s">
        <v>280</v>
      </c>
      <c r="AM171" s="39" t="s">
        <v>280</v>
      </c>
      <c r="AN171" s="39" t="s">
        <v>280</v>
      </c>
      <c r="AO171" s="39" t="s">
        <v>280</v>
      </c>
      <c r="AP171" s="39" t="s">
        <v>329</v>
      </c>
      <c r="AQ171" s="39" t="s">
        <v>280</v>
      </c>
      <c r="AR171" s="34"/>
      <c r="AS171" s="43">
        <v>2</v>
      </c>
      <c r="AT171" s="43">
        <v>0</v>
      </c>
      <c r="AU171" s="43" t="b">
        <v>0</v>
      </c>
      <c r="AV171" s="39" t="s">
        <v>280</v>
      </c>
      <c r="AW171" s="43" t="b">
        <v>0</v>
      </c>
      <c r="AX171" s="39" t="s">
        <v>615</v>
      </c>
      <c r="AY171" s="39" t="s">
        <v>1160</v>
      </c>
      <c r="AZ171" s="34"/>
      <c r="BA171" s="39" t="s">
        <v>280</v>
      </c>
      <c r="BB171" s="34"/>
      <c r="BC171" s="39" t="s">
        <v>1159</v>
      </c>
      <c r="BD171" s="39" t="s">
        <v>1158</v>
      </c>
      <c r="BE171" s="43" t="b">
        <v>0</v>
      </c>
      <c r="BF171" s="39" t="s">
        <v>669</v>
      </c>
      <c r="BG171" s="39" t="s">
        <v>333</v>
      </c>
      <c r="BH171" s="39" t="s">
        <v>1157</v>
      </c>
      <c r="BI171" s="34">
        <v>45126.474039351851</v>
      </c>
      <c r="BJ171" s="43" t="s">
        <v>280</v>
      </c>
      <c r="BK171" s="39" t="s">
        <v>613</v>
      </c>
      <c r="BL171" s="43" t="b">
        <v>0</v>
      </c>
      <c r="BM171" s="39" t="s">
        <v>1156</v>
      </c>
      <c r="BN171" s="39" t="s">
        <v>326</v>
      </c>
      <c r="BO171" s="39" t="s">
        <v>280</v>
      </c>
      <c r="BP171" s="39" t="s">
        <v>1155</v>
      </c>
      <c r="BQ171" s="39" t="s">
        <v>1154</v>
      </c>
      <c r="BS171" s="39" t="s">
        <v>610</v>
      </c>
      <c r="BT171" s="43" t="b">
        <v>0</v>
      </c>
      <c r="BU171" s="39" t="s">
        <v>461</v>
      </c>
      <c r="BV171" s="44">
        <v>45117</v>
      </c>
      <c r="BW171" s="39" t="s">
        <v>320</v>
      </c>
      <c r="BX171" s="39" t="s">
        <v>996</v>
      </c>
      <c r="BY171" s="39" t="s">
        <v>169</v>
      </c>
      <c r="BZ171" s="39" t="s">
        <v>322</v>
      </c>
      <c r="CA171" s="39" t="s">
        <v>330</v>
      </c>
      <c r="CB171" s="39" t="s">
        <v>394</v>
      </c>
      <c r="CC171" s="39" t="s">
        <v>311</v>
      </c>
      <c r="CD171" s="39" t="s">
        <v>432</v>
      </c>
      <c r="CE171" s="39" t="s">
        <v>320</v>
      </c>
      <c r="CF171" s="39" t="s">
        <v>393</v>
      </c>
      <c r="CG171" s="39" t="s">
        <v>318</v>
      </c>
      <c r="CH171" s="39" t="s">
        <v>280</v>
      </c>
      <c r="CI171" s="39" t="s">
        <v>391</v>
      </c>
      <c r="CJ171" s="39" t="s">
        <v>280</v>
      </c>
      <c r="CK171" s="34">
        <v>45116.932164351849</v>
      </c>
      <c r="CL171" s="39" t="s">
        <v>607</v>
      </c>
      <c r="CM171" s="39" t="s">
        <v>280</v>
      </c>
      <c r="CN171" s="39" t="s">
        <v>715</v>
      </c>
      <c r="CO171" s="43" t="b">
        <v>0</v>
      </c>
      <c r="CP171" s="39" t="s">
        <v>314</v>
      </c>
      <c r="CQ171" s="39" t="s">
        <v>995</v>
      </c>
      <c r="CR171" s="39" t="s">
        <v>1017</v>
      </c>
      <c r="CS171" s="39" t="s">
        <v>993</v>
      </c>
      <c r="CT171" s="39" t="s">
        <v>1152</v>
      </c>
      <c r="CU171" s="43">
        <v>11</v>
      </c>
      <c r="CV171" s="39" t="s">
        <v>396</v>
      </c>
    </row>
    <row r="172" spans="1:100" ht="176">
      <c r="A172" s="39" t="s">
        <v>1151</v>
      </c>
      <c r="B172" s="40">
        <f t="shared" si="21"/>
        <v>45117</v>
      </c>
      <c r="C172" s="41">
        <v>45117.386597222219</v>
      </c>
      <c r="D172" s="39" t="s">
        <v>346</v>
      </c>
      <c r="E172" s="39" t="s">
        <v>1150</v>
      </c>
      <c r="F172" s="42">
        <f t="shared" ca="1" si="22"/>
        <v>10.087476851855172</v>
      </c>
      <c r="G172" s="39" t="s">
        <v>1149</v>
      </c>
      <c r="H172" s="39" t="s">
        <v>275</v>
      </c>
      <c r="I172" s="39" t="s">
        <v>1148</v>
      </c>
      <c r="J172" s="39" t="s">
        <v>1147</v>
      </c>
      <c r="K172" s="39" t="s">
        <v>340</v>
      </c>
      <c r="L172" s="39" t="s">
        <v>334</v>
      </c>
      <c r="M172" s="39" t="s">
        <v>339</v>
      </c>
      <c r="N172" s="39" t="s">
        <v>338</v>
      </c>
      <c r="O172" s="39" t="s">
        <v>1146</v>
      </c>
      <c r="P172" s="39" t="s">
        <v>1145</v>
      </c>
      <c r="Q172" s="39" t="s">
        <v>287</v>
      </c>
      <c r="R172" s="39" t="s">
        <v>334</v>
      </c>
      <c r="S172" s="39" t="s">
        <v>1134</v>
      </c>
      <c r="T172" s="39" t="s">
        <v>333</v>
      </c>
      <c r="U172" s="39" t="s">
        <v>333</v>
      </c>
      <c r="V172" s="39" t="s">
        <v>430</v>
      </c>
      <c r="W172" s="39" t="s">
        <v>282</v>
      </c>
      <c r="X172" s="39" t="s">
        <v>282</v>
      </c>
      <c r="Y172" s="39" t="s">
        <v>331</v>
      </c>
      <c r="Z172" s="39" t="s">
        <v>330</v>
      </c>
      <c r="AA172" s="34">
        <v>45127.620798611111</v>
      </c>
      <c r="AB172" s="39" t="s">
        <v>436</v>
      </c>
      <c r="AC172" s="39" t="s">
        <v>280</v>
      </c>
      <c r="AD172" s="39" t="s">
        <v>280</v>
      </c>
      <c r="AE172" s="39" t="s">
        <v>333</v>
      </c>
      <c r="AF172" s="43" t="b">
        <v>0</v>
      </c>
      <c r="AG172" s="43" t="s">
        <v>280</v>
      </c>
      <c r="AH172" s="43" t="b">
        <v>0</v>
      </c>
      <c r="AI172" s="34"/>
      <c r="AJ172" s="39" t="s">
        <v>280</v>
      </c>
      <c r="AK172" s="39" t="s">
        <v>280</v>
      </c>
      <c r="AL172" s="39" t="s">
        <v>280</v>
      </c>
      <c r="AM172" s="39" t="s">
        <v>280</v>
      </c>
      <c r="AN172" s="39" t="s">
        <v>280</v>
      </c>
      <c r="AO172" s="39" t="s">
        <v>280</v>
      </c>
      <c r="AP172" s="39" t="s">
        <v>329</v>
      </c>
      <c r="AQ172" s="39" t="s">
        <v>280</v>
      </c>
      <c r="AR172" s="34"/>
      <c r="AS172" s="43">
        <v>1</v>
      </c>
      <c r="AT172" s="43">
        <v>0</v>
      </c>
      <c r="AU172" s="43" t="b">
        <v>0</v>
      </c>
      <c r="AV172" s="39" t="s">
        <v>280</v>
      </c>
      <c r="AW172" s="43" t="b">
        <v>0</v>
      </c>
      <c r="AX172" s="39" t="s">
        <v>370</v>
      </c>
      <c r="AY172" s="39" t="s">
        <v>1144</v>
      </c>
      <c r="AZ172" s="34">
        <v>45127.474074074074</v>
      </c>
      <c r="BA172" s="39" t="s">
        <v>430</v>
      </c>
      <c r="BB172" s="34">
        <v>45127.474074074074</v>
      </c>
      <c r="BC172" s="39" t="s">
        <v>1143</v>
      </c>
      <c r="BD172" s="39" t="s">
        <v>1142</v>
      </c>
      <c r="BE172" s="43" t="b">
        <v>0</v>
      </c>
      <c r="BF172" s="39" t="s">
        <v>430</v>
      </c>
      <c r="BG172" s="39" t="s">
        <v>333</v>
      </c>
      <c r="BH172" s="39" t="s">
        <v>1141</v>
      </c>
      <c r="BI172" s="34">
        <v>45127.472962962966</v>
      </c>
      <c r="BJ172" s="43">
        <v>0</v>
      </c>
      <c r="BK172" s="39" t="s">
        <v>1140</v>
      </c>
      <c r="BL172" s="43" t="b">
        <v>0</v>
      </c>
      <c r="BM172" s="39" t="s">
        <v>1139</v>
      </c>
      <c r="BN172" s="39" t="s">
        <v>326</v>
      </c>
      <c r="BO172" s="39" t="s">
        <v>280</v>
      </c>
      <c r="BP172" s="39" t="s">
        <v>1138</v>
      </c>
      <c r="BQ172" s="39" t="s">
        <v>1137</v>
      </c>
      <c r="BR172" s="43" t="str">
        <f t="shared" ref="BR172:BR174" si="29">IF(OR(BS172="G1 - Clean and Inspect",BS172="G1 - Disassembly/OCI",BS172="G1 - Incoming Inspection",BS172="G1 - Module Inspection",BS172="Inspection",BS172="Repair"),"Gate 1",IF(OR(BS172="Logistics",BS172="G2 - OSS and Accumulation"),"Gate 2",IF(OR(BS172="Maintenance",BS172="G3 - Assembly",BS172="G3 - Inspection"),"Gate 3",IF(OR(BS172="NU Commissioning",BS172="Installation",BS172="G4 - Inspection",BS172="G4 - Test"),"Gate 4",IF(OR(BS172="Outage",BS172="Planning"),"Gate 0","Operation")))))</f>
        <v>Gate 1</v>
      </c>
      <c r="BS172" s="43" t="s">
        <v>501</v>
      </c>
      <c r="BT172" s="43" t="b">
        <v>0</v>
      </c>
      <c r="BU172" s="39" t="s">
        <v>482</v>
      </c>
      <c r="BV172" s="44">
        <v>45117</v>
      </c>
      <c r="BW172" s="39" t="s">
        <v>320</v>
      </c>
      <c r="BX172" s="39" t="s">
        <v>1136</v>
      </c>
      <c r="BY172" s="39" t="s">
        <v>1135</v>
      </c>
      <c r="BZ172" s="39" t="s">
        <v>322</v>
      </c>
      <c r="CA172" s="39" t="s">
        <v>330</v>
      </c>
      <c r="CB172" s="39" t="s">
        <v>394</v>
      </c>
      <c r="CC172" s="39" t="s">
        <v>396</v>
      </c>
      <c r="CD172" s="39" t="s">
        <v>364</v>
      </c>
      <c r="CE172" s="39" t="s">
        <v>320</v>
      </c>
      <c r="CF172" s="39" t="s">
        <v>664</v>
      </c>
      <c r="CG172" s="39" t="s">
        <v>318</v>
      </c>
      <c r="CH172" s="39" t="s">
        <v>280</v>
      </c>
      <c r="CI172" s="39" t="s">
        <v>317</v>
      </c>
      <c r="CJ172" s="39" t="s">
        <v>533</v>
      </c>
      <c r="CK172" s="34">
        <v>45117.38658564815</v>
      </c>
      <c r="CL172" s="39" t="s">
        <v>1134</v>
      </c>
      <c r="CM172" s="39" t="s">
        <v>1133</v>
      </c>
      <c r="CN172" s="39" t="s">
        <v>280</v>
      </c>
      <c r="CO172" s="43" t="b">
        <v>0</v>
      </c>
      <c r="CP172" s="39" t="s">
        <v>389</v>
      </c>
      <c r="CQ172" s="39" t="s">
        <v>352</v>
      </c>
      <c r="CR172" s="39" t="s">
        <v>514</v>
      </c>
      <c r="CS172" s="39" t="s">
        <v>280</v>
      </c>
      <c r="CT172" s="39" t="s">
        <v>1132</v>
      </c>
      <c r="CU172" s="43">
        <v>10</v>
      </c>
      <c r="CV172" s="39" t="s">
        <v>385</v>
      </c>
    </row>
    <row r="173" spans="1:100" ht="208">
      <c r="A173" s="39" t="s">
        <v>1131</v>
      </c>
      <c r="B173" s="40">
        <f t="shared" si="21"/>
        <v>45117</v>
      </c>
      <c r="C173" s="41">
        <v>45117.615428240744</v>
      </c>
      <c r="D173" s="39" t="s">
        <v>346</v>
      </c>
      <c r="E173" s="39" t="s">
        <v>1130</v>
      </c>
      <c r="F173" s="42">
        <f t="shared" ca="1" si="22"/>
        <v>18.770011574073578</v>
      </c>
      <c r="G173" s="39" t="s">
        <v>972</v>
      </c>
      <c r="H173" s="39" t="s">
        <v>273</v>
      </c>
      <c r="I173" s="39" t="s">
        <v>961</v>
      </c>
      <c r="J173" s="39" t="s">
        <v>966</v>
      </c>
      <c r="K173" s="39" t="s">
        <v>340</v>
      </c>
      <c r="L173" s="39" t="s">
        <v>334</v>
      </c>
      <c r="M173" s="39" t="s">
        <v>339</v>
      </c>
      <c r="N173" s="39" t="s">
        <v>338</v>
      </c>
      <c r="O173" s="39" t="s">
        <v>280</v>
      </c>
      <c r="P173" s="39" t="s">
        <v>959</v>
      </c>
      <c r="Q173" s="39" t="s">
        <v>966</v>
      </c>
      <c r="R173" s="39" t="s">
        <v>334</v>
      </c>
      <c r="S173" s="39" t="s">
        <v>316</v>
      </c>
      <c r="T173" s="39" t="s">
        <v>1121</v>
      </c>
      <c r="U173" s="39" t="s">
        <v>333</v>
      </c>
      <c r="V173" s="39" t="s">
        <v>669</v>
      </c>
      <c r="W173" s="39" t="s">
        <v>283</v>
      </c>
      <c r="X173" s="39" t="s">
        <v>280</v>
      </c>
      <c r="Y173" s="39" t="s">
        <v>331</v>
      </c>
      <c r="Z173" s="39" t="s">
        <v>330</v>
      </c>
      <c r="AA173" s="34">
        <v>45141.186168981483</v>
      </c>
      <c r="AB173" s="39" t="s">
        <v>1129</v>
      </c>
      <c r="AC173" s="39" t="s">
        <v>280</v>
      </c>
      <c r="AD173" s="39" t="s">
        <v>280</v>
      </c>
      <c r="AE173" s="39" t="s">
        <v>280</v>
      </c>
      <c r="AF173" s="43" t="b">
        <v>0</v>
      </c>
      <c r="AG173" s="43" t="s">
        <v>280</v>
      </c>
      <c r="AH173" s="43" t="b">
        <v>0</v>
      </c>
      <c r="AI173" s="34"/>
      <c r="AJ173" s="39" t="s">
        <v>280</v>
      </c>
      <c r="AK173" s="39" t="s">
        <v>280</v>
      </c>
      <c r="AL173" s="39" t="s">
        <v>280</v>
      </c>
      <c r="AM173" s="39" t="s">
        <v>280</v>
      </c>
      <c r="AN173" s="39" t="s">
        <v>280</v>
      </c>
      <c r="AO173" s="39" t="s">
        <v>280</v>
      </c>
      <c r="AP173" s="39" t="s">
        <v>329</v>
      </c>
      <c r="AQ173" s="39" t="s">
        <v>280</v>
      </c>
      <c r="AR173" s="34"/>
      <c r="AS173" s="43">
        <v>2</v>
      </c>
      <c r="AT173" s="43">
        <v>1</v>
      </c>
      <c r="AU173" s="43" t="b">
        <v>0</v>
      </c>
      <c r="AV173" s="39" t="s">
        <v>280</v>
      </c>
      <c r="AW173" s="43" t="b">
        <v>0</v>
      </c>
      <c r="AX173" s="39" t="s">
        <v>370</v>
      </c>
      <c r="AY173" s="39" t="s">
        <v>1127</v>
      </c>
      <c r="AZ173" s="34">
        <v>45136.385439814818</v>
      </c>
      <c r="BA173" s="39" t="s">
        <v>669</v>
      </c>
      <c r="BB173" s="34">
        <v>45136.385439814818</v>
      </c>
      <c r="BC173" s="39" t="s">
        <v>1128</v>
      </c>
      <c r="BD173" s="39" t="s">
        <v>1127</v>
      </c>
      <c r="BE173" s="43" t="b">
        <v>0</v>
      </c>
      <c r="BF173" s="39" t="s">
        <v>669</v>
      </c>
      <c r="BG173" s="39" t="s">
        <v>333</v>
      </c>
      <c r="BH173" s="39" t="s">
        <v>1126</v>
      </c>
      <c r="BI173" s="34">
        <v>45136.385162037041</v>
      </c>
      <c r="BJ173" s="43">
        <v>417186</v>
      </c>
      <c r="BK173" s="39" t="s">
        <v>327</v>
      </c>
      <c r="BL173" s="43" t="b">
        <v>0</v>
      </c>
      <c r="BM173" s="39" t="s">
        <v>748</v>
      </c>
      <c r="BN173" s="39" t="s">
        <v>1125</v>
      </c>
      <c r="BO173" s="39" t="s">
        <v>280</v>
      </c>
      <c r="BP173" s="39" t="s">
        <v>1124</v>
      </c>
      <c r="BQ173" s="39" t="s">
        <v>1123</v>
      </c>
      <c r="BR173" s="43" t="str">
        <f t="shared" si="29"/>
        <v>Gate 3</v>
      </c>
      <c r="BS173" s="43" t="s">
        <v>1122</v>
      </c>
      <c r="BT173" s="43" t="b">
        <v>0</v>
      </c>
      <c r="BU173" s="39" t="s">
        <v>357</v>
      </c>
      <c r="BV173" s="44">
        <v>45117</v>
      </c>
      <c r="BW173" s="39" t="s">
        <v>320</v>
      </c>
      <c r="BX173" s="39" t="s">
        <v>360</v>
      </c>
      <c r="BY173" s="39" t="s">
        <v>359</v>
      </c>
      <c r="BZ173" s="39" t="s">
        <v>322</v>
      </c>
      <c r="CA173" s="39" t="s">
        <v>330</v>
      </c>
      <c r="CB173" s="39" t="s">
        <v>394</v>
      </c>
      <c r="CC173" s="39" t="s">
        <v>396</v>
      </c>
      <c r="CD173" s="39" t="s">
        <v>432</v>
      </c>
      <c r="CE173" s="39" t="s">
        <v>320</v>
      </c>
      <c r="CF173" s="39" t="s">
        <v>535</v>
      </c>
      <c r="CG173" s="39" t="s">
        <v>318</v>
      </c>
      <c r="CH173" s="39" t="s">
        <v>280</v>
      </c>
      <c r="CI173" s="39" t="s">
        <v>317</v>
      </c>
      <c r="CJ173" s="39" t="s">
        <v>280</v>
      </c>
      <c r="CK173" s="34">
        <v>45117.615428240744</v>
      </c>
      <c r="CL173" s="39" t="s">
        <v>316</v>
      </c>
      <c r="CM173" s="39" t="s">
        <v>280</v>
      </c>
      <c r="CN173" s="39" t="s">
        <v>280</v>
      </c>
      <c r="CO173" s="43" t="b">
        <v>0</v>
      </c>
      <c r="CP173" s="39" t="s">
        <v>389</v>
      </c>
      <c r="CQ173" s="39" t="s">
        <v>352</v>
      </c>
      <c r="CR173" s="39" t="s">
        <v>185</v>
      </c>
      <c r="CS173" s="39" t="s">
        <v>280</v>
      </c>
      <c r="CT173" s="39" t="s">
        <v>1120</v>
      </c>
      <c r="CU173" s="43">
        <v>8</v>
      </c>
      <c r="CV173" s="39" t="s">
        <v>385</v>
      </c>
    </row>
    <row r="174" spans="1:100" ht="176">
      <c r="A174" s="39" t="s">
        <v>1119</v>
      </c>
      <c r="B174" s="40">
        <f t="shared" si="21"/>
        <v>45117</v>
      </c>
      <c r="C174" s="41">
        <v>45117.652337962965</v>
      </c>
      <c r="D174" s="39" t="s">
        <v>346</v>
      </c>
      <c r="E174" s="39" t="s">
        <v>1117</v>
      </c>
      <c r="F174" s="42">
        <f t="shared" ca="1" si="22"/>
        <v>15.573668981480296</v>
      </c>
      <c r="G174" s="39" t="s">
        <v>1116</v>
      </c>
      <c r="H174" s="39" t="s">
        <v>273</v>
      </c>
      <c r="I174" s="39" t="s">
        <v>1115</v>
      </c>
      <c r="J174" s="39" t="s">
        <v>1104</v>
      </c>
      <c r="K174" s="39" t="s">
        <v>418</v>
      </c>
      <c r="L174" s="39" t="s">
        <v>418</v>
      </c>
      <c r="M174" s="39" t="s">
        <v>1114</v>
      </c>
      <c r="N174" s="39" t="s">
        <v>1113</v>
      </c>
      <c r="O174" s="39" t="s">
        <v>1104</v>
      </c>
      <c r="P174" s="39" t="s">
        <v>1112</v>
      </c>
      <c r="Q174" s="39" t="s">
        <v>306</v>
      </c>
      <c r="R174" s="39" t="s">
        <v>418</v>
      </c>
      <c r="S174" s="39" t="s">
        <v>1105</v>
      </c>
      <c r="T174" s="39" t="s">
        <v>333</v>
      </c>
      <c r="U174" s="39" t="s">
        <v>333</v>
      </c>
      <c r="V174" s="39" t="s">
        <v>371</v>
      </c>
      <c r="W174" s="39" t="s">
        <v>283</v>
      </c>
      <c r="X174" s="39" t="s">
        <v>282</v>
      </c>
      <c r="Y174" s="39" t="s">
        <v>331</v>
      </c>
      <c r="Z174" s="39" t="s">
        <v>330</v>
      </c>
      <c r="AA174" s="34">
        <v>45133.226006944446</v>
      </c>
      <c r="AB174" s="39" t="s">
        <v>465</v>
      </c>
      <c r="AC174" s="39" t="s">
        <v>280</v>
      </c>
      <c r="AD174" s="39" t="s">
        <v>280</v>
      </c>
      <c r="AE174" s="39" t="s">
        <v>280</v>
      </c>
      <c r="AF174" s="43" t="b">
        <v>0</v>
      </c>
      <c r="AG174" s="43" t="s">
        <v>280</v>
      </c>
      <c r="AH174" s="43" t="b">
        <v>0</v>
      </c>
      <c r="AI174" s="34"/>
      <c r="AJ174" s="39" t="s">
        <v>280</v>
      </c>
      <c r="AK174" s="39" t="s">
        <v>280</v>
      </c>
      <c r="AL174" s="39" t="s">
        <v>280</v>
      </c>
      <c r="AM174" s="39" t="s">
        <v>280</v>
      </c>
      <c r="AN174" s="39" t="s">
        <v>280</v>
      </c>
      <c r="AO174" s="39" t="s">
        <v>280</v>
      </c>
      <c r="AP174" s="39" t="s">
        <v>329</v>
      </c>
      <c r="AQ174" s="39" t="s">
        <v>280</v>
      </c>
      <c r="AR174" s="34"/>
      <c r="AS174" s="43">
        <v>1</v>
      </c>
      <c r="AT174" s="43">
        <v>0</v>
      </c>
      <c r="AU174" s="43" t="b">
        <v>0</v>
      </c>
      <c r="AV174" s="39" t="s">
        <v>280</v>
      </c>
      <c r="AW174" s="43" t="b">
        <v>0</v>
      </c>
      <c r="AX174" s="39" t="s">
        <v>328</v>
      </c>
      <c r="AY174" s="39" t="s">
        <v>1110</v>
      </c>
      <c r="AZ174" s="34">
        <v>45133.226006944446</v>
      </c>
      <c r="BA174" s="39" t="s">
        <v>1111</v>
      </c>
      <c r="BB174" s="34"/>
      <c r="BC174" s="39" t="s">
        <v>280</v>
      </c>
      <c r="BD174" s="39" t="s">
        <v>1110</v>
      </c>
      <c r="BE174" s="43" t="b">
        <v>0</v>
      </c>
      <c r="BF174" s="39" t="s">
        <v>280</v>
      </c>
      <c r="BG174" s="39" t="s">
        <v>280</v>
      </c>
      <c r="BH174" s="39" t="s">
        <v>280</v>
      </c>
      <c r="BI174" s="34"/>
      <c r="BJ174" s="43" t="s">
        <v>280</v>
      </c>
      <c r="BK174" s="39" t="s">
        <v>1109</v>
      </c>
      <c r="BL174" s="43" t="b">
        <v>0</v>
      </c>
      <c r="BM174" s="39" t="s">
        <v>280</v>
      </c>
      <c r="BN174" s="39" t="s">
        <v>326</v>
      </c>
      <c r="BO174" s="39" t="s">
        <v>280</v>
      </c>
      <c r="BP174" s="39" t="s">
        <v>1108</v>
      </c>
      <c r="BQ174" s="39" t="s">
        <v>1107</v>
      </c>
      <c r="BR174" s="43" t="str">
        <f t="shared" si="29"/>
        <v>Gate 2</v>
      </c>
      <c r="BS174" s="43" t="s">
        <v>1106</v>
      </c>
      <c r="BT174" s="43" t="b">
        <v>0</v>
      </c>
      <c r="BU174" s="39" t="s">
        <v>461</v>
      </c>
      <c r="BV174" s="44">
        <v>45117</v>
      </c>
      <c r="BW174" s="39" t="s">
        <v>320</v>
      </c>
      <c r="BX174" s="39" t="s">
        <v>280</v>
      </c>
      <c r="BY174" s="39" t="s">
        <v>280</v>
      </c>
      <c r="BZ174" s="39" t="s">
        <v>322</v>
      </c>
      <c r="CA174" s="39" t="s">
        <v>330</v>
      </c>
      <c r="CB174" s="39" t="s">
        <v>394</v>
      </c>
      <c r="CC174" s="39" t="s">
        <v>396</v>
      </c>
      <c r="CD174" s="39" t="s">
        <v>651</v>
      </c>
      <c r="CE174" s="39" t="s">
        <v>320</v>
      </c>
      <c r="CF174" s="39" t="s">
        <v>431</v>
      </c>
      <c r="CG174" s="39" t="s">
        <v>318</v>
      </c>
      <c r="CH174" s="39" t="s">
        <v>280</v>
      </c>
      <c r="CI174" s="39" t="s">
        <v>317</v>
      </c>
      <c r="CJ174" s="39" t="s">
        <v>280</v>
      </c>
      <c r="CK174" s="34">
        <v>45117.652337962965</v>
      </c>
      <c r="CL174" s="39" t="s">
        <v>1105</v>
      </c>
      <c r="CM174" s="39" t="s">
        <v>280</v>
      </c>
      <c r="CN174" s="39" t="s">
        <v>280</v>
      </c>
      <c r="CO174" s="43" t="b">
        <v>0</v>
      </c>
      <c r="CP174" s="39" t="s">
        <v>428</v>
      </c>
      <c r="CQ174" s="39" t="s">
        <v>280</v>
      </c>
      <c r="CR174" s="39" t="s">
        <v>280</v>
      </c>
      <c r="CS174" s="39" t="s">
        <v>280</v>
      </c>
      <c r="CT174" s="39" t="s">
        <v>1103</v>
      </c>
      <c r="CU174" s="43">
        <v>11</v>
      </c>
      <c r="CV174" s="39" t="s">
        <v>396</v>
      </c>
    </row>
    <row r="175" spans="1:100" ht="176">
      <c r="A175" s="39" t="s">
        <v>1102</v>
      </c>
      <c r="B175" s="40">
        <f t="shared" si="21"/>
        <v>45117</v>
      </c>
      <c r="C175" s="41">
        <v>45117.667870370373</v>
      </c>
      <c r="D175" s="39" t="s">
        <v>346</v>
      </c>
      <c r="E175" s="39" t="s">
        <v>1101</v>
      </c>
      <c r="F175" s="42">
        <f t="shared" ca="1" si="22"/>
        <v>581.33212962962716</v>
      </c>
      <c r="G175" s="39" t="s">
        <v>859</v>
      </c>
      <c r="H175" s="39" t="s">
        <v>277</v>
      </c>
      <c r="I175" s="39" t="s">
        <v>858</v>
      </c>
      <c r="J175" s="39" t="s">
        <v>847</v>
      </c>
      <c r="K175" s="39" t="s">
        <v>340</v>
      </c>
      <c r="L175" s="39" t="s">
        <v>334</v>
      </c>
      <c r="M175" s="39" t="s">
        <v>339</v>
      </c>
      <c r="N175" s="39" t="s">
        <v>338</v>
      </c>
      <c r="O175" s="39" t="s">
        <v>857</v>
      </c>
      <c r="P175" s="39" t="s">
        <v>856</v>
      </c>
      <c r="Q175" s="39" t="s">
        <v>855</v>
      </c>
      <c r="R175" s="39" t="s">
        <v>334</v>
      </c>
      <c r="S175" s="39" t="s">
        <v>849</v>
      </c>
      <c r="T175" s="39" t="s">
        <v>354</v>
      </c>
      <c r="U175" s="39" t="s">
        <v>333</v>
      </c>
      <c r="V175" s="39" t="s">
        <v>371</v>
      </c>
      <c r="W175" s="39" t="s">
        <v>282</v>
      </c>
      <c r="X175" s="39" t="s">
        <v>280</v>
      </c>
      <c r="Y175" s="39" t="s">
        <v>331</v>
      </c>
      <c r="Z175" s="39" t="s">
        <v>330</v>
      </c>
      <c r="AA175" s="34">
        <v>45133.777037037034</v>
      </c>
      <c r="AB175" s="39" t="s">
        <v>919</v>
      </c>
      <c r="AC175" s="39" t="s">
        <v>280</v>
      </c>
      <c r="AD175" s="39" t="s">
        <v>280</v>
      </c>
      <c r="AE175" s="39" t="s">
        <v>280</v>
      </c>
      <c r="AF175" s="43" t="b">
        <v>0</v>
      </c>
      <c r="AG175" s="43" t="s">
        <v>280</v>
      </c>
      <c r="AH175" s="43" t="b">
        <v>1</v>
      </c>
      <c r="AI175" s="34"/>
      <c r="AJ175" s="39" t="s">
        <v>280</v>
      </c>
      <c r="AK175" s="39" t="s">
        <v>280</v>
      </c>
      <c r="AL175" s="39" t="s">
        <v>280</v>
      </c>
      <c r="AM175" s="39" t="s">
        <v>280</v>
      </c>
      <c r="AN175" s="39" t="s">
        <v>280</v>
      </c>
      <c r="AO175" s="39" t="s">
        <v>280</v>
      </c>
      <c r="AP175" s="39" t="s">
        <v>329</v>
      </c>
      <c r="AQ175" s="39" t="s">
        <v>280</v>
      </c>
      <c r="AR175" s="34"/>
      <c r="AS175" s="43">
        <v>1</v>
      </c>
      <c r="AT175" s="43">
        <v>1</v>
      </c>
      <c r="AU175" s="43" t="b">
        <v>0</v>
      </c>
      <c r="AV175" s="39" t="s">
        <v>280</v>
      </c>
      <c r="AW175" s="43" t="b">
        <v>0</v>
      </c>
      <c r="AX175" s="39" t="s">
        <v>370</v>
      </c>
      <c r="AY175" s="39" t="s">
        <v>1100</v>
      </c>
      <c r="AZ175" s="34"/>
      <c r="BA175" s="39" t="s">
        <v>280</v>
      </c>
      <c r="BB175" s="34"/>
      <c r="BC175" s="39" t="s">
        <v>280</v>
      </c>
      <c r="BD175" s="39" t="s">
        <v>1100</v>
      </c>
      <c r="BE175" s="43" t="b">
        <v>0</v>
      </c>
      <c r="BF175" s="39" t="s">
        <v>481</v>
      </c>
      <c r="BG175" s="39" t="s">
        <v>333</v>
      </c>
      <c r="BH175" s="39" t="s">
        <v>1099</v>
      </c>
      <c r="BI175" s="34">
        <v>45118.455231481479</v>
      </c>
      <c r="BJ175" s="43">
        <v>443000</v>
      </c>
      <c r="BK175" s="39" t="s">
        <v>852</v>
      </c>
      <c r="BL175" s="43" t="b">
        <v>0</v>
      </c>
      <c r="BM175" s="39" t="s">
        <v>280</v>
      </c>
      <c r="BN175" s="39" t="s">
        <v>364</v>
      </c>
      <c r="BO175" s="39" t="s">
        <v>280</v>
      </c>
      <c r="BP175" s="39" t="s">
        <v>1098</v>
      </c>
      <c r="BQ175" s="39" t="s">
        <v>1097</v>
      </c>
      <c r="BS175" s="39" t="s">
        <v>361</v>
      </c>
      <c r="BT175" s="43" t="b">
        <v>0</v>
      </c>
      <c r="BU175" s="39" t="s">
        <v>482</v>
      </c>
      <c r="BV175" s="44">
        <v>45117</v>
      </c>
      <c r="BW175" s="39" t="s">
        <v>320</v>
      </c>
      <c r="BX175" s="39" t="s">
        <v>280</v>
      </c>
      <c r="BY175" s="39" t="s">
        <v>280</v>
      </c>
      <c r="BZ175" s="39" t="s">
        <v>280</v>
      </c>
      <c r="CA175" s="39" t="s">
        <v>330</v>
      </c>
      <c r="CB175" s="39" t="s">
        <v>320</v>
      </c>
      <c r="CC175" s="39" t="s">
        <v>385</v>
      </c>
      <c r="CD175" s="39" t="s">
        <v>451</v>
      </c>
      <c r="CE175" s="39" t="s">
        <v>394</v>
      </c>
      <c r="CF175" s="39" t="s">
        <v>280</v>
      </c>
      <c r="CG175" s="39" t="s">
        <v>280</v>
      </c>
      <c r="CH175" s="39" t="s">
        <v>280</v>
      </c>
      <c r="CI175" s="39" t="s">
        <v>608</v>
      </c>
      <c r="CJ175" s="39" t="s">
        <v>280</v>
      </c>
      <c r="CK175" s="34">
        <v>45117.667870370373</v>
      </c>
      <c r="CL175" s="39" t="s">
        <v>849</v>
      </c>
      <c r="CM175" s="39" t="s">
        <v>280</v>
      </c>
      <c r="CN175" s="39" t="s">
        <v>280</v>
      </c>
      <c r="CO175" s="43" t="b">
        <v>0</v>
      </c>
      <c r="CP175" s="39" t="s">
        <v>459</v>
      </c>
      <c r="CQ175" s="39" t="s">
        <v>280</v>
      </c>
      <c r="CR175" s="39" t="s">
        <v>280</v>
      </c>
      <c r="CS175" s="39" t="s">
        <v>280</v>
      </c>
      <c r="CT175" s="39" t="s">
        <v>1096</v>
      </c>
      <c r="CU175" s="43">
        <v>7</v>
      </c>
      <c r="CV175" s="39" t="s">
        <v>385</v>
      </c>
    </row>
    <row r="176" spans="1:100" ht="256">
      <c r="A176" s="39" t="s">
        <v>1095</v>
      </c>
      <c r="B176" s="40">
        <f t="shared" si="21"/>
        <v>45117</v>
      </c>
      <c r="C176" s="41">
        <v>45117.766446759262</v>
      </c>
      <c r="D176" s="39" t="s">
        <v>346</v>
      </c>
      <c r="E176" s="39" t="s">
        <v>1094</v>
      </c>
      <c r="F176" s="42">
        <f t="shared" ca="1" si="22"/>
        <v>581.23355324073782</v>
      </c>
      <c r="G176" s="39" t="s">
        <v>374</v>
      </c>
      <c r="H176" s="39" t="s">
        <v>275</v>
      </c>
      <c r="I176" s="39" t="s">
        <v>372</v>
      </c>
      <c r="J176" s="39" t="s">
        <v>1089</v>
      </c>
      <c r="K176" s="39" t="s">
        <v>340</v>
      </c>
      <c r="L176" s="39" t="s">
        <v>334</v>
      </c>
      <c r="M176" s="39" t="s">
        <v>373</v>
      </c>
      <c r="N176" s="39" t="s">
        <v>338</v>
      </c>
      <c r="O176" s="39" t="s">
        <v>280</v>
      </c>
      <c r="P176" s="39" t="s">
        <v>372</v>
      </c>
      <c r="Q176" s="39" t="s">
        <v>1089</v>
      </c>
      <c r="R176" s="39" t="s">
        <v>334</v>
      </c>
      <c r="S176" s="39" t="s">
        <v>487</v>
      </c>
      <c r="T176" s="39" t="s">
        <v>333</v>
      </c>
      <c r="U176" s="39" t="s">
        <v>333</v>
      </c>
      <c r="V176" s="39" t="s">
        <v>371</v>
      </c>
      <c r="W176" s="39" t="s">
        <v>282</v>
      </c>
      <c r="X176" s="39" t="s">
        <v>282</v>
      </c>
      <c r="Y176" s="39" t="s">
        <v>331</v>
      </c>
      <c r="Z176" s="39" t="s">
        <v>330</v>
      </c>
      <c r="AA176" s="34">
        <v>45117.768831018519</v>
      </c>
      <c r="AB176" s="39" t="s">
        <v>489</v>
      </c>
      <c r="AC176" s="39" t="s">
        <v>280</v>
      </c>
      <c r="AD176" s="39" t="s">
        <v>280</v>
      </c>
      <c r="AE176" s="39" t="s">
        <v>280</v>
      </c>
      <c r="AF176" s="43" t="b">
        <v>0</v>
      </c>
      <c r="AG176" s="43" t="s">
        <v>280</v>
      </c>
      <c r="AH176" s="43" t="b">
        <v>1</v>
      </c>
      <c r="AI176" s="34"/>
      <c r="AJ176" s="39" t="s">
        <v>280</v>
      </c>
      <c r="AK176" s="39" t="s">
        <v>280</v>
      </c>
      <c r="AL176" s="39" t="s">
        <v>280</v>
      </c>
      <c r="AM176" s="39" t="s">
        <v>280</v>
      </c>
      <c r="AN176" s="39" t="s">
        <v>280</v>
      </c>
      <c r="AO176" s="39" t="s">
        <v>280</v>
      </c>
      <c r="AP176" s="39" t="s">
        <v>329</v>
      </c>
      <c r="AQ176" s="39" t="s">
        <v>280</v>
      </c>
      <c r="AR176" s="34"/>
      <c r="AS176" s="43">
        <v>1</v>
      </c>
      <c r="AT176" s="43">
        <v>0</v>
      </c>
      <c r="AU176" s="43" t="b">
        <v>0</v>
      </c>
      <c r="AV176" s="39" t="s">
        <v>280</v>
      </c>
      <c r="AW176" s="43" t="b">
        <v>0</v>
      </c>
      <c r="AX176" s="39" t="s">
        <v>370</v>
      </c>
      <c r="AY176" s="39" t="s">
        <v>1093</v>
      </c>
      <c r="AZ176" s="34"/>
      <c r="BA176" s="39" t="s">
        <v>280</v>
      </c>
      <c r="BB176" s="34"/>
      <c r="BC176" s="39" t="s">
        <v>280</v>
      </c>
      <c r="BD176" s="39" t="s">
        <v>1093</v>
      </c>
      <c r="BE176" s="43" t="b">
        <v>0</v>
      </c>
      <c r="BF176" s="39" t="s">
        <v>487</v>
      </c>
      <c r="BG176" s="39" t="s">
        <v>333</v>
      </c>
      <c r="BH176" s="39" t="s">
        <v>1092</v>
      </c>
      <c r="BI176" s="34">
        <v>45117.768831018519</v>
      </c>
      <c r="BJ176" s="43" t="s">
        <v>280</v>
      </c>
      <c r="BK176" s="39" t="s">
        <v>489</v>
      </c>
      <c r="BL176" s="43" t="b">
        <v>0</v>
      </c>
      <c r="BM176" s="39" t="s">
        <v>280</v>
      </c>
      <c r="BN176" s="39" t="s">
        <v>326</v>
      </c>
      <c r="BO176" s="39" t="s">
        <v>280</v>
      </c>
      <c r="BP176" s="39" t="s">
        <v>1091</v>
      </c>
      <c r="BQ176" s="39" t="s">
        <v>1090</v>
      </c>
      <c r="BS176" s="39" t="s">
        <v>361</v>
      </c>
      <c r="BT176" s="43" t="b">
        <v>0</v>
      </c>
      <c r="BU176" s="39" t="s">
        <v>482</v>
      </c>
      <c r="BV176" s="44">
        <v>45117</v>
      </c>
      <c r="BW176" s="39" t="s">
        <v>320</v>
      </c>
      <c r="BX176" s="39" t="s">
        <v>360</v>
      </c>
      <c r="BY176" s="39" t="s">
        <v>359</v>
      </c>
      <c r="BZ176" s="39" t="s">
        <v>322</v>
      </c>
      <c r="CA176" s="39" t="s">
        <v>330</v>
      </c>
      <c r="CB176" s="39" t="s">
        <v>394</v>
      </c>
      <c r="CC176" s="39" t="s">
        <v>311</v>
      </c>
      <c r="CD176" s="39" t="s">
        <v>321</v>
      </c>
      <c r="CE176" s="39" t="s">
        <v>320</v>
      </c>
      <c r="CF176" s="39" t="s">
        <v>46</v>
      </c>
      <c r="CG176" s="39" t="s">
        <v>358</v>
      </c>
      <c r="CH176" s="39" t="s">
        <v>280</v>
      </c>
      <c r="CI176" s="39" t="s">
        <v>357</v>
      </c>
      <c r="CJ176" s="39" t="s">
        <v>280</v>
      </c>
      <c r="CK176" s="34">
        <v>45117.766446759262</v>
      </c>
      <c r="CL176" s="39" t="s">
        <v>487</v>
      </c>
      <c r="CM176" s="39" t="s">
        <v>280</v>
      </c>
      <c r="CN176" s="39" t="s">
        <v>280</v>
      </c>
      <c r="CO176" s="43" t="b">
        <v>0</v>
      </c>
      <c r="CP176" s="39" t="s">
        <v>353</v>
      </c>
      <c r="CQ176" s="39" t="s">
        <v>352</v>
      </c>
      <c r="CR176" s="39" t="s">
        <v>976</v>
      </c>
      <c r="CS176" s="39" t="s">
        <v>280</v>
      </c>
      <c r="CT176" s="39" t="s">
        <v>1088</v>
      </c>
      <c r="CU176" s="43">
        <v>1</v>
      </c>
      <c r="CV176" s="39" t="s">
        <v>311</v>
      </c>
    </row>
    <row r="177" spans="1:100" ht="176">
      <c r="A177" s="39" t="s">
        <v>1087</v>
      </c>
      <c r="B177" s="40">
        <f t="shared" si="21"/>
        <v>45117</v>
      </c>
      <c r="C177" s="41">
        <v>45117.788703703707</v>
      </c>
      <c r="D177" s="39" t="s">
        <v>346</v>
      </c>
      <c r="E177" s="39" t="s">
        <v>1086</v>
      </c>
      <c r="F177" s="42">
        <f t="shared" ca="1" si="22"/>
        <v>581.21129629629286</v>
      </c>
      <c r="G177" s="39" t="s">
        <v>829</v>
      </c>
      <c r="H177" s="39" t="s">
        <v>273</v>
      </c>
      <c r="I177" s="39" t="s">
        <v>828</v>
      </c>
      <c r="J177" s="39" t="s">
        <v>818</v>
      </c>
      <c r="K177" s="39" t="s">
        <v>418</v>
      </c>
      <c r="L177" s="39" t="s">
        <v>418</v>
      </c>
      <c r="M177" s="39" t="s">
        <v>421</v>
      </c>
      <c r="N177" s="39" t="s">
        <v>338</v>
      </c>
      <c r="O177" s="39" t="s">
        <v>827</v>
      </c>
      <c r="P177" s="39" t="s">
        <v>826</v>
      </c>
      <c r="Q177" s="39" t="s">
        <v>825</v>
      </c>
      <c r="R177" s="39" t="s">
        <v>418</v>
      </c>
      <c r="S177" s="39" t="s">
        <v>515</v>
      </c>
      <c r="T177" s="39" t="s">
        <v>333</v>
      </c>
      <c r="U177" s="39" t="s">
        <v>333</v>
      </c>
      <c r="V177" s="39" t="s">
        <v>371</v>
      </c>
      <c r="W177" s="39" t="s">
        <v>282</v>
      </c>
      <c r="X177" s="39" t="s">
        <v>282</v>
      </c>
      <c r="Y177" s="39" t="s">
        <v>490</v>
      </c>
      <c r="Z177" s="39" t="s">
        <v>330</v>
      </c>
      <c r="AA177" s="34">
        <v>45125.648495370369</v>
      </c>
      <c r="AB177" s="39" t="s">
        <v>822</v>
      </c>
      <c r="AC177" s="39" t="s">
        <v>280</v>
      </c>
      <c r="AD177" s="39" t="s">
        <v>280</v>
      </c>
      <c r="AE177" s="39" t="s">
        <v>280</v>
      </c>
      <c r="AF177" s="43" t="b">
        <v>0</v>
      </c>
      <c r="AG177" s="43" t="s">
        <v>280</v>
      </c>
      <c r="AH177" s="43" t="b">
        <v>1</v>
      </c>
      <c r="AI177" s="34"/>
      <c r="AJ177" s="39" t="s">
        <v>280</v>
      </c>
      <c r="AK177" s="39" t="s">
        <v>280</v>
      </c>
      <c r="AL177" s="39" t="s">
        <v>280</v>
      </c>
      <c r="AM177" s="39" t="s">
        <v>280</v>
      </c>
      <c r="AN177" s="39" t="s">
        <v>280</v>
      </c>
      <c r="AO177" s="39" t="s">
        <v>280</v>
      </c>
      <c r="AP177" s="39" t="s">
        <v>329</v>
      </c>
      <c r="AQ177" s="39" t="s">
        <v>280</v>
      </c>
      <c r="AR177" s="34"/>
      <c r="AS177" s="43">
        <v>1</v>
      </c>
      <c r="AT177" s="43">
        <v>0</v>
      </c>
      <c r="AU177" s="43" t="b">
        <v>0</v>
      </c>
      <c r="AV177" s="39" t="s">
        <v>280</v>
      </c>
      <c r="AW177" s="43" t="b">
        <v>0</v>
      </c>
      <c r="AX177" s="39" t="s">
        <v>328</v>
      </c>
      <c r="AY177" s="39" t="s">
        <v>1085</v>
      </c>
      <c r="AZ177" s="34"/>
      <c r="BA177" s="39" t="s">
        <v>280</v>
      </c>
      <c r="BB177" s="34"/>
      <c r="BC177" s="39" t="s">
        <v>280</v>
      </c>
      <c r="BD177" s="39" t="s">
        <v>1085</v>
      </c>
      <c r="BE177" s="43" t="b">
        <v>0</v>
      </c>
      <c r="BF177" s="39" t="s">
        <v>819</v>
      </c>
      <c r="BG177" s="39" t="s">
        <v>333</v>
      </c>
      <c r="BH177" s="39" t="s">
        <v>1084</v>
      </c>
      <c r="BI177" s="34">
        <v>45125.648495370369</v>
      </c>
      <c r="BJ177" s="43" t="s">
        <v>280</v>
      </c>
      <c r="BK177" s="39" t="s">
        <v>518</v>
      </c>
      <c r="BL177" s="43" t="b">
        <v>0</v>
      </c>
      <c r="BM177" s="39" t="s">
        <v>280</v>
      </c>
      <c r="BN177" s="39" t="s">
        <v>326</v>
      </c>
      <c r="BO177" s="39" t="s">
        <v>280</v>
      </c>
      <c r="BP177" s="39" t="s">
        <v>1083</v>
      </c>
      <c r="BQ177" s="39" t="s">
        <v>1082</v>
      </c>
      <c r="BS177" s="39" t="s">
        <v>361</v>
      </c>
      <c r="BT177" s="43" t="b">
        <v>0</v>
      </c>
      <c r="BU177" s="39" t="s">
        <v>482</v>
      </c>
      <c r="BV177" s="44">
        <v>45117</v>
      </c>
      <c r="BW177" s="39" t="s">
        <v>320</v>
      </c>
      <c r="BX177" s="39" t="s">
        <v>280</v>
      </c>
      <c r="BY177" s="39" t="s">
        <v>280</v>
      </c>
      <c r="BZ177" s="39" t="s">
        <v>322</v>
      </c>
      <c r="CA177" s="39" t="s">
        <v>330</v>
      </c>
      <c r="CB177" s="39" t="s">
        <v>320</v>
      </c>
      <c r="CC177" s="39" t="s">
        <v>311</v>
      </c>
      <c r="CD177" s="39" t="s">
        <v>321</v>
      </c>
      <c r="CE177" s="39" t="s">
        <v>320</v>
      </c>
      <c r="CF177" s="39" t="s">
        <v>46</v>
      </c>
      <c r="CG177" s="39" t="s">
        <v>358</v>
      </c>
      <c r="CH177" s="39" t="s">
        <v>280</v>
      </c>
      <c r="CI177" s="39" t="s">
        <v>357</v>
      </c>
      <c r="CJ177" s="39" t="s">
        <v>280</v>
      </c>
      <c r="CK177" s="34">
        <v>45117.788703703707</v>
      </c>
      <c r="CL177" s="39" t="s">
        <v>515</v>
      </c>
      <c r="CM177" s="39" t="s">
        <v>280</v>
      </c>
      <c r="CN177" s="39" t="s">
        <v>280</v>
      </c>
      <c r="CO177" s="43" t="b">
        <v>0</v>
      </c>
      <c r="CP177" s="39" t="s">
        <v>353</v>
      </c>
      <c r="CQ177" s="39" t="s">
        <v>352</v>
      </c>
      <c r="CR177" s="39" t="s">
        <v>950</v>
      </c>
      <c r="CS177" s="39" t="s">
        <v>280</v>
      </c>
      <c r="CT177" s="39" t="s">
        <v>1081</v>
      </c>
      <c r="CU177" s="43">
        <v>3</v>
      </c>
      <c r="CV177" s="39" t="s">
        <v>311</v>
      </c>
    </row>
    <row r="178" spans="1:100" ht="176">
      <c r="A178" s="39" t="s">
        <v>1080</v>
      </c>
      <c r="B178" s="40">
        <f t="shared" si="21"/>
        <v>45118</v>
      </c>
      <c r="C178" s="41">
        <v>45118.472048611111</v>
      </c>
      <c r="D178" s="39" t="s">
        <v>346</v>
      </c>
      <c r="E178" s="39" t="s">
        <v>1079</v>
      </c>
      <c r="F178" s="42">
        <f t="shared" ca="1" si="22"/>
        <v>40.89695601852145</v>
      </c>
      <c r="G178" s="39" t="s">
        <v>1069</v>
      </c>
      <c r="H178" s="39" t="s">
        <v>278</v>
      </c>
      <c r="I178" s="39" t="s">
        <v>1068</v>
      </c>
      <c r="J178" s="39" t="s">
        <v>1058</v>
      </c>
      <c r="K178" s="39" t="s">
        <v>340</v>
      </c>
      <c r="L178" s="39" t="s">
        <v>334</v>
      </c>
      <c r="M178" s="39" t="s">
        <v>339</v>
      </c>
      <c r="N178" s="39" t="s">
        <v>405</v>
      </c>
      <c r="O178" s="39" t="s">
        <v>280</v>
      </c>
      <c r="P178" s="39" t="s">
        <v>1067</v>
      </c>
      <c r="Q178" s="39" t="s">
        <v>1058</v>
      </c>
      <c r="R178" s="39" t="s">
        <v>334</v>
      </c>
      <c r="S178" s="39" t="s">
        <v>316</v>
      </c>
      <c r="T178" s="39" t="s">
        <v>333</v>
      </c>
      <c r="U178" s="39" t="s">
        <v>333</v>
      </c>
      <c r="V178" s="39" t="s">
        <v>438</v>
      </c>
      <c r="W178" s="39" t="s">
        <v>282</v>
      </c>
      <c r="X178" s="39" t="s">
        <v>282</v>
      </c>
      <c r="Y178" s="39" t="s">
        <v>331</v>
      </c>
      <c r="Z178" s="39" t="s">
        <v>330</v>
      </c>
      <c r="AA178" s="34">
        <v>45159.369004629632</v>
      </c>
      <c r="AB178" s="39" t="s">
        <v>476</v>
      </c>
      <c r="AC178" s="39" t="s">
        <v>280</v>
      </c>
      <c r="AD178" s="39" t="s">
        <v>280</v>
      </c>
      <c r="AE178" s="39" t="s">
        <v>333</v>
      </c>
      <c r="AF178" s="43" t="b">
        <v>0</v>
      </c>
      <c r="AG178" s="43" t="s">
        <v>280</v>
      </c>
      <c r="AH178" s="43" t="b">
        <v>0</v>
      </c>
      <c r="AI178" s="34"/>
      <c r="AJ178" s="39" t="s">
        <v>280</v>
      </c>
      <c r="AK178" s="39" t="s">
        <v>280</v>
      </c>
      <c r="AL178" s="39" t="s">
        <v>280</v>
      </c>
      <c r="AM178" s="39" t="s">
        <v>280</v>
      </c>
      <c r="AN178" s="39" t="s">
        <v>280</v>
      </c>
      <c r="AO178" s="39" t="s">
        <v>280</v>
      </c>
      <c r="AP178" s="39" t="s">
        <v>329</v>
      </c>
      <c r="AQ178" s="39" t="s">
        <v>280</v>
      </c>
      <c r="AR178" s="34"/>
      <c r="AS178" s="43">
        <v>2</v>
      </c>
      <c r="AT178" s="43">
        <v>0</v>
      </c>
      <c r="AU178" s="43" t="b">
        <v>0</v>
      </c>
      <c r="AV178" s="39" t="s">
        <v>280</v>
      </c>
      <c r="AW178" s="43" t="b">
        <v>0</v>
      </c>
      <c r="AX178" s="39" t="s">
        <v>370</v>
      </c>
      <c r="AY178" s="39" t="s">
        <v>1078</v>
      </c>
      <c r="AZ178" s="34">
        <v>45159.369004629632</v>
      </c>
      <c r="BA178" s="39" t="s">
        <v>438</v>
      </c>
      <c r="BB178" s="34">
        <v>45159.369004629632</v>
      </c>
      <c r="BC178" s="39" t="s">
        <v>18</v>
      </c>
      <c r="BD178" s="39" t="s">
        <v>1077</v>
      </c>
      <c r="BE178" s="43" t="b">
        <v>0</v>
      </c>
      <c r="BF178" s="39" t="s">
        <v>438</v>
      </c>
      <c r="BG178" s="39" t="s">
        <v>333</v>
      </c>
      <c r="BH178" s="39" t="s">
        <v>1076</v>
      </c>
      <c r="BI178" s="34">
        <v>45159.368923611109</v>
      </c>
      <c r="BJ178" s="43">
        <v>0</v>
      </c>
      <c r="BK178" s="39" t="s">
        <v>327</v>
      </c>
      <c r="BL178" s="43" t="b">
        <v>0</v>
      </c>
      <c r="BM178" s="39" t="s">
        <v>540</v>
      </c>
      <c r="BN178" s="39" t="s">
        <v>326</v>
      </c>
      <c r="BO178" s="39" t="s">
        <v>280</v>
      </c>
      <c r="BP178" s="39" t="s">
        <v>1075</v>
      </c>
      <c r="BQ178" s="39" t="s">
        <v>1074</v>
      </c>
      <c r="BR178" s="43" t="str">
        <f t="shared" ref="BR178:BR179" si="30">IF(OR(BS178="G1 - Clean and Inspect",BS178="G1 - Disassembly/OCI",BS178="G1 - Incoming Inspection",BS178="G1 - Module Inspection",BS178="Inspection",BS178="Repair"),"Gate 1",IF(OR(BS178="Logistics",BS178="G2 - OSS and Accumulation"),"Gate 2",IF(OR(BS178="Maintenance",BS178="G3 - Assembly",BS178="G3 - Inspection"),"Gate 3",IF(OR(BS178="NU Commissioning",BS178="Installation",BS178="G4 - Inspection",BS178="G4 - Test"),"Gate 4",IF(OR(BS178="Outage",BS178="Planning"),"Gate 0","Operation")))))</f>
        <v>Gate 3</v>
      </c>
      <c r="BS178" s="43" t="s">
        <v>361</v>
      </c>
      <c r="BT178" s="43" t="b">
        <v>0</v>
      </c>
      <c r="BU178" s="39" t="s">
        <v>482</v>
      </c>
      <c r="BV178" s="44">
        <v>45118</v>
      </c>
      <c r="BW178" s="39" t="s">
        <v>320</v>
      </c>
      <c r="BX178" s="39" t="s">
        <v>536</v>
      </c>
      <c r="BY178" s="39" t="s">
        <v>364</v>
      </c>
      <c r="BZ178" s="39" t="s">
        <v>322</v>
      </c>
      <c r="CA178" s="39" t="s">
        <v>330</v>
      </c>
      <c r="CB178" s="39" t="s">
        <v>320</v>
      </c>
      <c r="CC178" s="39" t="s">
        <v>311</v>
      </c>
      <c r="CD178" s="39" t="s">
        <v>321</v>
      </c>
      <c r="CE178" s="39" t="s">
        <v>320</v>
      </c>
      <c r="CF178" s="39" t="s">
        <v>535</v>
      </c>
      <c r="CG178" s="39" t="s">
        <v>318</v>
      </c>
      <c r="CH178" s="39" t="s">
        <v>280</v>
      </c>
      <c r="CI178" s="39" t="s">
        <v>317</v>
      </c>
      <c r="CJ178" s="39" t="s">
        <v>1073</v>
      </c>
      <c r="CK178" s="34">
        <v>45118.472048611111</v>
      </c>
      <c r="CL178" s="39" t="s">
        <v>316</v>
      </c>
      <c r="CM178" s="39" t="s">
        <v>280</v>
      </c>
      <c r="CN178" s="39" t="s">
        <v>280</v>
      </c>
      <c r="CO178" s="43" t="b">
        <v>0</v>
      </c>
      <c r="CP178" s="39" t="s">
        <v>314</v>
      </c>
      <c r="CQ178" s="39" t="s">
        <v>364</v>
      </c>
      <c r="CR178" s="39" t="s">
        <v>1017</v>
      </c>
      <c r="CS178" s="39" t="s">
        <v>280</v>
      </c>
      <c r="CT178" s="39" t="s">
        <v>1072</v>
      </c>
      <c r="CU178" s="43">
        <v>5</v>
      </c>
      <c r="CV178" s="39" t="s">
        <v>311</v>
      </c>
    </row>
    <row r="179" spans="1:100" ht="176">
      <c r="A179" s="39" t="s">
        <v>1071</v>
      </c>
      <c r="B179" s="40">
        <f t="shared" si="21"/>
        <v>45118</v>
      </c>
      <c r="C179" s="41">
        <v>45118.556168981479</v>
      </c>
      <c r="D179" s="39" t="s">
        <v>346</v>
      </c>
      <c r="E179" s="39" t="s">
        <v>1070</v>
      </c>
      <c r="F179" s="42">
        <f t="shared" ca="1" si="22"/>
        <v>40.818969907413702</v>
      </c>
      <c r="G179" s="39" t="s">
        <v>1069</v>
      </c>
      <c r="H179" s="39" t="s">
        <v>278</v>
      </c>
      <c r="I179" s="39" t="s">
        <v>1068</v>
      </c>
      <c r="J179" s="39" t="s">
        <v>1058</v>
      </c>
      <c r="K179" s="39" t="s">
        <v>340</v>
      </c>
      <c r="L179" s="39" t="s">
        <v>334</v>
      </c>
      <c r="M179" s="39" t="s">
        <v>339</v>
      </c>
      <c r="N179" s="39" t="s">
        <v>405</v>
      </c>
      <c r="O179" s="39" t="s">
        <v>280</v>
      </c>
      <c r="P179" s="39" t="s">
        <v>1067</v>
      </c>
      <c r="Q179" s="39" t="s">
        <v>1058</v>
      </c>
      <c r="R179" s="39" t="s">
        <v>334</v>
      </c>
      <c r="S179" s="39" t="s">
        <v>316</v>
      </c>
      <c r="T179" s="39" t="s">
        <v>333</v>
      </c>
      <c r="U179" s="39" t="s">
        <v>333</v>
      </c>
      <c r="V179" s="39" t="s">
        <v>438</v>
      </c>
      <c r="W179" s="39" t="s">
        <v>282</v>
      </c>
      <c r="X179" s="39" t="s">
        <v>282</v>
      </c>
      <c r="Y179" s="39" t="s">
        <v>331</v>
      </c>
      <c r="Z179" s="39" t="s">
        <v>330</v>
      </c>
      <c r="AA179" s="34">
        <v>45159.375138888892</v>
      </c>
      <c r="AB179" s="39" t="s">
        <v>476</v>
      </c>
      <c r="AC179" s="39" t="s">
        <v>280</v>
      </c>
      <c r="AD179" s="39" t="s">
        <v>280</v>
      </c>
      <c r="AE179" s="39" t="s">
        <v>333</v>
      </c>
      <c r="AF179" s="43" t="b">
        <v>0</v>
      </c>
      <c r="AG179" s="43" t="s">
        <v>280</v>
      </c>
      <c r="AH179" s="43" t="b">
        <v>0</v>
      </c>
      <c r="AI179" s="34"/>
      <c r="AJ179" s="39" t="s">
        <v>280</v>
      </c>
      <c r="AK179" s="39" t="s">
        <v>280</v>
      </c>
      <c r="AL179" s="39" t="s">
        <v>280</v>
      </c>
      <c r="AM179" s="39" t="s">
        <v>280</v>
      </c>
      <c r="AN179" s="39" t="s">
        <v>280</v>
      </c>
      <c r="AO179" s="39" t="s">
        <v>280</v>
      </c>
      <c r="AP179" s="39" t="s">
        <v>329</v>
      </c>
      <c r="AQ179" s="39" t="s">
        <v>280</v>
      </c>
      <c r="AR179" s="34"/>
      <c r="AS179" s="43">
        <v>2</v>
      </c>
      <c r="AT179" s="43">
        <v>0</v>
      </c>
      <c r="AU179" s="43" t="b">
        <v>0</v>
      </c>
      <c r="AV179" s="39" t="s">
        <v>280</v>
      </c>
      <c r="AW179" s="43" t="b">
        <v>0</v>
      </c>
      <c r="AX179" s="39" t="s">
        <v>370</v>
      </c>
      <c r="AY179" s="39" t="s">
        <v>1066</v>
      </c>
      <c r="AZ179" s="34">
        <v>45159.375138888892</v>
      </c>
      <c r="BA179" s="39" t="s">
        <v>438</v>
      </c>
      <c r="BB179" s="34">
        <v>45159.375138888892</v>
      </c>
      <c r="BC179" s="39" t="s">
        <v>1065</v>
      </c>
      <c r="BD179" s="39" t="s">
        <v>1064</v>
      </c>
      <c r="BE179" s="43" t="b">
        <v>0</v>
      </c>
      <c r="BF179" s="39" t="s">
        <v>438</v>
      </c>
      <c r="BG179" s="39" t="s">
        <v>333</v>
      </c>
      <c r="BH179" s="39" t="s">
        <v>1063</v>
      </c>
      <c r="BI179" s="34">
        <v>45159.374606481484</v>
      </c>
      <c r="BJ179" s="43">
        <v>29700</v>
      </c>
      <c r="BK179" s="39" t="s">
        <v>327</v>
      </c>
      <c r="BL179" s="43" t="b">
        <v>0</v>
      </c>
      <c r="BM179" s="39" t="s">
        <v>1062</v>
      </c>
      <c r="BN179" s="39" t="s">
        <v>326</v>
      </c>
      <c r="BO179" s="39" t="s">
        <v>280</v>
      </c>
      <c r="BP179" s="39" t="s">
        <v>1061</v>
      </c>
      <c r="BQ179" s="39" t="s">
        <v>1060</v>
      </c>
      <c r="BR179" s="43" t="str">
        <f t="shared" si="30"/>
        <v>Gate 3</v>
      </c>
      <c r="BS179" s="43" t="s">
        <v>361</v>
      </c>
      <c r="BT179" s="43" t="b">
        <v>0</v>
      </c>
      <c r="BU179" s="39" t="s">
        <v>482</v>
      </c>
      <c r="BV179" s="44">
        <v>45118</v>
      </c>
      <c r="BW179" s="39" t="s">
        <v>320</v>
      </c>
      <c r="BX179" s="39" t="s">
        <v>687</v>
      </c>
      <c r="BY179" s="39" t="s">
        <v>686</v>
      </c>
      <c r="BZ179" s="39" t="s">
        <v>322</v>
      </c>
      <c r="CA179" s="39" t="s">
        <v>330</v>
      </c>
      <c r="CB179" s="39" t="s">
        <v>320</v>
      </c>
      <c r="CC179" s="39" t="s">
        <v>396</v>
      </c>
      <c r="CD179" s="39" t="s">
        <v>321</v>
      </c>
      <c r="CE179" s="39" t="s">
        <v>320</v>
      </c>
      <c r="CF179" s="39" t="s">
        <v>535</v>
      </c>
      <c r="CG179" s="39" t="s">
        <v>318</v>
      </c>
      <c r="CH179" s="39" t="s">
        <v>280</v>
      </c>
      <c r="CI179" s="39" t="s">
        <v>317</v>
      </c>
      <c r="CJ179" s="39" t="s">
        <v>280</v>
      </c>
      <c r="CK179" s="34">
        <v>45118.556157407409</v>
      </c>
      <c r="CL179" s="39" t="s">
        <v>316</v>
      </c>
      <c r="CM179" s="39" t="s">
        <v>280</v>
      </c>
      <c r="CN179" s="39" t="s">
        <v>1059</v>
      </c>
      <c r="CO179" s="43" t="b">
        <v>0</v>
      </c>
      <c r="CP179" s="39" t="s">
        <v>314</v>
      </c>
      <c r="CQ179" s="39" t="s">
        <v>352</v>
      </c>
      <c r="CR179" s="39" t="s">
        <v>234</v>
      </c>
      <c r="CS179" s="39" t="s">
        <v>280</v>
      </c>
      <c r="CT179" s="39" t="s">
        <v>1057</v>
      </c>
      <c r="CU179" s="43">
        <v>5</v>
      </c>
      <c r="CV179" s="39" t="s">
        <v>311</v>
      </c>
    </row>
    <row r="180" spans="1:100" ht="176">
      <c r="A180" s="39" t="s">
        <v>1056</v>
      </c>
      <c r="B180" s="40">
        <f t="shared" si="21"/>
        <v>45118</v>
      </c>
      <c r="C180" s="41">
        <v>45118.560914351852</v>
      </c>
      <c r="D180" s="39" t="s">
        <v>346</v>
      </c>
      <c r="E180" s="39" t="s">
        <v>1055</v>
      </c>
      <c r="F180" s="42">
        <f t="shared" ca="1" si="22"/>
        <v>580.43908564814774</v>
      </c>
      <c r="G180" s="39" t="s">
        <v>829</v>
      </c>
      <c r="H180" s="39" t="s">
        <v>273</v>
      </c>
      <c r="I180" s="39" t="s">
        <v>828</v>
      </c>
      <c r="J180" s="39" t="s">
        <v>818</v>
      </c>
      <c r="K180" s="39" t="s">
        <v>418</v>
      </c>
      <c r="L180" s="39" t="s">
        <v>418</v>
      </c>
      <c r="M180" s="39" t="s">
        <v>421</v>
      </c>
      <c r="N180" s="39" t="s">
        <v>338</v>
      </c>
      <c r="O180" s="39" t="s">
        <v>827</v>
      </c>
      <c r="P180" s="39" t="s">
        <v>826</v>
      </c>
      <c r="Q180" s="39" t="s">
        <v>825</v>
      </c>
      <c r="R180" s="39" t="s">
        <v>418</v>
      </c>
      <c r="S180" s="39" t="s">
        <v>669</v>
      </c>
      <c r="T180" s="39" t="s">
        <v>333</v>
      </c>
      <c r="U180" s="39" t="s">
        <v>333</v>
      </c>
      <c r="V180" s="39" t="s">
        <v>669</v>
      </c>
      <c r="W180" s="39" t="s">
        <v>282</v>
      </c>
      <c r="X180" s="39" t="s">
        <v>885</v>
      </c>
      <c r="Y180" s="39" t="s">
        <v>490</v>
      </c>
      <c r="Z180" s="39" t="s">
        <v>330</v>
      </c>
      <c r="AA180" s="34">
        <v>45125.656053240738</v>
      </c>
      <c r="AB180" s="39" t="s">
        <v>668</v>
      </c>
      <c r="AC180" s="39" t="s">
        <v>280</v>
      </c>
      <c r="AD180" s="39" t="s">
        <v>280</v>
      </c>
      <c r="AE180" s="39" t="s">
        <v>280</v>
      </c>
      <c r="AF180" s="43" t="b">
        <v>0</v>
      </c>
      <c r="AG180" s="43" t="s">
        <v>280</v>
      </c>
      <c r="AH180" s="43" t="b">
        <v>1</v>
      </c>
      <c r="AI180" s="34"/>
      <c r="AJ180" s="39" t="s">
        <v>280</v>
      </c>
      <c r="AK180" s="39" t="s">
        <v>280</v>
      </c>
      <c r="AL180" s="39" t="s">
        <v>280</v>
      </c>
      <c r="AM180" s="39" t="s">
        <v>280</v>
      </c>
      <c r="AN180" s="39" t="s">
        <v>280</v>
      </c>
      <c r="AO180" s="39" t="s">
        <v>280</v>
      </c>
      <c r="AP180" s="39" t="s">
        <v>329</v>
      </c>
      <c r="AQ180" s="39" t="s">
        <v>280</v>
      </c>
      <c r="AR180" s="34"/>
      <c r="AS180" s="43">
        <v>1</v>
      </c>
      <c r="AT180" s="43">
        <v>0</v>
      </c>
      <c r="AU180" s="43" t="b">
        <v>0</v>
      </c>
      <c r="AV180" s="39" t="s">
        <v>280</v>
      </c>
      <c r="AW180" s="43" t="b">
        <v>0</v>
      </c>
      <c r="AX180" s="39" t="s">
        <v>328</v>
      </c>
      <c r="AY180" s="39" t="s">
        <v>1054</v>
      </c>
      <c r="AZ180" s="34"/>
      <c r="BA180" s="39" t="s">
        <v>280</v>
      </c>
      <c r="BB180" s="34"/>
      <c r="BC180" s="39" t="s">
        <v>280</v>
      </c>
      <c r="BD180" s="39" t="s">
        <v>1054</v>
      </c>
      <c r="BE180" s="43" t="b">
        <v>0</v>
      </c>
      <c r="BF180" s="39" t="s">
        <v>669</v>
      </c>
      <c r="BG180" s="39" t="s">
        <v>333</v>
      </c>
      <c r="BH180" s="39" t="s">
        <v>1053</v>
      </c>
      <c r="BI180" s="34">
        <v>45125.656053240738</v>
      </c>
      <c r="BJ180" s="43" t="s">
        <v>280</v>
      </c>
      <c r="BK180" s="39" t="s">
        <v>668</v>
      </c>
      <c r="BL180" s="43" t="b">
        <v>0</v>
      </c>
      <c r="BM180" s="39" t="s">
        <v>999</v>
      </c>
      <c r="BN180" s="39" t="s">
        <v>326</v>
      </c>
      <c r="BO180" s="39" t="s">
        <v>280</v>
      </c>
      <c r="BP180" s="39" t="s">
        <v>1052</v>
      </c>
      <c r="BQ180" s="39" t="s">
        <v>1051</v>
      </c>
      <c r="BS180" s="39" t="s">
        <v>433</v>
      </c>
      <c r="BT180" s="43" t="b">
        <v>0</v>
      </c>
      <c r="BU180" s="39" t="s">
        <v>357</v>
      </c>
      <c r="BV180" s="44">
        <v>45118</v>
      </c>
      <c r="BW180" s="39" t="s">
        <v>320</v>
      </c>
      <c r="BX180" s="39" t="s">
        <v>996</v>
      </c>
      <c r="BY180" s="39" t="s">
        <v>169</v>
      </c>
      <c r="BZ180" s="39" t="s">
        <v>280</v>
      </c>
      <c r="CA180" s="39" t="s">
        <v>330</v>
      </c>
      <c r="CB180" s="39" t="s">
        <v>320</v>
      </c>
      <c r="CC180" s="39" t="s">
        <v>311</v>
      </c>
      <c r="CD180" s="39" t="s">
        <v>651</v>
      </c>
      <c r="CE180" s="39" t="s">
        <v>320</v>
      </c>
      <c r="CF180" s="39" t="s">
        <v>280</v>
      </c>
      <c r="CG180" s="39" t="s">
        <v>280</v>
      </c>
      <c r="CH180" s="39" t="s">
        <v>280</v>
      </c>
      <c r="CI180" s="39" t="s">
        <v>357</v>
      </c>
      <c r="CJ180" s="39" t="s">
        <v>280</v>
      </c>
      <c r="CK180" s="34">
        <v>45118.560914351852</v>
      </c>
      <c r="CL180" s="39" t="s">
        <v>669</v>
      </c>
      <c r="CM180" s="39" t="s">
        <v>280</v>
      </c>
      <c r="CN180" s="39" t="s">
        <v>1050</v>
      </c>
      <c r="CO180" s="43" t="b">
        <v>0</v>
      </c>
      <c r="CP180" s="39" t="s">
        <v>314</v>
      </c>
      <c r="CQ180" s="39" t="s">
        <v>995</v>
      </c>
      <c r="CR180" s="39" t="s">
        <v>280</v>
      </c>
      <c r="CS180" s="39" t="s">
        <v>877</v>
      </c>
      <c r="CT180" s="39" t="s">
        <v>1049</v>
      </c>
      <c r="CU180" s="43">
        <v>4</v>
      </c>
      <c r="CV180" s="39" t="s">
        <v>311</v>
      </c>
    </row>
    <row r="181" spans="1:100" ht="176">
      <c r="A181" s="39" t="s">
        <v>1048</v>
      </c>
      <c r="B181" s="40">
        <f t="shared" si="21"/>
        <v>44936</v>
      </c>
      <c r="C181" s="41">
        <v>44936.638182870367</v>
      </c>
      <c r="D181" s="39" t="s">
        <v>346</v>
      </c>
      <c r="E181" s="39" t="s">
        <v>1047</v>
      </c>
      <c r="F181" s="42">
        <f t="shared" ca="1" si="22"/>
        <v>199.73986111111299</v>
      </c>
      <c r="G181" s="39" t="s">
        <v>1046</v>
      </c>
      <c r="H181" s="39" t="s">
        <v>278</v>
      </c>
      <c r="I181" s="39" t="s">
        <v>1045</v>
      </c>
      <c r="J181" s="39" t="s">
        <v>1036</v>
      </c>
      <c r="K181" s="39" t="s">
        <v>340</v>
      </c>
      <c r="L181" s="39" t="s">
        <v>334</v>
      </c>
      <c r="M181" s="39" t="s">
        <v>373</v>
      </c>
      <c r="N181" s="39" t="s">
        <v>405</v>
      </c>
      <c r="O181" s="39" t="s">
        <v>280</v>
      </c>
      <c r="P181" s="39" t="s">
        <v>1044</v>
      </c>
      <c r="Q181" s="39" t="s">
        <v>1036</v>
      </c>
      <c r="R181" s="39" t="s">
        <v>334</v>
      </c>
      <c r="S181" s="39" t="s">
        <v>1037</v>
      </c>
      <c r="T181" s="39" t="s">
        <v>333</v>
      </c>
      <c r="U181" s="39" t="s">
        <v>333</v>
      </c>
      <c r="V181" s="39" t="s">
        <v>669</v>
      </c>
      <c r="W181" s="39" t="s">
        <v>282</v>
      </c>
      <c r="X181" s="39" t="s">
        <v>885</v>
      </c>
      <c r="Y181" s="39" t="s">
        <v>331</v>
      </c>
      <c r="Z181" s="39" t="s">
        <v>330</v>
      </c>
      <c r="AA181" s="34">
        <v>45136.37804398148</v>
      </c>
      <c r="AB181" s="39" t="s">
        <v>668</v>
      </c>
      <c r="AC181" s="39" t="s">
        <v>280</v>
      </c>
      <c r="AD181" s="39" t="s">
        <v>280</v>
      </c>
      <c r="AE181" s="39" t="s">
        <v>333</v>
      </c>
      <c r="AF181" s="43" t="b">
        <v>0</v>
      </c>
      <c r="AG181" s="43" t="s">
        <v>280</v>
      </c>
      <c r="AH181" s="43" t="b">
        <v>0</v>
      </c>
      <c r="AI181" s="34"/>
      <c r="AJ181" s="39" t="s">
        <v>280</v>
      </c>
      <c r="AK181" s="39" t="s">
        <v>280</v>
      </c>
      <c r="AL181" s="39" t="s">
        <v>280</v>
      </c>
      <c r="AM181" s="39" t="s">
        <v>280</v>
      </c>
      <c r="AN181" s="39" t="s">
        <v>280</v>
      </c>
      <c r="AO181" s="39" t="s">
        <v>280</v>
      </c>
      <c r="AP181" s="39" t="s">
        <v>329</v>
      </c>
      <c r="AQ181" s="39" t="s">
        <v>280</v>
      </c>
      <c r="AR181" s="34"/>
      <c r="AS181" s="43">
        <v>1</v>
      </c>
      <c r="AT181" s="43">
        <v>0</v>
      </c>
      <c r="AU181" s="43" t="b">
        <v>0</v>
      </c>
      <c r="AV181" s="39" t="s">
        <v>280</v>
      </c>
      <c r="AW181" s="43" t="b">
        <v>0</v>
      </c>
      <c r="AX181" s="39" t="s">
        <v>370</v>
      </c>
      <c r="AY181" s="39" t="s">
        <v>1043</v>
      </c>
      <c r="AZ181" s="34">
        <v>45136.37804398148</v>
      </c>
      <c r="BA181" s="39" t="s">
        <v>669</v>
      </c>
      <c r="BB181" s="34">
        <v>45136.37804398148</v>
      </c>
      <c r="BC181" s="39" t="s">
        <v>1042</v>
      </c>
      <c r="BD181" s="39" t="s">
        <v>1043</v>
      </c>
      <c r="BE181" s="43" t="b">
        <v>0</v>
      </c>
      <c r="BF181" s="39" t="s">
        <v>669</v>
      </c>
      <c r="BG181" s="39" t="s">
        <v>333</v>
      </c>
      <c r="BH181" s="39" t="s">
        <v>1042</v>
      </c>
      <c r="BI181" s="34">
        <v>45136.37703703704</v>
      </c>
      <c r="BJ181" s="43">
        <v>4703</v>
      </c>
      <c r="BK181" s="39" t="s">
        <v>1041</v>
      </c>
      <c r="BL181" s="43" t="b">
        <v>0</v>
      </c>
      <c r="BM181" s="39" t="s">
        <v>1040</v>
      </c>
      <c r="BN181" s="39" t="s">
        <v>326</v>
      </c>
      <c r="BO181" s="39" t="s">
        <v>280</v>
      </c>
      <c r="BP181" s="39" t="s">
        <v>1039</v>
      </c>
      <c r="BQ181" s="39" t="s">
        <v>1038</v>
      </c>
      <c r="BR181" s="43" t="str">
        <f t="shared" ref="BR181:BR183" si="31">IF(OR(BS181="G1 - Clean and Inspect",BS181="G1 - Disassembly/OCI",BS181="G1 - Incoming Inspection",BS181="G1 - Module Inspection",BS181="Inspection",BS181="Repair"),"Gate 1",IF(OR(BS181="Logistics",BS181="G2 - OSS and Accumulation"),"Gate 2",IF(OR(BS181="Maintenance",BS181="G3 - Assembly",BS181="G3 - Inspection"),"Gate 3",IF(OR(BS181="NU Commissioning",BS181="Installation",BS181="G4 - Inspection",BS181="G4 - Test"),"Gate 4",IF(OR(BS181="Outage",BS181="Planning"),"Gate 0","Operation")))))</f>
        <v>Gate 2</v>
      </c>
      <c r="BS181" s="43" t="s">
        <v>433</v>
      </c>
      <c r="BT181" s="43" t="b">
        <v>0</v>
      </c>
      <c r="BU181" s="39" t="s">
        <v>357</v>
      </c>
      <c r="BV181" s="44">
        <v>45118</v>
      </c>
      <c r="BW181" s="39" t="s">
        <v>320</v>
      </c>
      <c r="BX181" s="39" t="s">
        <v>996</v>
      </c>
      <c r="BY181" s="39" t="s">
        <v>978</v>
      </c>
      <c r="BZ181" s="39" t="s">
        <v>322</v>
      </c>
      <c r="CA181" s="39" t="s">
        <v>330</v>
      </c>
      <c r="CB181" s="39" t="s">
        <v>394</v>
      </c>
      <c r="CC181" s="39" t="s">
        <v>311</v>
      </c>
      <c r="CD181" s="39" t="s">
        <v>321</v>
      </c>
      <c r="CE181" s="39" t="s">
        <v>320</v>
      </c>
      <c r="CF181" s="39" t="s">
        <v>280</v>
      </c>
      <c r="CG181" s="39" t="s">
        <v>280</v>
      </c>
      <c r="CH181" s="39" t="s">
        <v>280</v>
      </c>
      <c r="CI181" s="39" t="s">
        <v>357</v>
      </c>
      <c r="CJ181" s="39" t="s">
        <v>280</v>
      </c>
      <c r="CK181" s="34">
        <v>45118.756828703707</v>
      </c>
      <c r="CL181" s="39" t="s">
        <v>1037</v>
      </c>
      <c r="CM181" s="39" t="s">
        <v>280</v>
      </c>
      <c r="CN181" s="39" t="s">
        <v>280</v>
      </c>
      <c r="CO181" s="43" t="b">
        <v>0</v>
      </c>
      <c r="CP181" s="39" t="s">
        <v>314</v>
      </c>
      <c r="CQ181" s="39" t="s">
        <v>995</v>
      </c>
      <c r="CR181" s="39" t="s">
        <v>642</v>
      </c>
      <c r="CS181" s="39" t="s">
        <v>280</v>
      </c>
      <c r="CT181" s="39" t="s">
        <v>1035</v>
      </c>
      <c r="CU181" s="43">
        <v>6</v>
      </c>
      <c r="CV181" s="39" t="s">
        <v>311</v>
      </c>
    </row>
    <row r="182" spans="1:100" ht="176">
      <c r="A182" s="39" t="s">
        <v>1034</v>
      </c>
      <c r="B182" s="40">
        <f t="shared" si="21"/>
        <v>45119</v>
      </c>
      <c r="C182" s="41">
        <v>45119.588865740741</v>
      </c>
      <c r="D182" s="39" t="s">
        <v>346</v>
      </c>
      <c r="E182" s="39" t="s">
        <v>1033</v>
      </c>
      <c r="F182" s="42">
        <f t="shared" ca="1" si="22"/>
        <v>32.782210648147156</v>
      </c>
      <c r="G182" s="39" t="s">
        <v>1024</v>
      </c>
      <c r="H182" s="39" t="s">
        <v>274</v>
      </c>
      <c r="I182" s="39" t="s">
        <v>842</v>
      </c>
      <c r="J182" s="39" t="s">
        <v>1016</v>
      </c>
      <c r="K182" s="39" t="s">
        <v>418</v>
      </c>
      <c r="L182" s="39" t="s">
        <v>418</v>
      </c>
      <c r="M182" s="39" t="s">
        <v>421</v>
      </c>
      <c r="N182" s="39" t="s">
        <v>338</v>
      </c>
      <c r="O182" s="39" t="s">
        <v>1016</v>
      </c>
      <c r="P182" s="39" t="s">
        <v>841</v>
      </c>
      <c r="Q182" s="39" t="s">
        <v>1023</v>
      </c>
      <c r="R182" s="39" t="s">
        <v>418</v>
      </c>
      <c r="S182" s="39" t="s">
        <v>430</v>
      </c>
      <c r="T182" s="39" t="s">
        <v>333</v>
      </c>
      <c r="U182" s="39" t="s">
        <v>333</v>
      </c>
      <c r="V182" s="39" t="s">
        <v>438</v>
      </c>
      <c r="W182" s="39" t="s">
        <v>282</v>
      </c>
      <c r="X182" s="39" t="s">
        <v>282</v>
      </c>
      <c r="Y182" s="39" t="s">
        <v>490</v>
      </c>
      <c r="Z182" s="39" t="s">
        <v>330</v>
      </c>
      <c r="AA182" s="34">
        <v>45152.371076388888</v>
      </c>
      <c r="AB182" s="39" t="s">
        <v>476</v>
      </c>
      <c r="AC182" s="39" t="s">
        <v>280</v>
      </c>
      <c r="AD182" s="39" t="s">
        <v>280</v>
      </c>
      <c r="AE182" s="39" t="s">
        <v>333</v>
      </c>
      <c r="AF182" s="43" t="b">
        <v>0</v>
      </c>
      <c r="AG182" s="43" t="s">
        <v>280</v>
      </c>
      <c r="AH182" s="43" t="b">
        <v>0</v>
      </c>
      <c r="AI182" s="34"/>
      <c r="AJ182" s="39" t="s">
        <v>280</v>
      </c>
      <c r="AK182" s="39" t="s">
        <v>280</v>
      </c>
      <c r="AL182" s="39" t="s">
        <v>280</v>
      </c>
      <c r="AM182" s="39" t="s">
        <v>280</v>
      </c>
      <c r="AN182" s="39" t="s">
        <v>280</v>
      </c>
      <c r="AO182" s="39" t="s">
        <v>280</v>
      </c>
      <c r="AP182" s="39" t="s">
        <v>329</v>
      </c>
      <c r="AQ182" s="39" t="s">
        <v>280</v>
      </c>
      <c r="AR182" s="34"/>
      <c r="AS182" s="43">
        <v>1</v>
      </c>
      <c r="AT182" s="43">
        <v>0</v>
      </c>
      <c r="AU182" s="43" t="b">
        <v>0</v>
      </c>
      <c r="AV182" s="39" t="s">
        <v>280</v>
      </c>
      <c r="AW182" s="43" t="b">
        <v>0</v>
      </c>
      <c r="AX182" s="39" t="s">
        <v>328</v>
      </c>
      <c r="AY182" s="39" t="s">
        <v>1032</v>
      </c>
      <c r="AZ182" s="34">
        <v>45152.371076388888</v>
      </c>
      <c r="BA182" s="39" t="s">
        <v>438</v>
      </c>
      <c r="BB182" s="34">
        <v>45152.371076388888</v>
      </c>
      <c r="BC182" s="39" t="s">
        <v>18</v>
      </c>
      <c r="BD182" s="39" t="s">
        <v>1032</v>
      </c>
      <c r="BE182" s="43" t="b">
        <v>0</v>
      </c>
      <c r="BF182" s="39" t="s">
        <v>438</v>
      </c>
      <c r="BG182" s="39" t="s">
        <v>333</v>
      </c>
      <c r="BH182" s="39" t="s">
        <v>1031</v>
      </c>
      <c r="BI182" s="34">
        <v>45134.413148148145</v>
      </c>
      <c r="BJ182" s="43">
        <v>0</v>
      </c>
      <c r="BK182" s="39" t="s">
        <v>436</v>
      </c>
      <c r="BL182" s="43" t="b">
        <v>0</v>
      </c>
      <c r="BM182" s="39" t="s">
        <v>982</v>
      </c>
      <c r="BN182" s="39" t="s">
        <v>326</v>
      </c>
      <c r="BO182" s="39" t="s">
        <v>280</v>
      </c>
      <c r="BP182" s="39" t="s">
        <v>1030</v>
      </c>
      <c r="BQ182" s="39" t="s">
        <v>1029</v>
      </c>
      <c r="BR182" s="43" t="str">
        <f t="shared" si="31"/>
        <v>Gate 3</v>
      </c>
      <c r="BS182" s="43" t="s">
        <v>585</v>
      </c>
      <c r="BT182" s="43" t="b">
        <v>0</v>
      </c>
      <c r="BU182" s="39" t="s">
        <v>482</v>
      </c>
      <c r="BV182" s="44">
        <v>45020</v>
      </c>
      <c r="BW182" s="39" t="s">
        <v>320</v>
      </c>
      <c r="BX182" s="39" t="s">
        <v>979</v>
      </c>
      <c r="BY182" s="39" t="s">
        <v>978</v>
      </c>
      <c r="BZ182" s="39" t="s">
        <v>322</v>
      </c>
      <c r="CA182" s="39" t="s">
        <v>330</v>
      </c>
      <c r="CB182" s="39" t="s">
        <v>394</v>
      </c>
      <c r="CC182" s="39" t="s">
        <v>311</v>
      </c>
      <c r="CD182" s="39" t="s">
        <v>321</v>
      </c>
      <c r="CE182" s="39" t="s">
        <v>320</v>
      </c>
      <c r="CF182" s="39" t="s">
        <v>570</v>
      </c>
      <c r="CG182" s="39" t="s">
        <v>318</v>
      </c>
      <c r="CH182" s="39" t="s">
        <v>280</v>
      </c>
      <c r="CI182" s="39" t="s">
        <v>391</v>
      </c>
      <c r="CJ182" s="39" t="s">
        <v>280</v>
      </c>
      <c r="CK182" s="34">
        <v>45119.588854166665</v>
      </c>
      <c r="CL182" s="39" t="s">
        <v>430</v>
      </c>
      <c r="CM182" s="39" t="s">
        <v>280</v>
      </c>
      <c r="CN182" s="39" t="s">
        <v>1028</v>
      </c>
      <c r="CO182" s="43" t="b">
        <v>0</v>
      </c>
      <c r="CP182" s="39" t="s">
        <v>314</v>
      </c>
      <c r="CQ182" s="39" t="s">
        <v>352</v>
      </c>
      <c r="CR182" s="39" t="s">
        <v>976</v>
      </c>
      <c r="CS182" s="39" t="s">
        <v>280</v>
      </c>
      <c r="CT182" s="39" t="s">
        <v>1027</v>
      </c>
      <c r="CU182" s="43">
        <v>6</v>
      </c>
      <c r="CV182" s="39" t="s">
        <v>311</v>
      </c>
    </row>
    <row r="183" spans="1:100" ht="176">
      <c r="A183" s="39" t="s">
        <v>1026</v>
      </c>
      <c r="B183" s="40">
        <f t="shared" si="21"/>
        <v>45119</v>
      </c>
      <c r="C183" s="41">
        <v>45119.595439814817</v>
      </c>
      <c r="D183" s="39" t="s">
        <v>346</v>
      </c>
      <c r="E183" s="39" t="s">
        <v>1025</v>
      </c>
      <c r="F183" s="42">
        <f t="shared" ca="1" si="22"/>
        <v>4.7888310185153387</v>
      </c>
      <c r="G183" s="39" t="s">
        <v>1024</v>
      </c>
      <c r="H183" s="39" t="s">
        <v>274</v>
      </c>
      <c r="I183" s="39" t="s">
        <v>842</v>
      </c>
      <c r="J183" s="39" t="s">
        <v>1016</v>
      </c>
      <c r="K183" s="39" t="s">
        <v>418</v>
      </c>
      <c r="L183" s="39" t="s">
        <v>418</v>
      </c>
      <c r="M183" s="39" t="s">
        <v>421</v>
      </c>
      <c r="N183" s="39" t="s">
        <v>338</v>
      </c>
      <c r="O183" s="39" t="s">
        <v>1016</v>
      </c>
      <c r="P183" s="39" t="s">
        <v>841</v>
      </c>
      <c r="Q183" s="39" t="s">
        <v>1023</v>
      </c>
      <c r="R183" s="39" t="s">
        <v>418</v>
      </c>
      <c r="S183" s="39" t="s">
        <v>430</v>
      </c>
      <c r="T183" s="39" t="s">
        <v>333</v>
      </c>
      <c r="U183" s="39" t="s">
        <v>333</v>
      </c>
      <c r="V183" s="39" t="s">
        <v>371</v>
      </c>
      <c r="W183" s="39" t="s">
        <v>282</v>
      </c>
      <c r="X183" s="39" t="s">
        <v>282</v>
      </c>
      <c r="Y183" s="39" t="s">
        <v>490</v>
      </c>
      <c r="Z183" s="39" t="s">
        <v>330</v>
      </c>
      <c r="AA183" s="34">
        <v>45124.384270833332</v>
      </c>
      <c r="AB183" s="39" t="s">
        <v>752</v>
      </c>
      <c r="AC183" s="39" t="s">
        <v>280</v>
      </c>
      <c r="AD183" s="39" t="s">
        <v>280</v>
      </c>
      <c r="AE183" s="39" t="s">
        <v>280</v>
      </c>
      <c r="AF183" s="43" t="b">
        <v>0</v>
      </c>
      <c r="AG183" s="43" t="s">
        <v>280</v>
      </c>
      <c r="AH183" s="43" t="b">
        <v>0</v>
      </c>
      <c r="AI183" s="34"/>
      <c r="AJ183" s="39" t="s">
        <v>280</v>
      </c>
      <c r="AK183" s="39" t="s">
        <v>280</v>
      </c>
      <c r="AL183" s="39" t="s">
        <v>280</v>
      </c>
      <c r="AM183" s="39" t="s">
        <v>280</v>
      </c>
      <c r="AN183" s="39" t="s">
        <v>280</v>
      </c>
      <c r="AO183" s="39" t="s">
        <v>280</v>
      </c>
      <c r="AP183" s="39" t="s">
        <v>329</v>
      </c>
      <c r="AQ183" s="39" t="s">
        <v>280</v>
      </c>
      <c r="AR183" s="34"/>
      <c r="AS183" s="43">
        <v>1</v>
      </c>
      <c r="AT183" s="43">
        <v>0</v>
      </c>
      <c r="AU183" s="43" t="b">
        <v>0</v>
      </c>
      <c r="AV183" s="39" t="s">
        <v>280</v>
      </c>
      <c r="AW183" s="43" t="b">
        <v>0</v>
      </c>
      <c r="AX183" s="39" t="s">
        <v>328</v>
      </c>
      <c r="AY183" s="39" t="s">
        <v>1022</v>
      </c>
      <c r="AZ183" s="34">
        <v>45124.384270833332</v>
      </c>
      <c r="BA183" s="39" t="s">
        <v>371</v>
      </c>
      <c r="BB183" s="34">
        <v>45124.384270833332</v>
      </c>
      <c r="BC183" s="39" t="s">
        <v>750</v>
      </c>
      <c r="BD183" s="39" t="s">
        <v>1022</v>
      </c>
      <c r="BE183" s="43" t="b">
        <v>0</v>
      </c>
      <c r="BF183" s="39" t="s">
        <v>371</v>
      </c>
      <c r="BG183" s="39" t="s">
        <v>333</v>
      </c>
      <c r="BH183" s="39" t="s">
        <v>1021</v>
      </c>
      <c r="BI183" s="34">
        <v>45124.384201388886</v>
      </c>
      <c r="BJ183" s="43">
        <v>1300</v>
      </c>
      <c r="BK183" s="39" t="s">
        <v>436</v>
      </c>
      <c r="BL183" s="43" t="b">
        <v>0</v>
      </c>
      <c r="BM183" s="39" t="s">
        <v>748</v>
      </c>
      <c r="BN183" s="39" t="s">
        <v>326</v>
      </c>
      <c r="BO183" s="39" t="s">
        <v>280</v>
      </c>
      <c r="BP183" s="39" t="s">
        <v>1020</v>
      </c>
      <c r="BQ183" s="39" t="s">
        <v>1019</v>
      </c>
      <c r="BR183" s="43" t="str">
        <f t="shared" si="31"/>
        <v>Gate 3</v>
      </c>
      <c r="BS183" s="43" t="s">
        <v>585</v>
      </c>
      <c r="BT183" s="43" t="b">
        <v>0</v>
      </c>
      <c r="BU183" s="39" t="s">
        <v>482</v>
      </c>
      <c r="BV183" s="44">
        <v>45000</v>
      </c>
      <c r="BW183" s="39" t="s">
        <v>320</v>
      </c>
      <c r="BX183" s="39" t="s">
        <v>360</v>
      </c>
      <c r="BY183" s="39" t="s">
        <v>359</v>
      </c>
      <c r="BZ183" s="39" t="s">
        <v>322</v>
      </c>
      <c r="CA183" s="39" t="s">
        <v>330</v>
      </c>
      <c r="CB183" s="39" t="s">
        <v>394</v>
      </c>
      <c r="CC183" s="39" t="s">
        <v>311</v>
      </c>
      <c r="CD183" s="39" t="s">
        <v>432</v>
      </c>
      <c r="CE183" s="39" t="s">
        <v>320</v>
      </c>
      <c r="CF183" s="39" t="s">
        <v>570</v>
      </c>
      <c r="CG183" s="39" t="s">
        <v>318</v>
      </c>
      <c r="CH183" s="39" t="s">
        <v>280</v>
      </c>
      <c r="CI183" s="39" t="s">
        <v>391</v>
      </c>
      <c r="CJ183" s="39" t="s">
        <v>280</v>
      </c>
      <c r="CK183" s="34">
        <v>45119.595439814817</v>
      </c>
      <c r="CL183" s="39" t="s">
        <v>430</v>
      </c>
      <c r="CM183" s="39" t="s">
        <v>280</v>
      </c>
      <c r="CN183" s="39" t="s">
        <v>1018</v>
      </c>
      <c r="CO183" s="43" t="b">
        <v>0</v>
      </c>
      <c r="CP183" s="39" t="s">
        <v>314</v>
      </c>
      <c r="CQ183" s="39" t="s">
        <v>352</v>
      </c>
      <c r="CR183" s="39" t="s">
        <v>1017</v>
      </c>
      <c r="CS183" s="39" t="s">
        <v>280</v>
      </c>
      <c r="CT183" s="39" t="s">
        <v>1015</v>
      </c>
      <c r="CU183" s="43">
        <v>5</v>
      </c>
      <c r="CV183" s="39" t="s">
        <v>311</v>
      </c>
    </row>
    <row r="184" spans="1:100" ht="176">
      <c r="A184" s="39" t="s">
        <v>1014</v>
      </c>
      <c r="B184" s="40">
        <f t="shared" si="21"/>
        <v>45119</v>
      </c>
      <c r="C184" s="41">
        <v>45119.605856481481</v>
      </c>
      <c r="D184" s="39" t="s">
        <v>346</v>
      </c>
      <c r="E184" s="39" t="s">
        <v>1013</v>
      </c>
      <c r="F184" s="42">
        <f t="shared" ca="1" si="22"/>
        <v>579.39414351851883</v>
      </c>
      <c r="G184" s="39" t="s">
        <v>843</v>
      </c>
      <c r="H184" s="39" t="s">
        <v>274</v>
      </c>
      <c r="I184" s="39" t="s">
        <v>842</v>
      </c>
      <c r="J184" s="39" t="s">
        <v>994</v>
      </c>
      <c r="K184" s="39" t="s">
        <v>418</v>
      </c>
      <c r="L184" s="39" t="s">
        <v>418</v>
      </c>
      <c r="M184" s="39" t="s">
        <v>421</v>
      </c>
      <c r="N184" s="39" t="s">
        <v>405</v>
      </c>
      <c r="O184" s="39" t="s">
        <v>1002</v>
      </c>
      <c r="P184" s="39" t="s">
        <v>841</v>
      </c>
      <c r="Q184" s="39" t="s">
        <v>1002</v>
      </c>
      <c r="R184" s="39" t="s">
        <v>418</v>
      </c>
      <c r="S184" s="39" t="s">
        <v>430</v>
      </c>
      <c r="T184" s="39" t="s">
        <v>333</v>
      </c>
      <c r="U184" s="39" t="s">
        <v>333</v>
      </c>
      <c r="V184" s="39" t="s">
        <v>669</v>
      </c>
      <c r="W184" s="39" t="s">
        <v>282</v>
      </c>
      <c r="X184" s="39" t="s">
        <v>282</v>
      </c>
      <c r="Y184" s="39" t="s">
        <v>490</v>
      </c>
      <c r="Z184" s="39" t="s">
        <v>330</v>
      </c>
      <c r="AA184" s="34">
        <v>45119.606226851851</v>
      </c>
      <c r="AB184" s="39" t="s">
        <v>436</v>
      </c>
      <c r="AC184" s="39" t="s">
        <v>280</v>
      </c>
      <c r="AD184" s="39" t="s">
        <v>280</v>
      </c>
      <c r="AE184" s="39" t="s">
        <v>280</v>
      </c>
      <c r="AF184" s="43" t="b">
        <v>0</v>
      </c>
      <c r="AG184" s="43" t="s">
        <v>280</v>
      </c>
      <c r="AH184" s="43" t="b">
        <v>1</v>
      </c>
      <c r="AI184" s="34"/>
      <c r="AJ184" s="39" t="s">
        <v>280</v>
      </c>
      <c r="AK184" s="39" t="s">
        <v>280</v>
      </c>
      <c r="AL184" s="39" t="s">
        <v>280</v>
      </c>
      <c r="AM184" s="39" t="s">
        <v>280</v>
      </c>
      <c r="AN184" s="39" t="s">
        <v>280</v>
      </c>
      <c r="AO184" s="39" t="s">
        <v>280</v>
      </c>
      <c r="AP184" s="39" t="s">
        <v>329</v>
      </c>
      <c r="AQ184" s="39" t="s">
        <v>280</v>
      </c>
      <c r="AR184" s="34"/>
      <c r="AS184" s="43">
        <v>1</v>
      </c>
      <c r="AT184" s="43">
        <v>0</v>
      </c>
      <c r="AU184" s="43" t="b">
        <v>0</v>
      </c>
      <c r="AV184" s="39" t="s">
        <v>280</v>
      </c>
      <c r="AW184" s="43" t="b">
        <v>0</v>
      </c>
      <c r="AX184" s="39" t="s">
        <v>600</v>
      </c>
      <c r="AY184" s="39" t="s">
        <v>1012</v>
      </c>
      <c r="AZ184" s="34"/>
      <c r="BA184" s="39" t="s">
        <v>280</v>
      </c>
      <c r="BB184" s="34"/>
      <c r="BC184" s="39" t="s">
        <v>280</v>
      </c>
      <c r="BD184" s="39" t="s">
        <v>1012</v>
      </c>
      <c r="BE184" s="43" t="b">
        <v>0</v>
      </c>
      <c r="BF184" s="39" t="s">
        <v>280</v>
      </c>
      <c r="BG184" s="39" t="s">
        <v>280</v>
      </c>
      <c r="BH184" s="39" t="s">
        <v>280</v>
      </c>
      <c r="BI184" s="34"/>
      <c r="BJ184" s="43">
        <v>277785</v>
      </c>
      <c r="BK184" s="39" t="s">
        <v>436</v>
      </c>
      <c r="BL184" s="43" t="b">
        <v>0</v>
      </c>
      <c r="BM184" s="39" t="s">
        <v>280</v>
      </c>
      <c r="BN184" s="39" t="s">
        <v>326</v>
      </c>
      <c r="BO184" s="39" t="s">
        <v>280</v>
      </c>
      <c r="BP184" s="39" t="s">
        <v>1011</v>
      </c>
      <c r="BQ184" s="39" t="s">
        <v>1010</v>
      </c>
      <c r="BS184" s="39" t="s">
        <v>1009</v>
      </c>
      <c r="BT184" s="43" t="b">
        <v>0</v>
      </c>
      <c r="BU184" s="39" t="s">
        <v>482</v>
      </c>
      <c r="BV184" s="44">
        <v>45085</v>
      </c>
      <c r="BW184" s="39" t="s">
        <v>320</v>
      </c>
      <c r="BX184" s="39" t="s">
        <v>280</v>
      </c>
      <c r="BY184" s="39" t="s">
        <v>280</v>
      </c>
      <c r="BZ184" s="39" t="s">
        <v>322</v>
      </c>
      <c r="CA184" s="39" t="s">
        <v>330</v>
      </c>
      <c r="CB184" s="39" t="s">
        <v>394</v>
      </c>
      <c r="CC184" s="39" t="s">
        <v>311</v>
      </c>
      <c r="CD184" s="39" t="s">
        <v>364</v>
      </c>
      <c r="CE184" s="39" t="s">
        <v>320</v>
      </c>
      <c r="CF184" s="39" t="s">
        <v>570</v>
      </c>
      <c r="CG184" s="39" t="s">
        <v>318</v>
      </c>
      <c r="CH184" s="39" t="s">
        <v>280</v>
      </c>
      <c r="CI184" s="39" t="s">
        <v>391</v>
      </c>
      <c r="CJ184" s="39" t="s">
        <v>280</v>
      </c>
      <c r="CK184" s="34">
        <v>45119.605844907404</v>
      </c>
      <c r="CL184" s="39" t="s">
        <v>430</v>
      </c>
      <c r="CM184" s="39" t="s">
        <v>1008</v>
      </c>
      <c r="CN184" s="39" t="s">
        <v>1007</v>
      </c>
      <c r="CO184" s="43" t="b">
        <v>0</v>
      </c>
      <c r="CP184" s="39" t="s">
        <v>314</v>
      </c>
      <c r="CQ184" s="39" t="s">
        <v>280</v>
      </c>
      <c r="CR184" s="39" t="s">
        <v>531</v>
      </c>
      <c r="CS184" s="39" t="s">
        <v>280</v>
      </c>
      <c r="CT184" s="39" t="s">
        <v>1006</v>
      </c>
      <c r="CU184" s="43">
        <v>1</v>
      </c>
      <c r="CV184" s="39" t="s">
        <v>311</v>
      </c>
    </row>
    <row r="185" spans="1:100" ht="176">
      <c r="A185" s="39" t="s">
        <v>1005</v>
      </c>
      <c r="B185" s="40">
        <f t="shared" si="21"/>
        <v>45119</v>
      </c>
      <c r="C185" s="41">
        <v>45119.611018518517</v>
      </c>
      <c r="D185" s="39" t="s">
        <v>346</v>
      </c>
      <c r="E185" s="39" t="s">
        <v>1003</v>
      </c>
      <c r="F185" s="42">
        <f t="shared" ca="1" si="22"/>
        <v>579.38898148148292</v>
      </c>
      <c r="G185" s="39" t="s">
        <v>843</v>
      </c>
      <c r="H185" s="39" t="s">
        <v>274</v>
      </c>
      <c r="I185" s="39" t="s">
        <v>842</v>
      </c>
      <c r="J185" s="39" t="s">
        <v>994</v>
      </c>
      <c r="K185" s="39" t="s">
        <v>418</v>
      </c>
      <c r="L185" s="39" t="s">
        <v>418</v>
      </c>
      <c r="M185" s="39" t="s">
        <v>421</v>
      </c>
      <c r="N185" s="39" t="s">
        <v>405</v>
      </c>
      <c r="O185" s="39" t="s">
        <v>1002</v>
      </c>
      <c r="P185" s="39" t="s">
        <v>841</v>
      </c>
      <c r="Q185" s="39" t="s">
        <v>1002</v>
      </c>
      <c r="R185" s="39" t="s">
        <v>418</v>
      </c>
      <c r="S185" s="39" t="s">
        <v>430</v>
      </c>
      <c r="T185" s="39" t="s">
        <v>333</v>
      </c>
      <c r="U185" s="39" t="s">
        <v>333</v>
      </c>
      <c r="V185" s="39" t="s">
        <v>669</v>
      </c>
      <c r="W185" s="39" t="s">
        <v>282</v>
      </c>
      <c r="X185" s="39" t="s">
        <v>282</v>
      </c>
      <c r="Y185" s="39" t="s">
        <v>490</v>
      </c>
      <c r="Z185" s="39" t="s">
        <v>330</v>
      </c>
      <c r="AA185" s="34">
        <v>45136.371157407404</v>
      </c>
      <c r="AB185" s="39" t="s">
        <v>668</v>
      </c>
      <c r="AC185" s="39" t="s">
        <v>280</v>
      </c>
      <c r="AD185" s="39" t="s">
        <v>280</v>
      </c>
      <c r="AE185" s="39" t="s">
        <v>280</v>
      </c>
      <c r="AF185" s="43" t="b">
        <v>0</v>
      </c>
      <c r="AG185" s="43" t="s">
        <v>280</v>
      </c>
      <c r="AH185" s="43" t="b">
        <v>1</v>
      </c>
      <c r="AI185" s="34"/>
      <c r="AJ185" s="39" t="s">
        <v>280</v>
      </c>
      <c r="AK185" s="39" t="s">
        <v>280</v>
      </c>
      <c r="AL185" s="39" t="s">
        <v>280</v>
      </c>
      <c r="AM185" s="39" t="s">
        <v>280</v>
      </c>
      <c r="AN185" s="39" t="s">
        <v>280</v>
      </c>
      <c r="AO185" s="39" t="s">
        <v>280</v>
      </c>
      <c r="AP185" s="39" t="s">
        <v>329</v>
      </c>
      <c r="AQ185" s="39" t="s">
        <v>280</v>
      </c>
      <c r="AR185" s="34"/>
      <c r="AS185" s="43">
        <v>1</v>
      </c>
      <c r="AT185" s="43">
        <v>0</v>
      </c>
      <c r="AU185" s="43" t="b">
        <v>0</v>
      </c>
      <c r="AV185" s="39" t="s">
        <v>280</v>
      </c>
      <c r="AW185" s="43" t="b">
        <v>0</v>
      </c>
      <c r="AX185" s="39" t="s">
        <v>600</v>
      </c>
      <c r="AY185" s="39" t="s">
        <v>1001</v>
      </c>
      <c r="AZ185" s="34"/>
      <c r="BA185" s="39" t="s">
        <v>280</v>
      </c>
      <c r="BB185" s="34"/>
      <c r="BC185" s="39" t="s">
        <v>280</v>
      </c>
      <c r="BD185" s="39" t="s">
        <v>1001</v>
      </c>
      <c r="BE185" s="43" t="b">
        <v>0</v>
      </c>
      <c r="BF185" s="39" t="s">
        <v>669</v>
      </c>
      <c r="BG185" s="39" t="s">
        <v>333</v>
      </c>
      <c r="BH185" s="39" t="s">
        <v>1000</v>
      </c>
      <c r="BI185" s="34">
        <v>45136.371111111112</v>
      </c>
      <c r="BJ185" s="43">
        <v>2500</v>
      </c>
      <c r="BK185" s="39" t="s">
        <v>436</v>
      </c>
      <c r="BL185" s="43" t="b">
        <v>0</v>
      </c>
      <c r="BM185" s="39" t="s">
        <v>999</v>
      </c>
      <c r="BN185" s="39" t="s">
        <v>326</v>
      </c>
      <c r="BO185" s="39" t="s">
        <v>280</v>
      </c>
      <c r="BP185" s="39" t="s">
        <v>998</v>
      </c>
      <c r="BQ185" s="39" t="s">
        <v>997</v>
      </c>
      <c r="BS185" s="39" t="s">
        <v>585</v>
      </c>
      <c r="BT185" s="43" t="b">
        <v>0</v>
      </c>
      <c r="BU185" s="39" t="s">
        <v>357</v>
      </c>
      <c r="BV185" s="44">
        <v>45104</v>
      </c>
      <c r="BW185" s="39" t="s">
        <v>320</v>
      </c>
      <c r="BX185" s="39" t="s">
        <v>996</v>
      </c>
      <c r="BY185" s="39" t="s">
        <v>169</v>
      </c>
      <c r="BZ185" s="39" t="s">
        <v>322</v>
      </c>
      <c r="CA185" s="39" t="s">
        <v>330</v>
      </c>
      <c r="CB185" s="39" t="s">
        <v>394</v>
      </c>
      <c r="CC185" s="39" t="s">
        <v>311</v>
      </c>
      <c r="CD185" s="39" t="s">
        <v>432</v>
      </c>
      <c r="CE185" s="39" t="s">
        <v>320</v>
      </c>
      <c r="CF185" s="39" t="s">
        <v>570</v>
      </c>
      <c r="CG185" s="39" t="s">
        <v>318</v>
      </c>
      <c r="CH185" s="39" t="s">
        <v>280</v>
      </c>
      <c r="CI185" s="39" t="s">
        <v>391</v>
      </c>
      <c r="CJ185" s="39" t="s">
        <v>280</v>
      </c>
      <c r="CK185" s="34">
        <v>45119.611018518517</v>
      </c>
      <c r="CL185" s="39" t="s">
        <v>430</v>
      </c>
      <c r="CM185" s="39" t="s">
        <v>280</v>
      </c>
      <c r="CN185" s="39" t="s">
        <v>880</v>
      </c>
      <c r="CO185" s="43" t="b">
        <v>0</v>
      </c>
      <c r="CP185" s="39" t="s">
        <v>314</v>
      </c>
      <c r="CQ185" s="39" t="s">
        <v>995</v>
      </c>
      <c r="CR185" s="39" t="s">
        <v>138</v>
      </c>
      <c r="CS185" s="39" t="s">
        <v>993</v>
      </c>
      <c r="CT185" s="39" t="s">
        <v>992</v>
      </c>
      <c r="CU185" s="43">
        <v>6</v>
      </c>
      <c r="CV185" s="39" t="s">
        <v>311</v>
      </c>
    </row>
    <row r="186" spans="1:100" ht="160">
      <c r="A186" s="39" t="s">
        <v>251</v>
      </c>
      <c r="B186" s="40">
        <f t="shared" si="21"/>
        <v>45119</v>
      </c>
      <c r="C186" s="41">
        <v>45119.613865740743</v>
      </c>
      <c r="D186" s="39" t="s">
        <v>346</v>
      </c>
      <c r="E186" s="39" t="s">
        <v>268</v>
      </c>
      <c r="F186" s="42">
        <f t="shared" ca="1" si="22"/>
        <v>579.38613425925723</v>
      </c>
      <c r="G186" s="39" t="s">
        <v>887</v>
      </c>
      <c r="H186" s="39" t="s">
        <v>274</v>
      </c>
      <c r="I186" s="39" t="s">
        <v>842</v>
      </c>
      <c r="J186" s="39" t="s">
        <v>878</v>
      </c>
      <c r="K186" s="39" t="s">
        <v>418</v>
      </c>
      <c r="L186" s="39" t="s">
        <v>418</v>
      </c>
      <c r="M186" s="39" t="s">
        <v>421</v>
      </c>
      <c r="N186" s="39" t="s">
        <v>338</v>
      </c>
      <c r="O186" s="39" t="s">
        <v>886</v>
      </c>
      <c r="P186" s="39" t="s">
        <v>841</v>
      </c>
      <c r="Q186" s="39" t="s">
        <v>307</v>
      </c>
      <c r="R186" s="39" t="s">
        <v>418</v>
      </c>
      <c r="S186" s="39" t="s">
        <v>430</v>
      </c>
      <c r="T186" s="39" t="s">
        <v>333</v>
      </c>
      <c r="U186" s="39" t="s">
        <v>333</v>
      </c>
      <c r="V186" s="39" t="s">
        <v>371</v>
      </c>
      <c r="W186" s="39" t="s">
        <v>282</v>
      </c>
      <c r="X186" s="39" t="s">
        <v>282</v>
      </c>
      <c r="Y186" s="39" t="s">
        <v>490</v>
      </c>
      <c r="Z186" s="39" t="s">
        <v>330</v>
      </c>
      <c r="AA186" s="34">
        <v>45155.976226851853</v>
      </c>
      <c r="AB186" s="39" t="s">
        <v>563</v>
      </c>
      <c r="AC186" s="39" t="s">
        <v>280</v>
      </c>
      <c r="AD186" s="39" t="s">
        <v>280</v>
      </c>
      <c r="AE186" s="39" t="s">
        <v>280</v>
      </c>
      <c r="AF186" s="43" t="b">
        <v>0</v>
      </c>
      <c r="AG186" s="43" t="s">
        <v>280</v>
      </c>
      <c r="AH186" s="43" t="b">
        <v>1</v>
      </c>
      <c r="AI186" s="34"/>
      <c r="AJ186" s="39" t="s">
        <v>280</v>
      </c>
      <c r="AK186" s="39" t="s">
        <v>280</v>
      </c>
      <c r="AL186" s="39" t="s">
        <v>280</v>
      </c>
      <c r="AM186" s="39" t="s">
        <v>280</v>
      </c>
      <c r="AN186" s="39" t="s">
        <v>280</v>
      </c>
      <c r="AO186" s="39" t="s">
        <v>280</v>
      </c>
      <c r="AP186" s="39" t="s">
        <v>329</v>
      </c>
      <c r="AQ186" s="39" t="s">
        <v>280</v>
      </c>
      <c r="AR186" s="34"/>
      <c r="AS186" s="43">
        <v>2</v>
      </c>
      <c r="AT186" s="43">
        <v>0</v>
      </c>
      <c r="AU186" s="43" t="b">
        <v>0</v>
      </c>
      <c r="AV186" s="39" t="s">
        <v>280</v>
      </c>
      <c r="AW186" s="43" t="b">
        <v>0</v>
      </c>
      <c r="AX186" s="39" t="s">
        <v>328</v>
      </c>
      <c r="AY186" s="39" t="s">
        <v>991</v>
      </c>
      <c r="AZ186" s="34"/>
      <c r="BA186" s="39" t="s">
        <v>280</v>
      </c>
      <c r="BB186" s="34"/>
      <c r="BC186" s="39" t="s">
        <v>280</v>
      </c>
      <c r="BD186" s="39" t="s">
        <v>991</v>
      </c>
      <c r="BE186" s="43" t="b">
        <v>0</v>
      </c>
      <c r="BF186" s="39" t="s">
        <v>280</v>
      </c>
      <c r="BG186" s="39" t="s">
        <v>280</v>
      </c>
      <c r="BH186" s="39" t="s">
        <v>280</v>
      </c>
      <c r="BI186" s="34"/>
      <c r="BJ186" s="43" t="s">
        <v>280</v>
      </c>
      <c r="BK186" s="39" t="s">
        <v>436</v>
      </c>
      <c r="BL186" s="43" t="b">
        <v>0</v>
      </c>
      <c r="BM186" s="39" t="s">
        <v>280</v>
      </c>
      <c r="BN186" s="39" t="s">
        <v>326</v>
      </c>
      <c r="BO186" s="39" t="s">
        <v>280</v>
      </c>
      <c r="BP186" s="39" t="s">
        <v>990</v>
      </c>
      <c r="BQ186" s="39" t="s">
        <v>989</v>
      </c>
      <c r="BS186" s="39" t="s">
        <v>652</v>
      </c>
      <c r="BT186" s="43" t="b">
        <v>0</v>
      </c>
      <c r="BU186" s="39" t="s">
        <v>280</v>
      </c>
      <c r="BV186" s="44">
        <v>45107</v>
      </c>
      <c r="BW186" s="39" t="s">
        <v>320</v>
      </c>
      <c r="BX186" s="39" t="s">
        <v>280</v>
      </c>
      <c r="BY186" s="39" t="s">
        <v>280</v>
      </c>
      <c r="BZ186" s="39" t="s">
        <v>322</v>
      </c>
      <c r="CA186" s="39" t="s">
        <v>330</v>
      </c>
      <c r="CB186" s="39" t="s">
        <v>320</v>
      </c>
      <c r="CC186" s="39" t="s">
        <v>311</v>
      </c>
      <c r="CD186" s="39" t="s">
        <v>364</v>
      </c>
      <c r="CE186" s="39" t="s">
        <v>320</v>
      </c>
      <c r="CF186" s="39" t="s">
        <v>393</v>
      </c>
      <c r="CG186" s="39" t="s">
        <v>318</v>
      </c>
      <c r="CH186" s="39" t="s">
        <v>280</v>
      </c>
      <c r="CI186" s="39" t="s">
        <v>391</v>
      </c>
      <c r="CJ186" s="39" t="s">
        <v>280</v>
      </c>
      <c r="CK186" s="34">
        <v>45119.613865740743</v>
      </c>
      <c r="CL186" s="39" t="s">
        <v>430</v>
      </c>
      <c r="CM186" s="39" t="s">
        <v>988</v>
      </c>
      <c r="CN186" s="39" t="s">
        <v>280</v>
      </c>
      <c r="CO186" s="43" t="b">
        <v>0</v>
      </c>
      <c r="CP186" s="39" t="s">
        <v>314</v>
      </c>
      <c r="CQ186" s="39" t="s">
        <v>280</v>
      </c>
      <c r="CR186" s="39" t="s">
        <v>351</v>
      </c>
      <c r="CS186" s="39" t="s">
        <v>280</v>
      </c>
      <c r="CT186" s="39" t="s">
        <v>987</v>
      </c>
      <c r="CU186" s="43">
        <v>2</v>
      </c>
      <c r="CV186" s="39" t="s">
        <v>311</v>
      </c>
    </row>
    <row r="187" spans="1:100" ht="160">
      <c r="A187" s="39" t="s">
        <v>986</v>
      </c>
      <c r="B187" s="40">
        <f t="shared" si="21"/>
        <v>45119</v>
      </c>
      <c r="C187" s="41">
        <v>45119.618009259262</v>
      </c>
      <c r="D187" s="39" t="s">
        <v>346</v>
      </c>
      <c r="E187" s="39" t="s">
        <v>985</v>
      </c>
      <c r="F187" s="42">
        <f t="shared" ca="1" si="22"/>
        <v>32.731909722220735</v>
      </c>
      <c r="G187" s="39" t="s">
        <v>843</v>
      </c>
      <c r="H187" s="39" t="s">
        <v>274</v>
      </c>
      <c r="I187" s="39" t="s">
        <v>842</v>
      </c>
      <c r="J187" s="39" t="s">
        <v>833</v>
      </c>
      <c r="K187" s="39" t="s">
        <v>418</v>
      </c>
      <c r="L187" s="39" t="s">
        <v>418</v>
      </c>
      <c r="M187" s="39" t="s">
        <v>421</v>
      </c>
      <c r="N187" s="39" t="s">
        <v>405</v>
      </c>
      <c r="O187" s="39" t="s">
        <v>840</v>
      </c>
      <c r="P187" s="39" t="s">
        <v>841</v>
      </c>
      <c r="Q187" s="39" t="s">
        <v>840</v>
      </c>
      <c r="R187" s="39" t="s">
        <v>418</v>
      </c>
      <c r="S187" s="39" t="s">
        <v>430</v>
      </c>
      <c r="T187" s="39" t="s">
        <v>333</v>
      </c>
      <c r="U187" s="39" t="s">
        <v>333</v>
      </c>
      <c r="V187" s="39" t="s">
        <v>438</v>
      </c>
      <c r="W187" s="39" t="s">
        <v>282</v>
      </c>
      <c r="X187" s="39" t="s">
        <v>282</v>
      </c>
      <c r="Y187" s="39" t="s">
        <v>490</v>
      </c>
      <c r="Z187" s="39" t="s">
        <v>330</v>
      </c>
      <c r="AA187" s="34">
        <v>45152.349918981483</v>
      </c>
      <c r="AB187" s="39" t="s">
        <v>476</v>
      </c>
      <c r="AC187" s="39" t="s">
        <v>280</v>
      </c>
      <c r="AD187" s="39" t="s">
        <v>280</v>
      </c>
      <c r="AE187" s="39" t="s">
        <v>333</v>
      </c>
      <c r="AF187" s="43" t="b">
        <v>0</v>
      </c>
      <c r="AG187" s="43" t="s">
        <v>280</v>
      </c>
      <c r="AH187" s="43" t="b">
        <v>0</v>
      </c>
      <c r="AI187" s="34"/>
      <c r="AJ187" s="39" t="s">
        <v>280</v>
      </c>
      <c r="AK187" s="39" t="s">
        <v>280</v>
      </c>
      <c r="AL187" s="39" t="s">
        <v>280</v>
      </c>
      <c r="AM187" s="39" t="s">
        <v>280</v>
      </c>
      <c r="AN187" s="39" t="s">
        <v>280</v>
      </c>
      <c r="AO187" s="39" t="s">
        <v>280</v>
      </c>
      <c r="AP187" s="39" t="s">
        <v>329</v>
      </c>
      <c r="AQ187" s="39" t="s">
        <v>280</v>
      </c>
      <c r="AR187" s="34"/>
      <c r="AS187" s="43">
        <v>1</v>
      </c>
      <c r="AT187" s="43">
        <v>0</v>
      </c>
      <c r="AU187" s="43" t="b">
        <v>0</v>
      </c>
      <c r="AV187" s="39" t="s">
        <v>280</v>
      </c>
      <c r="AW187" s="43" t="b">
        <v>0</v>
      </c>
      <c r="AX187" s="39" t="s">
        <v>600</v>
      </c>
      <c r="AY187" s="39" t="s">
        <v>984</v>
      </c>
      <c r="AZ187" s="34">
        <v>45152.349918981483</v>
      </c>
      <c r="BA187" s="39" t="s">
        <v>438</v>
      </c>
      <c r="BB187" s="34">
        <v>45152.349918981483</v>
      </c>
      <c r="BC187" s="39" t="s">
        <v>18</v>
      </c>
      <c r="BD187" s="39" t="s">
        <v>984</v>
      </c>
      <c r="BE187" s="43" t="b">
        <v>0</v>
      </c>
      <c r="BF187" s="39" t="s">
        <v>438</v>
      </c>
      <c r="BG187" s="39" t="s">
        <v>333</v>
      </c>
      <c r="BH187" s="39" t="s">
        <v>983</v>
      </c>
      <c r="BI187" s="34">
        <v>45152.34983796296</v>
      </c>
      <c r="BJ187" s="43">
        <v>3500</v>
      </c>
      <c r="BK187" s="39" t="s">
        <v>436</v>
      </c>
      <c r="BL187" s="43" t="b">
        <v>0</v>
      </c>
      <c r="BM187" s="39" t="s">
        <v>982</v>
      </c>
      <c r="BN187" s="39" t="s">
        <v>326</v>
      </c>
      <c r="BO187" s="39" t="s">
        <v>280</v>
      </c>
      <c r="BP187" s="39" t="s">
        <v>981</v>
      </c>
      <c r="BQ187" s="39" t="s">
        <v>980</v>
      </c>
      <c r="BR187" s="43" t="str">
        <f t="shared" ref="BR187:BR189" si="32">IF(OR(BS187="G1 - Clean and Inspect",BS187="G1 - Disassembly/OCI",BS187="G1 - Incoming Inspection",BS187="G1 - Module Inspection",BS187="Inspection",BS187="Repair"),"Gate 1",IF(OR(BS187="Logistics",BS187="G2 - OSS and Accumulation"),"Gate 2",IF(OR(BS187="Maintenance",BS187="G3 - Assembly",BS187="G3 - Inspection"),"Gate 3",IF(OR(BS187="NU Commissioning",BS187="Installation",BS187="G4 - Inspection",BS187="G4 - Test"),"Gate 4",IF(OR(BS187="Outage",BS187="Planning"),"Gate 0","Operation")))))</f>
        <v>Gate 3</v>
      </c>
      <c r="BS187" s="43" t="s">
        <v>585</v>
      </c>
      <c r="BT187" s="43" t="b">
        <v>0</v>
      </c>
      <c r="BU187" s="39" t="s">
        <v>482</v>
      </c>
      <c r="BV187" s="44">
        <v>45112</v>
      </c>
      <c r="BW187" s="39" t="s">
        <v>320</v>
      </c>
      <c r="BX187" s="39" t="s">
        <v>979</v>
      </c>
      <c r="BY187" s="39" t="s">
        <v>978</v>
      </c>
      <c r="BZ187" s="39" t="s">
        <v>322</v>
      </c>
      <c r="CA187" s="39" t="s">
        <v>330</v>
      </c>
      <c r="CB187" s="39" t="s">
        <v>394</v>
      </c>
      <c r="CC187" s="39" t="s">
        <v>311</v>
      </c>
      <c r="CD187" s="39" t="s">
        <v>432</v>
      </c>
      <c r="CE187" s="39" t="s">
        <v>320</v>
      </c>
      <c r="CF187" s="39" t="s">
        <v>570</v>
      </c>
      <c r="CG187" s="39" t="s">
        <v>318</v>
      </c>
      <c r="CH187" s="39" t="s">
        <v>280</v>
      </c>
      <c r="CI187" s="39" t="s">
        <v>391</v>
      </c>
      <c r="CJ187" s="39" t="s">
        <v>280</v>
      </c>
      <c r="CK187" s="34">
        <v>45119.617997685185</v>
      </c>
      <c r="CL187" s="39" t="s">
        <v>430</v>
      </c>
      <c r="CM187" s="39" t="s">
        <v>280</v>
      </c>
      <c r="CN187" s="39" t="s">
        <v>977</v>
      </c>
      <c r="CO187" s="43" t="b">
        <v>0</v>
      </c>
      <c r="CP187" s="39" t="s">
        <v>314</v>
      </c>
      <c r="CQ187" s="39" t="s">
        <v>352</v>
      </c>
      <c r="CR187" s="39" t="s">
        <v>976</v>
      </c>
      <c r="CS187" s="39" t="s">
        <v>280</v>
      </c>
      <c r="CT187" s="39" t="s">
        <v>975</v>
      </c>
      <c r="CU187" s="43">
        <v>4</v>
      </c>
      <c r="CV187" s="39" t="s">
        <v>311</v>
      </c>
    </row>
    <row r="188" spans="1:100" ht="176">
      <c r="A188" s="39" t="s">
        <v>974</v>
      </c>
      <c r="B188" s="40">
        <f t="shared" si="21"/>
        <v>45125</v>
      </c>
      <c r="C188" s="41">
        <v>45125.392789351848</v>
      </c>
      <c r="D188" s="39" t="s">
        <v>346</v>
      </c>
      <c r="E188" s="39" t="s">
        <v>973</v>
      </c>
      <c r="F188" s="42">
        <f t="shared" ca="1" si="22"/>
        <v>15.203854166669771</v>
      </c>
      <c r="G188" s="39" t="s">
        <v>972</v>
      </c>
      <c r="H188" s="39" t="s">
        <v>273</v>
      </c>
      <c r="I188" s="39" t="s">
        <v>961</v>
      </c>
      <c r="J188" s="39" t="s">
        <v>966</v>
      </c>
      <c r="K188" s="39" t="s">
        <v>340</v>
      </c>
      <c r="L188" s="39" t="s">
        <v>334</v>
      </c>
      <c r="M188" s="39" t="s">
        <v>339</v>
      </c>
      <c r="N188" s="39" t="s">
        <v>338</v>
      </c>
      <c r="O188" s="39" t="s">
        <v>280</v>
      </c>
      <c r="P188" s="39" t="s">
        <v>959</v>
      </c>
      <c r="Q188" s="39" t="s">
        <v>966</v>
      </c>
      <c r="R188" s="39" t="s">
        <v>334</v>
      </c>
      <c r="S188" s="39" t="s">
        <v>316</v>
      </c>
      <c r="T188" s="39" t="s">
        <v>333</v>
      </c>
      <c r="U188" s="39" t="s">
        <v>333</v>
      </c>
      <c r="V188" s="39" t="s">
        <v>438</v>
      </c>
      <c r="W188" s="39" t="s">
        <v>282</v>
      </c>
      <c r="X188" s="39" t="s">
        <v>282</v>
      </c>
      <c r="Y188" s="39" t="s">
        <v>331</v>
      </c>
      <c r="Z188" s="39" t="s">
        <v>330</v>
      </c>
      <c r="AA188" s="34">
        <v>45140.596643518518</v>
      </c>
      <c r="AB188" s="39" t="s">
        <v>476</v>
      </c>
      <c r="AC188" s="39" t="s">
        <v>280</v>
      </c>
      <c r="AD188" s="39" t="s">
        <v>280</v>
      </c>
      <c r="AE188" s="39" t="s">
        <v>333</v>
      </c>
      <c r="AF188" s="43" t="b">
        <v>0</v>
      </c>
      <c r="AG188" s="43" t="s">
        <v>280</v>
      </c>
      <c r="AH188" s="43" t="b">
        <v>0</v>
      </c>
      <c r="AI188" s="34"/>
      <c r="AJ188" s="39" t="s">
        <v>280</v>
      </c>
      <c r="AK188" s="39" t="s">
        <v>280</v>
      </c>
      <c r="AL188" s="39" t="s">
        <v>280</v>
      </c>
      <c r="AM188" s="39" t="s">
        <v>280</v>
      </c>
      <c r="AN188" s="39" t="s">
        <v>280</v>
      </c>
      <c r="AO188" s="39" t="s">
        <v>280</v>
      </c>
      <c r="AP188" s="39" t="s">
        <v>329</v>
      </c>
      <c r="AQ188" s="39" t="s">
        <v>280</v>
      </c>
      <c r="AR188" s="34"/>
      <c r="AS188" s="43">
        <v>2</v>
      </c>
      <c r="AT188" s="43">
        <v>0</v>
      </c>
      <c r="AU188" s="43" t="b">
        <v>0</v>
      </c>
      <c r="AV188" s="39" t="s">
        <v>280</v>
      </c>
      <c r="AW188" s="43" t="b">
        <v>0</v>
      </c>
      <c r="AX188" s="39" t="s">
        <v>370</v>
      </c>
      <c r="AY188" s="39" t="s">
        <v>971</v>
      </c>
      <c r="AZ188" s="34">
        <v>45140.596643518518</v>
      </c>
      <c r="BA188" s="39" t="s">
        <v>438</v>
      </c>
      <c r="BB188" s="34">
        <v>45140.596643518518</v>
      </c>
      <c r="BC188" s="39" t="s">
        <v>18</v>
      </c>
      <c r="BD188" s="39" t="s">
        <v>971</v>
      </c>
      <c r="BE188" s="43" t="b">
        <v>0</v>
      </c>
      <c r="BF188" s="39" t="s">
        <v>438</v>
      </c>
      <c r="BG188" s="39" t="s">
        <v>333</v>
      </c>
      <c r="BH188" s="39" t="s">
        <v>970</v>
      </c>
      <c r="BI188" s="34">
        <v>45140.59652777778</v>
      </c>
      <c r="BJ188" s="43">
        <v>94000</v>
      </c>
      <c r="BK188" s="39" t="s">
        <v>327</v>
      </c>
      <c r="BL188" s="43" t="b">
        <v>0</v>
      </c>
      <c r="BM188" s="39" t="s">
        <v>955</v>
      </c>
      <c r="BN188" s="39" t="s">
        <v>326</v>
      </c>
      <c r="BO188" s="39" t="s">
        <v>280</v>
      </c>
      <c r="BP188" s="39" t="s">
        <v>969</v>
      </c>
      <c r="BQ188" s="39" t="s">
        <v>968</v>
      </c>
      <c r="BR188" s="43" t="str">
        <f t="shared" si="32"/>
        <v>Gate 1</v>
      </c>
      <c r="BS188" s="43" t="s">
        <v>501</v>
      </c>
      <c r="BT188" s="43" t="b">
        <v>0</v>
      </c>
      <c r="BU188" s="39" t="s">
        <v>482</v>
      </c>
      <c r="BV188" s="44">
        <v>45125</v>
      </c>
      <c r="BW188" s="39" t="s">
        <v>320</v>
      </c>
      <c r="BX188" s="39" t="s">
        <v>687</v>
      </c>
      <c r="BY188" s="39" t="s">
        <v>952</v>
      </c>
      <c r="BZ188" s="39" t="s">
        <v>322</v>
      </c>
      <c r="CA188" s="39" t="s">
        <v>330</v>
      </c>
      <c r="CB188" s="39" t="s">
        <v>320</v>
      </c>
      <c r="CC188" s="39" t="s">
        <v>396</v>
      </c>
      <c r="CD188" s="39" t="s">
        <v>432</v>
      </c>
      <c r="CE188" s="39" t="s">
        <v>320</v>
      </c>
      <c r="CF188" s="39" t="s">
        <v>664</v>
      </c>
      <c r="CG188" s="39" t="s">
        <v>318</v>
      </c>
      <c r="CH188" s="39" t="s">
        <v>280</v>
      </c>
      <c r="CI188" s="39" t="s">
        <v>317</v>
      </c>
      <c r="CJ188" s="39" t="s">
        <v>280</v>
      </c>
      <c r="CK188" s="34">
        <v>45125.392789351848</v>
      </c>
      <c r="CL188" s="39" t="s">
        <v>316</v>
      </c>
      <c r="CM188" s="39" t="s">
        <v>280</v>
      </c>
      <c r="CN188" s="39" t="s">
        <v>967</v>
      </c>
      <c r="CO188" s="43" t="b">
        <v>0</v>
      </c>
      <c r="CP188" s="39" t="s">
        <v>428</v>
      </c>
      <c r="CQ188" s="39" t="s">
        <v>352</v>
      </c>
      <c r="CR188" s="39" t="s">
        <v>950</v>
      </c>
      <c r="CS188" s="39" t="s">
        <v>280</v>
      </c>
      <c r="CT188" s="39" t="s">
        <v>965</v>
      </c>
      <c r="CU188" s="43">
        <v>5</v>
      </c>
      <c r="CV188" s="39" t="s">
        <v>396</v>
      </c>
    </row>
    <row r="189" spans="1:100" ht="176">
      <c r="A189" s="39" t="s">
        <v>964</v>
      </c>
      <c r="B189" s="40">
        <f t="shared" si="21"/>
        <v>45125</v>
      </c>
      <c r="C189" s="41">
        <v>45125.594444444447</v>
      </c>
      <c r="D189" s="39" t="s">
        <v>346</v>
      </c>
      <c r="E189" s="39" t="s">
        <v>963</v>
      </c>
      <c r="F189" s="42">
        <f t="shared" ca="1" si="22"/>
        <v>15.001736111109494</v>
      </c>
      <c r="G189" s="39" t="s">
        <v>962</v>
      </c>
      <c r="H189" s="39" t="s">
        <v>273</v>
      </c>
      <c r="I189" s="39" t="s">
        <v>961</v>
      </c>
      <c r="J189" s="39" t="s">
        <v>949</v>
      </c>
      <c r="K189" s="39" t="s">
        <v>340</v>
      </c>
      <c r="L189" s="39" t="s">
        <v>334</v>
      </c>
      <c r="M189" s="39" t="s">
        <v>339</v>
      </c>
      <c r="N189" s="39" t="s">
        <v>338</v>
      </c>
      <c r="O189" s="39" t="s">
        <v>960</v>
      </c>
      <c r="P189" s="39" t="s">
        <v>959</v>
      </c>
      <c r="Q189" s="39" t="s">
        <v>958</v>
      </c>
      <c r="R189" s="39" t="s">
        <v>334</v>
      </c>
      <c r="S189" s="39" t="s">
        <v>316</v>
      </c>
      <c r="T189" s="39" t="s">
        <v>333</v>
      </c>
      <c r="U189" s="39" t="s">
        <v>333</v>
      </c>
      <c r="V189" s="39" t="s">
        <v>438</v>
      </c>
      <c r="W189" s="39" t="s">
        <v>282</v>
      </c>
      <c r="X189" s="39" t="s">
        <v>282</v>
      </c>
      <c r="Y189" s="39" t="s">
        <v>331</v>
      </c>
      <c r="Z189" s="39" t="s">
        <v>330</v>
      </c>
      <c r="AA189" s="34">
        <v>45140.596180555556</v>
      </c>
      <c r="AB189" s="39" t="s">
        <v>476</v>
      </c>
      <c r="AC189" s="39" t="s">
        <v>280</v>
      </c>
      <c r="AD189" s="39" t="s">
        <v>280</v>
      </c>
      <c r="AE189" s="39" t="s">
        <v>333</v>
      </c>
      <c r="AF189" s="43" t="b">
        <v>0</v>
      </c>
      <c r="AG189" s="43" t="s">
        <v>280</v>
      </c>
      <c r="AH189" s="43" t="b">
        <v>0</v>
      </c>
      <c r="AI189" s="34"/>
      <c r="AJ189" s="39" t="s">
        <v>280</v>
      </c>
      <c r="AK189" s="39" t="s">
        <v>280</v>
      </c>
      <c r="AL189" s="39" t="s">
        <v>280</v>
      </c>
      <c r="AM189" s="39" t="s">
        <v>280</v>
      </c>
      <c r="AN189" s="39" t="s">
        <v>280</v>
      </c>
      <c r="AO189" s="39" t="s">
        <v>280</v>
      </c>
      <c r="AP189" s="39" t="s">
        <v>329</v>
      </c>
      <c r="AQ189" s="39" t="s">
        <v>280</v>
      </c>
      <c r="AR189" s="34"/>
      <c r="AS189" s="43">
        <v>1</v>
      </c>
      <c r="AT189" s="43">
        <v>0</v>
      </c>
      <c r="AU189" s="43" t="b">
        <v>0</v>
      </c>
      <c r="AV189" s="39" t="s">
        <v>280</v>
      </c>
      <c r="AW189" s="43" t="b">
        <v>0</v>
      </c>
      <c r="AX189" s="39" t="s">
        <v>328</v>
      </c>
      <c r="AY189" s="39" t="s">
        <v>957</v>
      </c>
      <c r="AZ189" s="34">
        <v>45140.596180555556</v>
      </c>
      <c r="BA189" s="39" t="s">
        <v>438</v>
      </c>
      <c r="BB189" s="34">
        <v>45140.596180555556</v>
      </c>
      <c r="BC189" s="39" t="s">
        <v>18</v>
      </c>
      <c r="BD189" s="39" t="s">
        <v>957</v>
      </c>
      <c r="BE189" s="43" t="b">
        <v>0</v>
      </c>
      <c r="BF189" s="39" t="s">
        <v>438</v>
      </c>
      <c r="BG189" s="39" t="s">
        <v>333</v>
      </c>
      <c r="BH189" s="39" t="s">
        <v>956</v>
      </c>
      <c r="BI189" s="34">
        <v>45140.595752314817</v>
      </c>
      <c r="BJ189" s="43">
        <v>58000</v>
      </c>
      <c r="BK189" s="39" t="s">
        <v>327</v>
      </c>
      <c r="BL189" s="43" t="b">
        <v>0</v>
      </c>
      <c r="BM189" s="39" t="s">
        <v>955</v>
      </c>
      <c r="BN189" s="39" t="s">
        <v>326</v>
      </c>
      <c r="BO189" s="39" t="s">
        <v>280</v>
      </c>
      <c r="BP189" s="39" t="s">
        <v>954</v>
      </c>
      <c r="BQ189" s="39" t="s">
        <v>953</v>
      </c>
      <c r="BR189" s="43" t="str">
        <f t="shared" si="32"/>
        <v>Gate 1</v>
      </c>
      <c r="BS189" s="43" t="s">
        <v>501</v>
      </c>
      <c r="BT189" s="43" t="b">
        <v>0</v>
      </c>
      <c r="BU189" s="39" t="s">
        <v>482</v>
      </c>
      <c r="BV189" s="44">
        <v>45125</v>
      </c>
      <c r="BW189" s="39" t="s">
        <v>320</v>
      </c>
      <c r="BX189" s="39" t="s">
        <v>687</v>
      </c>
      <c r="BY189" s="39" t="s">
        <v>952</v>
      </c>
      <c r="BZ189" s="39" t="s">
        <v>322</v>
      </c>
      <c r="CA189" s="39" t="s">
        <v>330</v>
      </c>
      <c r="CB189" s="39" t="s">
        <v>320</v>
      </c>
      <c r="CC189" s="39" t="s">
        <v>396</v>
      </c>
      <c r="CD189" s="39" t="s">
        <v>432</v>
      </c>
      <c r="CE189" s="39" t="s">
        <v>320</v>
      </c>
      <c r="CF189" s="39" t="s">
        <v>535</v>
      </c>
      <c r="CG189" s="39" t="s">
        <v>318</v>
      </c>
      <c r="CH189" s="39" t="s">
        <v>280</v>
      </c>
      <c r="CI189" s="39" t="s">
        <v>317</v>
      </c>
      <c r="CJ189" s="39" t="s">
        <v>280</v>
      </c>
      <c r="CK189" s="34">
        <v>45125.594444444447</v>
      </c>
      <c r="CL189" s="39" t="s">
        <v>316</v>
      </c>
      <c r="CM189" s="39" t="s">
        <v>280</v>
      </c>
      <c r="CN189" s="39" t="s">
        <v>951</v>
      </c>
      <c r="CO189" s="43" t="b">
        <v>0</v>
      </c>
      <c r="CP189" s="39" t="s">
        <v>428</v>
      </c>
      <c r="CQ189" s="39" t="s">
        <v>352</v>
      </c>
      <c r="CR189" s="39" t="s">
        <v>950</v>
      </c>
      <c r="CS189" s="39" t="s">
        <v>280</v>
      </c>
      <c r="CT189" s="39" t="s">
        <v>948</v>
      </c>
      <c r="CU189" s="43">
        <v>4</v>
      </c>
      <c r="CV189" s="39" t="s">
        <v>396</v>
      </c>
    </row>
    <row r="190" spans="1:100" ht="160">
      <c r="A190" s="39" t="s">
        <v>947</v>
      </c>
      <c r="B190" s="40">
        <f t="shared" si="21"/>
        <v>45125</v>
      </c>
      <c r="C190" s="41">
        <v>45125.602025462962</v>
      </c>
      <c r="D190" s="39" t="s">
        <v>346</v>
      </c>
      <c r="E190" s="39" t="s">
        <v>946</v>
      </c>
      <c r="F190" s="42">
        <f t="shared" ca="1" si="22"/>
        <v>573.39797453703795</v>
      </c>
      <c r="G190" s="39" t="s">
        <v>711</v>
      </c>
      <c r="H190" s="39" t="s">
        <v>277</v>
      </c>
      <c r="I190" s="39" t="s">
        <v>710</v>
      </c>
      <c r="J190" s="39" t="s">
        <v>696</v>
      </c>
      <c r="K190" s="39" t="s">
        <v>340</v>
      </c>
      <c r="L190" s="39" t="s">
        <v>334</v>
      </c>
      <c r="M190" s="39" t="s">
        <v>709</v>
      </c>
      <c r="N190" s="39" t="s">
        <v>338</v>
      </c>
      <c r="O190" s="39" t="s">
        <v>708</v>
      </c>
      <c r="P190" s="39" t="s">
        <v>707</v>
      </c>
      <c r="Q190" s="39" t="s">
        <v>294</v>
      </c>
      <c r="R190" s="39" t="s">
        <v>334</v>
      </c>
      <c r="S190" s="39" t="s">
        <v>849</v>
      </c>
      <c r="T190" s="39" t="s">
        <v>333</v>
      </c>
      <c r="U190" s="39" t="s">
        <v>333</v>
      </c>
      <c r="V190" s="39" t="s">
        <v>371</v>
      </c>
      <c r="W190" s="39" t="s">
        <v>282</v>
      </c>
      <c r="X190" s="39" t="s">
        <v>282</v>
      </c>
      <c r="Y190" s="39" t="s">
        <v>331</v>
      </c>
      <c r="Z190" s="39" t="s">
        <v>330</v>
      </c>
      <c r="AA190" s="34">
        <v>45133.429224537038</v>
      </c>
      <c r="AB190" s="39" t="s">
        <v>403</v>
      </c>
      <c r="AC190" s="39" t="s">
        <v>280</v>
      </c>
      <c r="AD190" s="39" t="s">
        <v>280</v>
      </c>
      <c r="AE190" s="39" t="s">
        <v>280</v>
      </c>
      <c r="AF190" s="43" t="b">
        <v>0</v>
      </c>
      <c r="AG190" s="43" t="s">
        <v>280</v>
      </c>
      <c r="AH190" s="43" t="b">
        <v>1</v>
      </c>
      <c r="AI190" s="34"/>
      <c r="AJ190" s="39" t="s">
        <v>280</v>
      </c>
      <c r="AK190" s="39" t="s">
        <v>280</v>
      </c>
      <c r="AL190" s="39" t="s">
        <v>280</v>
      </c>
      <c r="AM190" s="39" t="s">
        <v>280</v>
      </c>
      <c r="AN190" s="39" t="s">
        <v>280</v>
      </c>
      <c r="AO190" s="39" t="s">
        <v>280</v>
      </c>
      <c r="AP190" s="39" t="s">
        <v>329</v>
      </c>
      <c r="AQ190" s="39" t="s">
        <v>280</v>
      </c>
      <c r="AR190" s="34"/>
      <c r="AS190" s="43">
        <v>1</v>
      </c>
      <c r="AT190" s="43">
        <v>0</v>
      </c>
      <c r="AU190" s="43" t="b">
        <v>0</v>
      </c>
      <c r="AV190" s="39" t="s">
        <v>280</v>
      </c>
      <c r="AW190" s="43" t="b">
        <v>0</v>
      </c>
      <c r="AX190" s="39" t="s">
        <v>328</v>
      </c>
      <c r="AY190" s="39" t="s">
        <v>945</v>
      </c>
      <c r="AZ190" s="34"/>
      <c r="BA190" s="39" t="s">
        <v>280</v>
      </c>
      <c r="BB190" s="34"/>
      <c r="BC190" s="39" t="s">
        <v>280</v>
      </c>
      <c r="BD190" s="39" t="s">
        <v>945</v>
      </c>
      <c r="BE190" s="43" t="b">
        <v>0</v>
      </c>
      <c r="BF190" s="39" t="s">
        <v>280</v>
      </c>
      <c r="BG190" s="39" t="s">
        <v>280</v>
      </c>
      <c r="BH190" s="39" t="s">
        <v>280</v>
      </c>
      <c r="BI190" s="34"/>
      <c r="BJ190" s="43" t="s">
        <v>280</v>
      </c>
      <c r="BK190" s="39" t="s">
        <v>852</v>
      </c>
      <c r="BL190" s="43" t="b">
        <v>0</v>
      </c>
      <c r="BM190" s="39" t="s">
        <v>280</v>
      </c>
      <c r="BN190" s="39" t="s">
        <v>326</v>
      </c>
      <c r="BO190" s="39" t="s">
        <v>280</v>
      </c>
      <c r="BP190" s="39" t="s">
        <v>944</v>
      </c>
      <c r="BQ190" s="39" t="s">
        <v>943</v>
      </c>
      <c r="BS190" s="39" t="s">
        <v>585</v>
      </c>
      <c r="BT190" s="43" t="b">
        <v>0</v>
      </c>
      <c r="BU190" s="39" t="s">
        <v>482</v>
      </c>
      <c r="BV190" s="44">
        <v>45125</v>
      </c>
      <c r="BW190" s="39" t="s">
        <v>320</v>
      </c>
      <c r="BX190" s="39" t="s">
        <v>280</v>
      </c>
      <c r="BY190" s="39" t="s">
        <v>280</v>
      </c>
      <c r="BZ190" s="39" t="s">
        <v>280</v>
      </c>
      <c r="CA190" s="39" t="s">
        <v>330</v>
      </c>
      <c r="CB190" s="39" t="s">
        <v>320</v>
      </c>
      <c r="CC190" s="39" t="s">
        <v>396</v>
      </c>
      <c r="CD190" s="39" t="s">
        <v>451</v>
      </c>
      <c r="CE190" s="39" t="s">
        <v>394</v>
      </c>
      <c r="CF190" s="39" t="s">
        <v>280</v>
      </c>
      <c r="CG190" s="39" t="s">
        <v>280</v>
      </c>
      <c r="CH190" s="39" t="s">
        <v>280</v>
      </c>
      <c r="CI190" s="39" t="s">
        <v>608</v>
      </c>
      <c r="CJ190" s="39" t="s">
        <v>280</v>
      </c>
      <c r="CK190" s="34">
        <v>45125.602025462962</v>
      </c>
      <c r="CL190" s="39" t="s">
        <v>849</v>
      </c>
      <c r="CM190" s="39" t="s">
        <v>280</v>
      </c>
      <c r="CN190" s="39" t="s">
        <v>280</v>
      </c>
      <c r="CO190" s="43" t="b">
        <v>0</v>
      </c>
      <c r="CP190" s="39" t="s">
        <v>428</v>
      </c>
      <c r="CQ190" s="39" t="s">
        <v>280</v>
      </c>
      <c r="CR190" s="39" t="s">
        <v>280</v>
      </c>
      <c r="CS190" s="39" t="s">
        <v>280</v>
      </c>
      <c r="CT190" s="39" t="s">
        <v>942</v>
      </c>
      <c r="CU190" s="43">
        <v>3</v>
      </c>
      <c r="CV190" s="39" t="s">
        <v>396</v>
      </c>
    </row>
    <row r="191" spans="1:100" ht="160">
      <c r="A191" s="39" t="s">
        <v>941</v>
      </c>
      <c r="B191" s="40">
        <f t="shared" si="21"/>
        <v>45125</v>
      </c>
      <c r="C191" s="41">
        <v>45125.609212962961</v>
      </c>
      <c r="D191" s="39" t="s">
        <v>346</v>
      </c>
      <c r="E191" s="39" t="s">
        <v>940</v>
      </c>
      <c r="F191" s="42">
        <f t="shared" ca="1" si="22"/>
        <v>573.39078703703854</v>
      </c>
      <c r="G191" s="39" t="s">
        <v>711</v>
      </c>
      <c r="H191" s="39" t="s">
        <v>277</v>
      </c>
      <c r="I191" s="39" t="s">
        <v>710</v>
      </c>
      <c r="J191" s="39" t="s">
        <v>696</v>
      </c>
      <c r="K191" s="39" t="s">
        <v>340</v>
      </c>
      <c r="L191" s="39" t="s">
        <v>334</v>
      </c>
      <c r="M191" s="39" t="s">
        <v>709</v>
      </c>
      <c r="N191" s="39" t="s">
        <v>338</v>
      </c>
      <c r="O191" s="39" t="s">
        <v>708</v>
      </c>
      <c r="P191" s="39" t="s">
        <v>707</v>
      </c>
      <c r="Q191" s="39" t="s">
        <v>294</v>
      </c>
      <c r="R191" s="39" t="s">
        <v>334</v>
      </c>
      <c r="S191" s="39" t="s">
        <v>849</v>
      </c>
      <c r="T191" s="39" t="s">
        <v>333</v>
      </c>
      <c r="U191" s="39" t="s">
        <v>333</v>
      </c>
      <c r="V191" s="39" t="s">
        <v>371</v>
      </c>
      <c r="W191" s="39" t="s">
        <v>283</v>
      </c>
      <c r="X191" s="39" t="s">
        <v>282</v>
      </c>
      <c r="Y191" s="39" t="s">
        <v>331</v>
      </c>
      <c r="Z191" s="39" t="s">
        <v>330</v>
      </c>
      <c r="AA191" s="34">
        <v>45147.456284722219</v>
      </c>
      <c r="AB191" s="39" t="s">
        <v>752</v>
      </c>
      <c r="AC191" s="39" t="s">
        <v>280</v>
      </c>
      <c r="AD191" s="39" t="s">
        <v>280</v>
      </c>
      <c r="AE191" s="39" t="s">
        <v>280</v>
      </c>
      <c r="AF191" s="43" t="b">
        <v>0</v>
      </c>
      <c r="AG191" s="43" t="s">
        <v>280</v>
      </c>
      <c r="AH191" s="43" t="b">
        <v>1</v>
      </c>
      <c r="AI191" s="34"/>
      <c r="AJ191" s="39" t="s">
        <v>280</v>
      </c>
      <c r="AK191" s="39" t="s">
        <v>280</v>
      </c>
      <c r="AL191" s="39" t="s">
        <v>280</v>
      </c>
      <c r="AM191" s="39" t="s">
        <v>280</v>
      </c>
      <c r="AN191" s="39" t="s">
        <v>280</v>
      </c>
      <c r="AO191" s="39" t="s">
        <v>280</v>
      </c>
      <c r="AP191" s="39" t="s">
        <v>329</v>
      </c>
      <c r="AQ191" s="39" t="s">
        <v>280</v>
      </c>
      <c r="AR191" s="34"/>
      <c r="AS191" s="43">
        <v>1</v>
      </c>
      <c r="AT191" s="43">
        <v>0</v>
      </c>
      <c r="AU191" s="43" t="b">
        <v>0</v>
      </c>
      <c r="AV191" s="39" t="s">
        <v>280</v>
      </c>
      <c r="AW191" s="43" t="b">
        <v>0</v>
      </c>
      <c r="AX191" s="39" t="s">
        <v>328</v>
      </c>
      <c r="AY191" s="39" t="s">
        <v>939</v>
      </c>
      <c r="AZ191" s="34"/>
      <c r="BA191" s="39" t="s">
        <v>280</v>
      </c>
      <c r="BB191" s="34"/>
      <c r="BC191" s="39" t="s">
        <v>280</v>
      </c>
      <c r="BD191" s="39" t="s">
        <v>939</v>
      </c>
      <c r="BE191" s="43" t="b">
        <v>0</v>
      </c>
      <c r="BF191" s="39" t="s">
        <v>280</v>
      </c>
      <c r="BG191" s="39" t="s">
        <v>280</v>
      </c>
      <c r="BH191" s="39" t="s">
        <v>280</v>
      </c>
      <c r="BI191" s="34"/>
      <c r="BJ191" s="43" t="s">
        <v>280</v>
      </c>
      <c r="BK191" s="39" t="s">
        <v>852</v>
      </c>
      <c r="BL191" s="43" t="b">
        <v>0</v>
      </c>
      <c r="BM191" s="39" t="s">
        <v>280</v>
      </c>
      <c r="BN191" s="39" t="s">
        <v>326</v>
      </c>
      <c r="BO191" s="39" t="s">
        <v>280</v>
      </c>
      <c r="BP191" s="39" t="s">
        <v>938</v>
      </c>
      <c r="BQ191" s="39" t="s">
        <v>937</v>
      </c>
      <c r="BS191" s="39" t="s">
        <v>610</v>
      </c>
      <c r="BT191" s="43" t="b">
        <v>0</v>
      </c>
      <c r="BU191" s="39" t="s">
        <v>461</v>
      </c>
      <c r="BV191" s="44">
        <v>45125</v>
      </c>
      <c r="BW191" s="39" t="s">
        <v>320</v>
      </c>
      <c r="BX191" s="39" t="s">
        <v>280</v>
      </c>
      <c r="BY191" s="39" t="s">
        <v>280</v>
      </c>
      <c r="BZ191" s="39" t="s">
        <v>280</v>
      </c>
      <c r="CA191" s="39" t="s">
        <v>330</v>
      </c>
      <c r="CB191" s="39" t="s">
        <v>320</v>
      </c>
      <c r="CC191" s="39" t="s">
        <v>396</v>
      </c>
      <c r="CD191" s="39" t="s">
        <v>451</v>
      </c>
      <c r="CE191" s="39" t="s">
        <v>394</v>
      </c>
      <c r="CF191" s="39" t="s">
        <v>280</v>
      </c>
      <c r="CG191" s="39" t="s">
        <v>280</v>
      </c>
      <c r="CH191" s="39" t="s">
        <v>280</v>
      </c>
      <c r="CI191" s="39" t="s">
        <v>608</v>
      </c>
      <c r="CJ191" s="39" t="s">
        <v>280</v>
      </c>
      <c r="CK191" s="34">
        <v>45125.609212962961</v>
      </c>
      <c r="CL191" s="39" t="s">
        <v>849</v>
      </c>
      <c r="CM191" s="39" t="s">
        <v>280</v>
      </c>
      <c r="CN191" s="39" t="s">
        <v>280</v>
      </c>
      <c r="CO191" s="43" t="b">
        <v>0</v>
      </c>
      <c r="CP191" s="39" t="s">
        <v>428</v>
      </c>
      <c r="CQ191" s="39" t="s">
        <v>280</v>
      </c>
      <c r="CR191" s="39" t="s">
        <v>280</v>
      </c>
      <c r="CS191" s="39" t="s">
        <v>280</v>
      </c>
      <c r="CT191" s="39" t="s">
        <v>936</v>
      </c>
      <c r="CU191" s="43">
        <v>4</v>
      </c>
      <c r="CV191" s="39" t="s">
        <v>396</v>
      </c>
    </row>
    <row r="192" spans="1:100" ht="208">
      <c r="A192" s="39" t="s">
        <v>935</v>
      </c>
      <c r="B192" s="40">
        <f t="shared" si="21"/>
        <v>45125</v>
      </c>
      <c r="C192" s="41">
        <v>45125.612824074073</v>
      </c>
      <c r="D192" s="39" t="s">
        <v>346</v>
      </c>
      <c r="E192" s="39" t="s">
        <v>934</v>
      </c>
      <c r="F192" s="42">
        <f t="shared" ca="1" si="22"/>
        <v>573.38717592592729</v>
      </c>
      <c r="G192" s="39" t="s">
        <v>711</v>
      </c>
      <c r="H192" s="39" t="s">
        <v>277</v>
      </c>
      <c r="I192" s="39" t="s">
        <v>710</v>
      </c>
      <c r="J192" s="39" t="s">
        <v>696</v>
      </c>
      <c r="K192" s="39" t="s">
        <v>340</v>
      </c>
      <c r="L192" s="39" t="s">
        <v>334</v>
      </c>
      <c r="M192" s="39" t="s">
        <v>709</v>
      </c>
      <c r="N192" s="39" t="s">
        <v>338</v>
      </c>
      <c r="O192" s="39" t="s">
        <v>708</v>
      </c>
      <c r="P192" s="39" t="s">
        <v>707</v>
      </c>
      <c r="Q192" s="39" t="s">
        <v>294</v>
      </c>
      <c r="R192" s="39" t="s">
        <v>334</v>
      </c>
      <c r="S192" s="39" t="s">
        <v>849</v>
      </c>
      <c r="T192" s="39" t="s">
        <v>333</v>
      </c>
      <c r="U192" s="39" t="s">
        <v>333</v>
      </c>
      <c r="V192" s="39" t="s">
        <v>371</v>
      </c>
      <c r="W192" s="39" t="s">
        <v>283</v>
      </c>
      <c r="X192" s="39" t="s">
        <v>282</v>
      </c>
      <c r="Y192" s="39" t="s">
        <v>331</v>
      </c>
      <c r="Z192" s="39" t="s">
        <v>330</v>
      </c>
      <c r="AA192" s="34">
        <v>45140.413043981483</v>
      </c>
      <c r="AB192" s="39" t="s">
        <v>752</v>
      </c>
      <c r="AC192" s="39" t="s">
        <v>280</v>
      </c>
      <c r="AD192" s="39" t="s">
        <v>280</v>
      </c>
      <c r="AE192" s="39" t="s">
        <v>280</v>
      </c>
      <c r="AF192" s="43" t="b">
        <v>0</v>
      </c>
      <c r="AG192" s="43" t="s">
        <v>280</v>
      </c>
      <c r="AH192" s="43" t="b">
        <v>1</v>
      </c>
      <c r="AI192" s="34"/>
      <c r="AJ192" s="39" t="s">
        <v>280</v>
      </c>
      <c r="AK192" s="39" t="s">
        <v>280</v>
      </c>
      <c r="AL192" s="39" t="s">
        <v>280</v>
      </c>
      <c r="AM192" s="39" t="s">
        <v>280</v>
      </c>
      <c r="AN192" s="39" t="s">
        <v>280</v>
      </c>
      <c r="AO192" s="39" t="s">
        <v>280</v>
      </c>
      <c r="AP192" s="39" t="s">
        <v>329</v>
      </c>
      <c r="AQ192" s="39" t="s">
        <v>280</v>
      </c>
      <c r="AR192" s="34"/>
      <c r="AS192" s="43">
        <v>2</v>
      </c>
      <c r="AT192" s="43">
        <v>0</v>
      </c>
      <c r="AU192" s="43" t="b">
        <v>0</v>
      </c>
      <c r="AV192" s="39" t="s">
        <v>280</v>
      </c>
      <c r="AW192" s="43" t="b">
        <v>0</v>
      </c>
      <c r="AX192" s="39" t="s">
        <v>328</v>
      </c>
      <c r="AY192" s="39" t="s">
        <v>933</v>
      </c>
      <c r="AZ192" s="34"/>
      <c r="BA192" s="39" t="s">
        <v>280</v>
      </c>
      <c r="BB192" s="34"/>
      <c r="BC192" s="39" t="s">
        <v>280</v>
      </c>
      <c r="BD192" s="39" t="s">
        <v>933</v>
      </c>
      <c r="BE192" s="43" t="b">
        <v>0</v>
      </c>
      <c r="BF192" s="39" t="s">
        <v>280</v>
      </c>
      <c r="BG192" s="39" t="s">
        <v>280</v>
      </c>
      <c r="BH192" s="39" t="s">
        <v>932</v>
      </c>
      <c r="BI192" s="34"/>
      <c r="BJ192" s="43" t="s">
        <v>280</v>
      </c>
      <c r="BK192" s="39" t="s">
        <v>852</v>
      </c>
      <c r="BL192" s="43" t="b">
        <v>0</v>
      </c>
      <c r="BM192" s="39" t="s">
        <v>280</v>
      </c>
      <c r="BN192" s="39" t="s">
        <v>326</v>
      </c>
      <c r="BO192" s="39" t="s">
        <v>280</v>
      </c>
      <c r="BP192" s="39" t="s">
        <v>931</v>
      </c>
      <c r="BQ192" s="39" t="s">
        <v>930</v>
      </c>
      <c r="BS192" s="39" t="s">
        <v>610</v>
      </c>
      <c r="BT192" s="43" t="b">
        <v>0</v>
      </c>
      <c r="BU192" s="39" t="s">
        <v>461</v>
      </c>
      <c r="BV192" s="44">
        <v>45125</v>
      </c>
      <c r="BW192" s="39" t="s">
        <v>320</v>
      </c>
      <c r="BX192" s="39" t="s">
        <v>280</v>
      </c>
      <c r="BY192" s="39" t="s">
        <v>280</v>
      </c>
      <c r="BZ192" s="39" t="s">
        <v>280</v>
      </c>
      <c r="CA192" s="39" t="s">
        <v>330</v>
      </c>
      <c r="CB192" s="39" t="s">
        <v>320</v>
      </c>
      <c r="CC192" s="39" t="s">
        <v>396</v>
      </c>
      <c r="CD192" s="39" t="s">
        <v>451</v>
      </c>
      <c r="CE192" s="39" t="s">
        <v>394</v>
      </c>
      <c r="CF192" s="39" t="s">
        <v>280</v>
      </c>
      <c r="CG192" s="39" t="s">
        <v>280</v>
      </c>
      <c r="CH192" s="39" t="s">
        <v>280</v>
      </c>
      <c r="CI192" s="39" t="s">
        <v>608</v>
      </c>
      <c r="CJ192" s="39" t="s">
        <v>280</v>
      </c>
      <c r="CK192" s="34">
        <v>45125.612824074073</v>
      </c>
      <c r="CL192" s="39" t="s">
        <v>849</v>
      </c>
      <c r="CM192" s="39" t="s">
        <v>280</v>
      </c>
      <c r="CN192" s="39" t="s">
        <v>280</v>
      </c>
      <c r="CO192" s="43" t="b">
        <v>0</v>
      </c>
      <c r="CP192" s="39" t="s">
        <v>428</v>
      </c>
      <c r="CQ192" s="39" t="s">
        <v>280</v>
      </c>
      <c r="CR192" s="39" t="s">
        <v>280</v>
      </c>
      <c r="CS192" s="39" t="s">
        <v>280</v>
      </c>
      <c r="CT192" s="39" t="s">
        <v>929</v>
      </c>
      <c r="CU192" s="43">
        <v>5</v>
      </c>
      <c r="CV192" s="39" t="s">
        <v>396</v>
      </c>
    </row>
    <row r="193" spans="1:100" ht="176">
      <c r="A193" s="39" t="s">
        <v>928</v>
      </c>
      <c r="B193" s="40">
        <f t="shared" si="21"/>
        <v>45125</v>
      </c>
      <c r="C193" s="41">
        <v>45125.624039351853</v>
      </c>
      <c r="D193" s="39" t="s">
        <v>346</v>
      </c>
      <c r="E193" s="39" t="s">
        <v>927</v>
      </c>
      <c r="F193" s="42">
        <f t="shared" ca="1" si="22"/>
        <v>573.37596064814716</v>
      </c>
      <c r="G193" s="39" t="s">
        <v>711</v>
      </c>
      <c r="H193" s="39" t="s">
        <v>277</v>
      </c>
      <c r="I193" s="39" t="s">
        <v>710</v>
      </c>
      <c r="J193" s="39" t="s">
        <v>696</v>
      </c>
      <c r="K193" s="39" t="s">
        <v>340</v>
      </c>
      <c r="L193" s="39" t="s">
        <v>334</v>
      </c>
      <c r="M193" s="39" t="s">
        <v>709</v>
      </c>
      <c r="N193" s="39" t="s">
        <v>338</v>
      </c>
      <c r="O193" s="39" t="s">
        <v>708</v>
      </c>
      <c r="P193" s="39" t="s">
        <v>707</v>
      </c>
      <c r="Q193" s="39" t="s">
        <v>294</v>
      </c>
      <c r="R193" s="39" t="s">
        <v>334</v>
      </c>
      <c r="S193" s="39" t="s">
        <v>849</v>
      </c>
      <c r="T193" s="39" t="s">
        <v>333</v>
      </c>
      <c r="U193" s="39" t="s">
        <v>333</v>
      </c>
      <c r="V193" s="39" t="s">
        <v>371</v>
      </c>
      <c r="W193" s="39" t="s">
        <v>283</v>
      </c>
      <c r="X193" s="39" t="s">
        <v>282</v>
      </c>
      <c r="Y193" s="39" t="s">
        <v>331</v>
      </c>
      <c r="Z193" s="39" t="s">
        <v>330</v>
      </c>
      <c r="AA193" s="34">
        <v>45133.18409722222</v>
      </c>
      <c r="AB193" s="39" t="s">
        <v>465</v>
      </c>
      <c r="AC193" s="39" t="s">
        <v>280</v>
      </c>
      <c r="AD193" s="39" t="s">
        <v>280</v>
      </c>
      <c r="AE193" s="39" t="s">
        <v>280</v>
      </c>
      <c r="AF193" s="43" t="b">
        <v>0</v>
      </c>
      <c r="AG193" s="43" t="s">
        <v>280</v>
      </c>
      <c r="AH193" s="43" t="b">
        <v>1</v>
      </c>
      <c r="AI193" s="34"/>
      <c r="AJ193" s="39" t="s">
        <v>280</v>
      </c>
      <c r="AK193" s="39" t="s">
        <v>280</v>
      </c>
      <c r="AL193" s="39" t="s">
        <v>280</v>
      </c>
      <c r="AM193" s="39" t="s">
        <v>280</v>
      </c>
      <c r="AN193" s="39" t="s">
        <v>280</v>
      </c>
      <c r="AO193" s="39" t="s">
        <v>280</v>
      </c>
      <c r="AP193" s="39" t="s">
        <v>329</v>
      </c>
      <c r="AQ193" s="39" t="s">
        <v>280</v>
      </c>
      <c r="AR193" s="34"/>
      <c r="AS193" s="43">
        <v>2</v>
      </c>
      <c r="AT193" s="43">
        <v>0</v>
      </c>
      <c r="AU193" s="43" t="b">
        <v>0</v>
      </c>
      <c r="AV193" s="39" t="s">
        <v>280</v>
      </c>
      <c r="AW193" s="43" t="b">
        <v>0</v>
      </c>
      <c r="AX193" s="39" t="s">
        <v>328</v>
      </c>
      <c r="AY193" s="39" t="s">
        <v>926</v>
      </c>
      <c r="AZ193" s="34"/>
      <c r="BA193" s="39" t="s">
        <v>280</v>
      </c>
      <c r="BB193" s="34"/>
      <c r="BC193" s="39" t="s">
        <v>280</v>
      </c>
      <c r="BD193" s="39" t="s">
        <v>926</v>
      </c>
      <c r="BE193" s="43" t="b">
        <v>0</v>
      </c>
      <c r="BF193" s="39" t="s">
        <v>280</v>
      </c>
      <c r="BG193" s="39" t="s">
        <v>280</v>
      </c>
      <c r="BH193" s="39" t="s">
        <v>280</v>
      </c>
      <c r="BI193" s="34"/>
      <c r="BJ193" s="43" t="s">
        <v>280</v>
      </c>
      <c r="BK193" s="39" t="s">
        <v>852</v>
      </c>
      <c r="BL193" s="43" t="b">
        <v>0</v>
      </c>
      <c r="BM193" s="39" t="s">
        <v>280</v>
      </c>
      <c r="BN193" s="39" t="s">
        <v>326</v>
      </c>
      <c r="BO193" s="39" t="s">
        <v>280</v>
      </c>
      <c r="BP193" s="39" t="s">
        <v>925</v>
      </c>
      <c r="BQ193" s="39" t="s">
        <v>924</v>
      </c>
      <c r="BS193" s="39" t="s">
        <v>610</v>
      </c>
      <c r="BT193" s="43" t="b">
        <v>0</v>
      </c>
      <c r="BU193" s="39" t="s">
        <v>461</v>
      </c>
      <c r="BV193" s="44">
        <v>45125</v>
      </c>
      <c r="BW193" s="39" t="s">
        <v>320</v>
      </c>
      <c r="BX193" s="39" t="s">
        <v>280</v>
      </c>
      <c r="BY193" s="39" t="s">
        <v>280</v>
      </c>
      <c r="BZ193" s="39" t="s">
        <v>280</v>
      </c>
      <c r="CA193" s="39" t="s">
        <v>330</v>
      </c>
      <c r="CB193" s="39" t="s">
        <v>320</v>
      </c>
      <c r="CC193" s="39" t="s">
        <v>396</v>
      </c>
      <c r="CD193" s="39" t="s">
        <v>321</v>
      </c>
      <c r="CE193" s="39" t="s">
        <v>394</v>
      </c>
      <c r="CF193" s="39" t="s">
        <v>280</v>
      </c>
      <c r="CG193" s="39" t="s">
        <v>280</v>
      </c>
      <c r="CH193" s="39" t="s">
        <v>280</v>
      </c>
      <c r="CI193" s="39" t="s">
        <v>608</v>
      </c>
      <c r="CJ193" s="39" t="s">
        <v>280</v>
      </c>
      <c r="CK193" s="34">
        <v>45125.624027777776</v>
      </c>
      <c r="CL193" s="39" t="s">
        <v>849</v>
      </c>
      <c r="CM193" s="39" t="s">
        <v>280</v>
      </c>
      <c r="CN193" s="39" t="s">
        <v>280</v>
      </c>
      <c r="CO193" s="43" t="b">
        <v>0</v>
      </c>
      <c r="CP193" s="39" t="s">
        <v>428</v>
      </c>
      <c r="CQ193" s="39" t="s">
        <v>280</v>
      </c>
      <c r="CR193" s="39" t="s">
        <v>280</v>
      </c>
      <c r="CS193" s="39" t="s">
        <v>280</v>
      </c>
      <c r="CT193" s="39" t="s">
        <v>923</v>
      </c>
      <c r="CU193" s="43">
        <v>4</v>
      </c>
      <c r="CV193" s="39" t="s">
        <v>396</v>
      </c>
    </row>
    <row r="194" spans="1:100" ht="176">
      <c r="A194" s="39" t="s">
        <v>922</v>
      </c>
      <c r="B194" s="40">
        <f t="shared" si="21"/>
        <v>45125</v>
      </c>
      <c r="C194" s="41">
        <v>45125.868379629632</v>
      </c>
      <c r="D194" s="39" t="s">
        <v>346</v>
      </c>
      <c r="E194" s="39" t="s">
        <v>921</v>
      </c>
      <c r="F194" s="42">
        <f t="shared" ca="1" si="22"/>
        <v>573.13162037036818</v>
      </c>
      <c r="G194" s="39" t="s">
        <v>859</v>
      </c>
      <c r="H194" s="39" t="s">
        <v>277</v>
      </c>
      <c r="I194" s="39" t="s">
        <v>858</v>
      </c>
      <c r="J194" s="39" t="s">
        <v>847</v>
      </c>
      <c r="K194" s="39" t="s">
        <v>340</v>
      </c>
      <c r="L194" s="39" t="s">
        <v>334</v>
      </c>
      <c r="M194" s="39" t="s">
        <v>339</v>
      </c>
      <c r="N194" s="39" t="s">
        <v>338</v>
      </c>
      <c r="O194" s="39" t="s">
        <v>857</v>
      </c>
      <c r="P194" s="39" t="s">
        <v>856</v>
      </c>
      <c r="Q194" s="39" t="s">
        <v>855</v>
      </c>
      <c r="R194" s="39" t="s">
        <v>334</v>
      </c>
      <c r="S194" s="39" t="s">
        <v>916</v>
      </c>
      <c r="T194" s="39" t="s">
        <v>333</v>
      </c>
      <c r="U194" s="39" t="s">
        <v>333</v>
      </c>
      <c r="V194" s="39" t="s">
        <v>438</v>
      </c>
      <c r="W194" s="39" t="s">
        <v>282</v>
      </c>
      <c r="X194" s="39" t="s">
        <v>282</v>
      </c>
      <c r="Y194" s="39" t="s">
        <v>331</v>
      </c>
      <c r="Z194" s="39" t="s">
        <v>330</v>
      </c>
      <c r="AA194" s="34">
        <v>45140.652175925927</v>
      </c>
      <c r="AB194" s="39" t="s">
        <v>476</v>
      </c>
      <c r="AC194" s="39" t="s">
        <v>280</v>
      </c>
      <c r="AD194" s="39" t="s">
        <v>280</v>
      </c>
      <c r="AE194" s="39" t="s">
        <v>280</v>
      </c>
      <c r="AF194" s="43" t="b">
        <v>0</v>
      </c>
      <c r="AG194" s="43" t="s">
        <v>280</v>
      </c>
      <c r="AH194" s="43" t="b">
        <v>1</v>
      </c>
      <c r="AI194" s="34"/>
      <c r="AJ194" s="39" t="s">
        <v>280</v>
      </c>
      <c r="AK194" s="39" t="s">
        <v>280</v>
      </c>
      <c r="AL194" s="39" t="s">
        <v>280</v>
      </c>
      <c r="AM194" s="39" t="s">
        <v>280</v>
      </c>
      <c r="AN194" s="39" t="s">
        <v>280</v>
      </c>
      <c r="AO194" s="39" t="s">
        <v>280</v>
      </c>
      <c r="AP194" s="39" t="s">
        <v>329</v>
      </c>
      <c r="AQ194" s="39" t="s">
        <v>280</v>
      </c>
      <c r="AR194" s="34"/>
      <c r="AS194" s="43">
        <v>2</v>
      </c>
      <c r="AT194" s="43">
        <v>0</v>
      </c>
      <c r="AU194" s="43" t="b">
        <v>0</v>
      </c>
      <c r="AV194" s="39" t="s">
        <v>280</v>
      </c>
      <c r="AW194" s="43" t="b">
        <v>0</v>
      </c>
      <c r="AX194" s="39" t="s">
        <v>370</v>
      </c>
      <c r="AY194" s="39" t="s">
        <v>920</v>
      </c>
      <c r="AZ194" s="34"/>
      <c r="BA194" s="39" t="s">
        <v>280</v>
      </c>
      <c r="BB194" s="34"/>
      <c r="BC194" s="39" t="s">
        <v>280</v>
      </c>
      <c r="BD194" s="39" t="s">
        <v>920</v>
      </c>
      <c r="BE194" s="43" t="b">
        <v>0</v>
      </c>
      <c r="BF194" s="39" t="s">
        <v>280</v>
      </c>
      <c r="BG194" s="39" t="s">
        <v>280</v>
      </c>
      <c r="BH194" s="39" t="s">
        <v>280</v>
      </c>
      <c r="BI194" s="34"/>
      <c r="BJ194" s="43">
        <v>0</v>
      </c>
      <c r="BK194" s="39" t="s">
        <v>919</v>
      </c>
      <c r="BL194" s="43" t="b">
        <v>0</v>
      </c>
      <c r="BM194" s="39" t="s">
        <v>280</v>
      </c>
      <c r="BN194" s="39" t="s">
        <v>326</v>
      </c>
      <c r="BO194" s="39" t="s">
        <v>280</v>
      </c>
      <c r="BP194" s="39" t="s">
        <v>918</v>
      </c>
      <c r="BQ194" s="39" t="s">
        <v>917</v>
      </c>
      <c r="BS194" s="39" t="s">
        <v>361</v>
      </c>
      <c r="BT194" s="43" t="b">
        <v>0</v>
      </c>
      <c r="BU194" s="39" t="s">
        <v>482</v>
      </c>
      <c r="BV194" s="44">
        <v>45125</v>
      </c>
      <c r="BW194" s="39" t="s">
        <v>320</v>
      </c>
      <c r="BX194" s="39" t="s">
        <v>280</v>
      </c>
      <c r="BY194" s="39" t="s">
        <v>280</v>
      </c>
      <c r="BZ194" s="39" t="s">
        <v>280</v>
      </c>
      <c r="CA194" s="39" t="s">
        <v>330</v>
      </c>
      <c r="CB194" s="39" t="s">
        <v>320</v>
      </c>
      <c r="CC194" s="39" t="s">
        <v>396</v>
      </c>
      <c r="CD194" s="39" t="s">
        <v>451</v>
      </c>
      <c r="CE194" s="39" t="s">
        <v>394</v>
      </c>
      <c r="CF194" s="39" t="s">
        <v>280</v>
      </c>
      <c r="CG194" s="39" t="s">
        <v>280</v>
      </c>
      <c r="CH194" s="39" t="s">
        <v>280</v>
      </c>
      <c r="CI194" s="39" t="s">
        <v>608</v>
      </c>
      <c r="CJ194" s="39" t="s">
        <v>280</v>
      </c>
      <c r="CK194" s="34">
        <v>45125.868379629632</v>
      </c>
      <c r="CL194" s="39" t="s">
        <v>916</v>
      </c>
      <c r="CM194" s="39" t="s">
        <v>280</v>
      </c>
      <c r="CN194" s="39" t="s">
        <v>280</v>
      </c>
      <c r="CO194" s="43" t="b">
        <v>0</v>
      </c>
      <c r="CP194" s="39" t="s">
        <v>314</v>
      </c>
      <c r="CQ194" s="39" t="s">
        <v>280</v>
      </c>
      <c r="CR194" s="39" t="s">
        <v>280</v>
      </c>
      <c r="CS194" s="39" t="s">
        <v>280</v>
      </c>
      <c r="CT194" s="39" t="s">
        <v>915</v>
      </c>
      <c r="CU194" s="43">
        <v>3</v>
      </c>
      <c r="CV194" s="39" t="s">
        <v>311</v>
      </c>
    </row>
    <row r="195" spans="1:100" ht="240">
      <c r="A195" s="39" t="s">
        <v>252</v>
      </c>
      <c r="B195" s="40">
        <f t="shared" ref="B195:B238" si="33">INT(C195)</f>
        <v>45126</v>
      </c>
      <c r="C195" s="41">
        <v>45126.370023148149</v>
      </c>
      <c r="D195" s="39" t="s">
        <v>346</v>
      </c>
      <c r="E195" s="39" t="s">
        <v>269</v>
      </c>
      <c r="F195" s="42">
        <f t="shared" ref="F195:F238" ca="1" si="34">IF(ISBLANK(AZ195), TODAY()-C195, AZ195-C195)</f>
        <v>572.6299768518511</v>
      </c>
      <c r="G195" s="39" t="s">
        <v>914</v>
      </c>
      <c r="H195" s="39" t="s">
        <v>273</v>
      </c>
      <c r="I195" s="39" t="s">
        <v>913</v>
      </c>
      <c r="J195" s="39" t="s">
        <v>308</v>
      </c>
      <c r="K195" s="39" t="s">
        <v>635</v>
      </c>
      <c r="L195" s="39" t="s">
        <v>631</v>
      </c>
      <c r="M195" s="39" t="s">
        <v>912</v>
      </c>
      <c r="N195" s="39" t="s">
        <v>911</v>
      </c>
      <c r="O195" s="39" t="s">
        <v>280</v>
      </c>
      <c r="P195" s="39" t="s">
        <v>910</v>
      </c>
      <c r="Q195" s="39" t="s">
        <v>308</v>
      </c>
      <c r="R195" s="39" t="s">
        <v>631</v>
      </c>
      <c r="S195" s="39" t="s">
        <v>905</v>
      </c>
      <c r="T195" s="39" t="s">
        <v>333</v>
      </c>
      <c r="U195" s="39" t="s">
        <v>333</v>
      </c>
      <c r="V195" s="39" t="s">
        <v>669</v>
      </c>
      <c r="W195" s="39" t="s">
        <v>282</v>
      </c>
      <c r="X195" s="39" t="s">
        <v>282</v>
      </c>
      <c r="Y195" s="39" t="s">
        <v>331</v>
      </c>
      <c r="Z195" s="39" t="s">
        <v>330</v>
      </c>
      <c r="AA195" s="34">
        <v>45155.995659722219</v>
      </c>
      <c r="AB195" s="39" t="s">
        <v>563</v>
      </c>
      <c r="AC195" s="39" t="s">
        <v>280</v>
      </c>
      <c r="AD195" s="39" t="s">
        <v>280</v>
      </c>
      <c r="AE195" s="39" t="s">
        <v>280</v>
      </c>
      <c r="AF195" s="43" t="b">
        <v>0</v>
      </c>
      <c r="AG195" s="43" t="s">
        <v>280</v>
      </c>
      <c r="AH195" s="43" t="b">
        <v>1</v>
      </c>
      <c r="AI195" s="34"/>
      <c r="AJ195" s="39" t="s">
        <v>280</v>
      </c>
      <c r="AK195" s="39" t="s">
        <v>280</v>
      </c>
      <c r="AL195" s="39" t="s">
        <v>280</v>
      </c>
      <c r="AM195" s="39" t="s">
        <v>280</v>
      </c>
      <c r="AN195" s="39" t="s">
        <v>280</v>
      </c>
      <c r="AO195" s="39" t="s">
        <v>280</v>
      </c>
      <c r="AP195" s="39" t="s">
        <v>329</v>
      </c>
      <c r="AQ195" s="39" t="s">
        <v>280</v>
      </c>
      <c r="AR195" s="34"/>
      <c r="AS195" s="43">
        <v>2</v>
      </c>
      <c r="AT195" s="43">
        <v>0</v>
      </c>
      <c r="AU195" s="43" t="b">
        <v>0</v>
      </c>
      <c r="AV195" s="39" t="s">
        <v>280</v>
      </c>
      <c r="AW195" s="43" t="b">
        <v>0</v>
      </c>
      <c r="AX195" s="39" t="s">
        <v>370</v>
      </c>
      <c r="AY195" s="39" t="s">
        <v>909</v>
      </c>
      <c r="AZ195" s="34"/>
      <c r="BA195" s="39" t="s">
        <v>280</v>
      </c>
      <c r="BB195" s="34"/>
      <c r="BC195" s="39" t="s">
        <v>280</v>
      </c>
      <c r="BD195" s="39" t="s">
        <v>909</v>
      </c>
      <c r="BE195" s="43" t="b">
        <v>0</v>
      </c>
      <c r="BF195" s="39" t="s">
        <v>280</v>
      </c>
      <c r="BG195" s="39" t="s">
        <v>280</v>
      </c>
      <c r="BH195" s="39" t="s">
        <v>280</v>
      </c>
      <c r="BI195" s="34"/>
      <c r="BJ195" s="43">
        <v>300000</v>
      </c>
      <c r="BK195" s="39" t="s">
        <v>908</v>
      </c>
      <c r="BL195" s="43" t="b">
        <v>0</v>
      </c>
      <c r="BM195" s="39" t="s">
        <v>280</v>
      </c>
      <c r="BN195" s="39" t="s">
        <v>326</v>
      </c>
      <c r="BO195" s="39" t="s">
        <v>280</v>
      </c>
      <c r="BP195" s="39" t="s">
        <v>907</v>
      </c>
      <c r="BQ195" s="39" t="s">
        <v>906</v>
      </c>
      <c r="BS195" s="39" t="s">
        <v>652</v>
      </c>
      <c r="BT195" s="43" t="b">
        <v>0</v>
      </c>
      <c r="BU195" s="39" t="s">
        <v>280</v>
      </c>
      <c r="BV195" s="44">
        <v>45126</v>
      </c>
      <c r="BW195" s="39" t="s">
        <v>320</v>
      </c>
      <c r="BX195" s="39" t="s">
        <v>280</v>
      </c>
      <c r="BY195" s="39" t="s">
        <v>280</v>
      </c>
      <c r="BZ195" s="39" t="s">
        <v>322</v>
      </c>
      <c r="CA195" s="39" t="s">
        <v>330</v>
      </c>
      <c r="CB195" s="39" t="s">
        <v>320</v>
      </c>
      <c r="CC195" s="39" t="s">
        <v>396</v>
      </c>
      <c r="CD195" s="39" t="s">
        <v>364</v>
      </c>
      <c r="CE195" s="39" t="s">
        <v>320</v>
      </c>
      <c r="CF195" s="39" t="s">
        <v>280</v>
      </c>
      <c r="CG195" s="39" t="s">
        <v>280</v>
      </c>
      <c r="CH195" s="39" t="s">
        <v>280</v>
      </c>
      <c r="CI195" s="39" t="s">
        <v>357</v>
      </c>
      <c r="CJ195" s="39" t="s">
        <v>280</v>
      </c>
      <c r="CK195" s="34">
        <v>45126.370023148149</v>
      </c>
      <c r="CL195" s="39" t="s">
        <v>905</v>
      </c>
      <c r="CM195" s="39" t="s">
        <v>904</v>
      </c>
      <c r="CN195" s="39" t="s">
        <v>280</v>
      </c>
      <c r="CO195" s="43" t="b">
        <v>0</v>
      </c>
      <c r="CP195" s="39" t="s">
        <v>428</v>
      </c>
      <c r="CQ195" s="39" t="s">
        <v>280</v>
      </c>
      <c r="CR195" s="39" t="s">
        <v>531</v>
      </c>
      <c r="CS195" s="39" t="s">
        <v>280</v>
      </c>
      <c r="CT195" s="39" t="s">
        <v>903</v>
      </c>
      <c r="CU195" s="43">
        <v>2</v>
      </c>
      <c r="CV195" s="39" t="s">
        <v>396</v>
      </c>
    </row>
    <row r="196" spans="1:100" ht="176">
      <c r="A196" s="39" t="s">
        <v>902</v>
      </c>
      <c r="B196" s="40">
        <f t="shared" si="33"/>
        <v>45126</v>
      </c>
      <c r="C196" s="41">
        <v>45126.625567129631</v>
      </c>
      <c r="D196" s="39" t="s">
        <v>346</v>
      </c>
      <c r="E196" s="39" t="s">
        <v>901</v>
      </c>
      <c r="F196" s="42">
        <f t="shared" ca="1" si="34"/>
        <v>572.37443287036876</v>
      </c>
      <c r="G196" s="39" t="s">
        <v>900</v>
      </c>
      <c r="H196" s="39" t="s">
        <v>281</v>
      </c>
      <c r="I196" s="39" t="s">
        <v>899</v>
      </c>
      <c r="J196" s="39" t="s">
        <v>891</v>
      </c>
      <c r="K196" s="39" t="s">
        <v>340</v>
      </c>
      <c r="L196" s="39" t="s">
        <v>439</v>
      </c>
      <c r="M196" s="39" t="s">
        <v>442</v>
      </c>
      <c r="N196" s="39" t="s">
        <v>338</v>
      </c>
      <c r="O196" s="39" t="s">
        <v>898</v>
      </c>
      <c r="P196" s="39" t="s">
        <v>897</v>
      </c>
      <c r="Q196" s="39" t="s">
        <v>896</v>
      </c>
      <c r="R196" s="39" t="s">
        <v>439</v>
      </c>
      <c r="S196" s="39" t="s">
        <v>481</v>
      </c>
      <c r="T196" s="39" t="s">
        <v>333</v>
      </c>
      <c r="U196" s="39" t="s">
        <v>333</v>
      </c>
      <c r="V196" s="39" t="s">
        <v>371</v>
      </c>
      <c r="W196" s="39" t="s">
        <v>282</v>
      </c>
      <c r="X196" s="39" t="s">
        <v>282</v>
      </c>
      <c r="Y196" s="39" t="s">
        <v>490</v>
      </c>
      <c r="Z196" s="39" t="s">
        <v>330</v>
      </c>
      <c r="AA196" s="34">
        <v>45127.584328703706</v>
      </c>
      <c r="AB196" s="39" t="s">
        <v>822</v>
      </c>
      <c r="AC196" s="39" t="s">
        <v>280</v>
      </c>
      <c r="AD196" s="39" t="s">
        <v>280</v>
      </c>
      <c r="AE196" s="39" t="s">
        <v>280</v>
      </c>
      <c r="AF196" s="43" t="b">
        <v>0</v>
      </c>
      <c r="AG196" s="43" t="s">
        <v>280</v>
      </c>
      <c r="AH196" s="43" t="b">
        <v>1</v>
      </c>
      <c r="AI196" s="34"/>
      <c r="AJ196" s="39" t="s">
        <v>280</v>
      </c>
      <c r="AK196" s="39" t="s">
        <v>280</v>
      </c>
      <c r="AL196" s="39" t="s">
        <v>280</v>
      </c>
      <c r="AM196" s="39" t="s">
        <v>280</v>
      </c>
      <c r="AN196" s="39" t="s">
        <v>280</v>
      </c>
      <c r="AO196" s="39" t="s">
        <v>280</v>
      </c>
      <c r="AP196" s="39" t="s">
        <v>329</v>
      </c>
      <c r="AQ196" s="39" t="s">
        <v>280</v>
      </c>
      <c r="AR196" s="34"/>
      <c r="AS196" s="43">
        <v>1</v>
      </c>
      <c r="AT196" s="43">
        <v>0</v>
      </c>
      <c r="AU196" s="43" t="b">
        <v>0</v>
      </c>
      <c r="AV196" s="39" t="s">
        <v>280</v>
      </c>
      <c r="AW196" s="43" t="b">
        <v>0</v>
      </c>
      <c r="AX196" s="39" t="s">
        <v>328</v>
      </c>
      <c r="AY196" s="39" t="s">
        <v>895</v>
      </c>
      <c r="AZ196" s="34"/>
      <c r="BA196" s="39" t="s">
        <v>280</v>
      </c>
      <c r="BB196" s="34"/>
      <c r="BC196" s="39" t="s">
        <v>280</v>
      </c>
      <c r="BD196" s="39" t="s">
        <v>895</v>
      </c>
      <c r="BE196" s="43" t="b">
        <v>0</v>
      </c>
      <c r="BF196" s="39" t="s">
        <v>819</v>
      </c>
      <c r="BG196" s="39" t="s">
        <v>333</v>
      </c>
      <c r="BH196" s="39" t="s">
        <v>894</v>
      </c>
      <c r="BI196" s="34">
        <v>45127.584328703706</v>
      </c>
      <c r="BJ196" s="43" t="s">
        <v>280</v>
      </c>
      <c r="BK196" s="39" t="s">
        <v>485</v>
      </c>
      <c r="BL196" s="43" t="b">
        <v>0</v>
      </c>
      <c r="BM196" s="39" t="s">
        <v>280</v>
      </c>
      <c r="BN196" s="39" t="s">
        <v>326</v>
      </c>
      <c r="BO196" s="39" t="s">
        <v>280</v>
      </c>
      <c r="BP196" s="39" t="s">
        <v>893</v>
      </c>
      <c r="BQ196" s="39" t="s">
        <v>892</v>
      </c>
      <c r="BS196" s="39" t="s">
        <v>361</v>
      </c>
      <c r="BT196" s="43" t="b">
        <v>0</v>
      </c>
      <c r="BU196" s="39" t="s">
        <v>482</v>
      </c>
      <c r="BV196" s="44">
        <v>45126</v>
      </c>
      <c r="BW196" s="39" t="s">
        <v>320</v>
      </c>
      <c r="BX196" s="39" t="s">
        <v>280</v>
      </c>
      <c r="BY196" s="39" t="s">
        <v>280</v>
      </c>
      <c r="BZ196" s="39" t="s">
        <v>322</v>
      </c>
      <c r="CA196" s="39" t="s">
        <v>330</v>
      </c>
      <c r="CB196" s="39" t="s">
        <v>394</v>
      </c>
      <c r="CC196" s="39" t="s">
        <v>311</v>
      </c>
      <c r="CD196" s="39" t="s">
        <v>321</v>
      </c>
      <c r="CE196" s="39" t="s">
        <v>320</v>
      </c>
      <c r="CF196" s="39" t="s">
        <v>46</v>
      </c>
      <c r="CG196" s="39" t="s">
        <v>358</v>
      </c>
      <c r="CH196" s="39" t="s">
        <v>280</v>
      </c>
      <c r="CI196" s="39" t="s">
        <v>357</v>
      </c>
      <c r="CJ196" s="39" t="s">
        <v>280</v>
      </c>
      <c r="CK196" s="34">
        <v>45126.625567129631</v>
      </c>
      <c r="CL196" s="39" t="s">
        <v>481</v>
      </c>
      <c r="CM196" s="39" t="s">
        <v>280</v>
      </c>
      <c r="CN196" s="39" t="s">
        <v>280</v>
      </c>
      <c r="CO196" s="43" t="b">
        <v>0</v>
      </c>
      <c r="CP196" s="39" t="s">
        <v>353</v>
      </c>
      <c r="CQ196" s="39" t="s">
        <v>352</v>
      </c>
      <c r="CR196" s="39" t="s">
        <v>458</v>
      </c>
      <c r="CS196" s="39" t="s">
        <v>280</v>
      </c>
      <c r="CT196" s="39" t="s">
        <v>890</v>
      </c>
      <c r="CU196" s="43">
        <v>3</v>
      </c>
      <c r="CV196" s="39" t="s">
        <v>311</v>
      </c>
    </row>
    <row r="197" spans="1:100" ht="176">
      <c r="A197" s="39" t="s">
        <v>889</v>
      </c>
      <c r="B197" s="40">
        <f t="shared" si="33"/>
        <v>45126</v>
      </c>
      <c r="C197" s="41">
        <v>45126.709004629629</v>
      </c>
      <c r="D197" s="39" t="s">
        <v>346</v>
      </c>
      <c r="E197" s="39" t="s">
        <v>888</v>
      </c>
      <c r="F197" s="42">
        <f t="shared" ca="1" si="34"/>
        <v>572.29099537037109</v>
      </c>
      <c r="G197" s="39" t="s">
        <v>887</v>
      </c>
      <c r="H197" s="39" t="s">
        <v>274</v>
      </c>
      <c r="I197" s="39" t="s">
        <v>842</v>
      </c>
      <c r="J197" s="39" t="s">
        <v>878</v>
      </c>
      <c r="K197" s="39" t="s">
        <v>418</v>
      </c>
      <c r="L197" s="39" t="s">
        <v>418</v>
      </c>
      <c r="M197" s="39" t="s">
        <v>421</v>
      </c>
      <c r="N197" s="39" t="s">
        <v>338</v>
      </c>
      <c r="O197" s="39" t="s">
        <v>886</v>
      </c>
      <c r="P197" s="39" t="s">
        <v>841</v>
      </c>
      <c r="Q197" s="39" t="s">
        <v>307</v>
      </c>
      <c r="R197" s="39" t="s">
        <v>418</v>
      </c>
      <c r="S197" s="39" t="s">
        <v>669</v>
      </c>
      <c r="T197" s="39" t="s">
        <v>879</v>
      </c>
      <c r="U197" s="39" t="s">
        <v>333</v>
      </c>
      <c r="V197" s="39" t="s">
        <v>669</v>
      </c>
      <c r="W197" s="39" t="s">
        <v>282</v>
      </c>
      <c r="X197" s="39" t="s">
        <v>885</v>
      </c>
      <c r="Y197" s="39" t="s">
        <v>490</v>
      </c>
      <c r="Z197" s="39" t="s">
        <v>330</v>
      </c>
      <c r="AA197" s="34">
        <v>45167.455243055556</v>
      </c>
      <c r="AB197" s="39" t="s">
        <v>668</v>
      </c>
      <c r="AC197" s="39" t="s">
        <v>280</v>
      </c>
      <c r="AD197" s="39" t="s">
        <v>280</v>
      </c>
      <c r="AE197" s="39" t="s">
        <v>280</v>
      </c>
      <c r="AF197" s="43" t="b">
        <v>0</v>
      </c>
      <c r="AG197" s="43" t="s">
        <v>280</v>
      </c>
      <c r="AH197" s="43" t="b">
        <v>1</v>
      </c>
      <c r="AI197" s="34"/>
      <c r="AJ197" s="39" t="s">
        <v>280</v>
      </c>
      <c r="AK197" s="39" t="s">
        <v>280</v>
      </c>
      <c r="AL197" s="39" t="s">
        <v>280</v>
      </c>
      <c r="AM197" s="39" t="s">
        <v>280</v>
      </c>
      <c r="AN197" s="39" t="s">
        <v>280</v>
      </c>
      <c r="AO197" s="39" t="s">
        <v>280</v>
      </c>
      <c r="AP197" s="39" t="s">
        <v>329</v>
      </c>
      <c r="AQ197" s="39" t="s">
        <v>280</v>
      </c>
      <c r="AR197" s="34"/>
      <c r="AS197" s="43">
        <v>1</v>
      </c>
      <c r="AT197" s="43">
        <v>1</v>
      </c>
      <c r="AU197" s="43" t="b">
        <v>0</v>
      </c>
      <c r="AV197" s="39" t="s">
        <v>280</v>
      </c>
      <c r="AW197" s="43" t="b">
        <v>0</v>
      </c>
      <c r="AX197" s="39" t="s">
        <v>328</v>
      </c>
      <c r="AY197" s="39" t="s">
        <v>884</v>
      </c>
      <c r="AZ197" s="34"/>
      <c r="BA197" s="39" t="s">
        <v>280</v>
      </c>
      <c r="BB197" s="34"/>
      <c r="BC197" s="39" t="s">
        <v>280</v>
      </c>
      <c r="BD197" s="39" t="s">
        <v>884</v>
      </c>
      <c r="BE197" s="43" t="b">
        <v>0</v>
      </c>
      <c r="BF197" s="39" t="s">
        <v>280</v>
      </c>
      <c r="BG197" s="39" t="s">
        <v>280</v>
      </c>
      <c r="BH197" s="39" t="s">
        <v>280</v>
      </c>
      <c r="BI197" s="34"/>
      <c r="BJ197" s="43" t="s">
        <v>280</v>
      </c>
      <c r="BK197" s="39" t="s">
        <v>668</v>
      </c>
      <c r="BL197" s="43" t="b">
        <v>0</v>
      </c>
      <c r="BM197" s="39" t="s">
        <v>280</v>
      </c>
      <c r="BN197" s="39" t="s">
        <v>883</v>
      </c>
      <c r="BO197" s="39" t="s">
        <v>280</v>
      </c>
      <c r="BP197" s="39" t="s">
        <v>882</v>
      </c>
      <c r="BQ197" s="39" t="s">
        <v>881</v>
      </c>
      <c r="BS197" s="39" t="s">
        <v>433</v>
      </c>
      <c r="BT197" s="43" t="b">
        <v>0</v>
      </c>
      <c r="BU197" s="39" t="s">
        <v>280</v>
      </c>
      <c r="BV197" s="44">
        <v>45126</v>
      </c>
      <c r="BW197" s="39" t="s">
        <v>320</v>
      </c>
      <c r="BX197" s="39" t="s">
        <v>280</v>
      </c>
      <c r="BY197" s="39" t="s">
        <v>280</v>
      </c>
      <c r="BZ197" s="39" t="s">
        <v>280</v>
      </c>
      <c r="CA197" s="39" t="s">
        <v>330</v>
      </c>
      <c r="CB197" s="39" t="s">
        <v>394</v>
      </c>
      <c r="CC197" s="39" t="s">
        <v>311</v>
      </c>
      <c r="CD197" s="39" t="s">
        <v>321</v>
      </c>
      <c r="CE197" s="39" t="s">
        <v>320</v>
      </c>
      <c r="CF197" s="39" t="s">
        <v>280</v>
      </c>
      <c r="CG197" s="39" t="s">
        <v>280</v>
      </c>
      <c r="CH197" s="39" t="s">
        <v>280</v>
      </c>
      <c r="CI197" s="39" t="s">
        <v>608</v>
      </c>
      <c r="CJ197" s="39" t="s">
        <v>280</v>
      </c>
      <c r="CK197" s="34">
        <v>45126.709004629629</v>
      </c>
      <c r="CL197" s="39" t="s">
        <v>669</v>
      </c>
      <c r="CM197" s="39" t="s">
        <v>280</v>
      </c>
      <c r="CN197" s="39" t="s">
        <v>880</v>
      </c>
      <c r="CO197" s="43" t="b">
        <v>0</v>
      </c>
      <c r="CP197" s="39" t="s">
        <v>314</v>
      </c>
      <c r="CQ197" s="39" t="s">
        <v>280</v>
      </c>
      <c r="CR197" s="39" t="s">
        <v>280</v>
      </c>
      <c r="CS197" s="39" t="s">
        <v>877</v>
      </c>
      <c r="CT197" s="39" t="s">
        <v>876</v>
      </c>
      <c r="CU197" s="43">
        <v>3</v>
      </c>
      <c r="CV197" s="39" t="s">
        <v>311</v>
      </c>
    </row>
    <row r="198" spans="1:100" ht="176">
      <c r="A198" s="39" t="s">
        <v>875</v>
      </c>
      <c r="B198" s="40">
        <f t="shared" si="33"/>
        <v>45126</v>
      </c>
      <c r="C198" s="41">
        <v>45126.75377314815</v>
      </c>
      <c r="D198" s="39" t="s">
        <v>346</v>
      </c>
      <c r="E198" s="39" t="s">
        <v>874</v>
      </c>
      <c r="F198" s="42">
        <f t="shared" ca="1" si="34"/>
        <v>572.24622685185022</v>
      </c>
      <c r="G198" s="39" t="s">
        <v>280</v>
      </c>
      <c r="H198" s="39" t="s">
        <v>280</v>
      </c>
      <c r="I198" s="39" t="s">
        <v>280</v>
      </c>
      <c r="J198" s="39" t="s">
        <v>469</v>
      </c>
      <c r="K198" s="39" t="s">
        <v>280</v>
      </c>
      <c r="L198" s="39" t="s">
        <v>280</v>
      </c>
      <c r="M198" s="39" t="s">
        <v>280</v>
      </c>
      <c r="N198" s="39" t="s">
        <v>280</v>
      </c>
      <c r="O198" s="39" t="s">
        <v>280</v>
      </c>
      <c r="P198" s="39" t="s">
        <v>280</v>
      </c>
      <c r="Q198" s="39" t="s">
        <v>280</v>
      </c>
      <c r="R198" s="39" t="s">
        <v>280</v>
      </c>
      <c r="S198" s="39" t="s">
        <v>515</v>
      </c>
      <c r="T198" s="39" t="s">
        <v>333</v>
      </c>
      <c r="U198" s="39" t="s">
        <v>333</v>
      </c>
      <c r="V198" s="39" t="s">
        <v>371</v>
      </c>
      <c r="W198" s="39" t="s">
        <v>282</v>
      </c>
      <c r="X198" s="39" t="s">
        <v>282</v>
      </c>
      <c r="Y198" s="39" t="s">
        <v>280</v>
      </c>
      <c r="Z198" s="39" t="s">
        <v>330</v>
      </c>
      <c r="AA198" s="34">
        <v>45128.623576388891</v>
      </c>
      <c r="AB198" s="39" t="s">
        <v>485</v>
      </c>
      <c r="AC198" s="39" t="s">
        <v>280</v>
      </c>
      <c r="AD198" s="39" t="s">
        <v>280</v>
      </c>
      <c r="AE198" s="39" t="s">
        <v>280</v>
      </c>
      <c r="AF198" s="43" t="b">
        <v>0</v>
      </c>
      <c r="AG198" s="43" t="s">
        <v>280</v>
      </c>
      <c r="AH198" s="43" t="b">
        <v>1</v>
      </c>
      <c r="AI198" s="34"/>
      <c r="AJ198" s="39" t="s">
        <v>280</v>
      </c>
      <c r="AK198" s="39" t="s">
        <v>280</v>
      </c>
      <c r="AL198" s="39" t="s">
        <v>280</v>
      </c>
      <c r="AM198" s="39" t="s">
        <v>280</v>
      </c>
      <c r="AN198" s="39" t="s">
        <v>280</v>
      </c>
      <c r="AO198" s="39" t="s">
        <v>280</v>
      </c>
      <c r="AP198" s="39" t="s">
        <v>329</v>
      </c>
      <c r="AQ198" s="39" t="s">
        <v>280</v>
      </c>
      <c r="AR198" s="34"/>
      <c r="AS198" s="43">
        <v>1</v>
      </c>
      <c r="AT198" s="43">
        <v>0</v>
      </c>
      <c r="AU198" s="43" t="b">
        <v>0</v>
      </c>
      <c r="AV198" s="39" t="s">
        <v>280</v>
      </c>
      <c r="AW198" s="43" t="b">
        <v>0</v>
      </c>
      <c r="AX198" s="39" t="s">
        <v>280</v>
      </c>
      <c r="AY198" s="39" t="s">
        <v>873</v>
      </c>
      <c r="AZ198" s="34"/>
      <c r="BA198" s="39" t="s">
        <v>280</v>
      </c>
      <c r="BB198" s="34"/>
      <c r="BC198" s="39" t="s">
        <v>280</v>
      </c>
      <c r="BD198" s="39" t="s">
        <v>873</v>
      </c>
      <c r="BE198" s="43" t="b">
        <v>0</v>
      </c>
      <c r="BF198" s="39" t="s">
        <v>481</v>
      </c>
      <c r="BG198" s="39" t="s">
        <v>333</v>
      </c>
      <c r="BH198" s="39" t="s">
        <v>872</v>
      </c>
      <c r="BI198" s="34">
        <v>45128.623576388891</v>
      </c>
      <c r="BJ198" s="43" t="s">
        <v>280</v>
      </c>
      <c r="BK198" s="39" t="s">
        <v>518</v>
      </c>
      <c r="BL198" s="43" t="b">
        <v>0</v>
      </c>
      <c r="BM198" s="39" t="s">
        <v>280</v>
      </c>
      <c r="BN198" s="39" t="s">
        <v>326</v>
      </c>
      <c r="BO198" s="39" t="s">
        <v>280</v>
      </c>
      <c r="BP198" s="39" t="s">
        <v>871</v>
      </c>
      <c r="BQ198" s="39" t="s">
        <v>870</v>
      </c>
      <c r="BS198" s="39" t="s">
        <v>585</v>
      </c>
      <c r="BT198" s="43" t="b">
        <v>0</v>
      </c>
      <c r="BU198" s="39" t="s">
        <v>482</v>
      </c>
      <c r="BV198" s="44">
        <v>45126</v>
      </c>
      <c r="BW198" s="39" t="s">
        <v>320</v>
      </c>
      <c r="BX198" s="39" t="s">
        <v>280</v>
      </c>
      <c r="BY198" s="39" t="s">
        <v>280</v>
      </c>
      <c r="BZ198" s="39" t="s">
        <v>322</v>
      </c>
      <c r="CA198" s="39" t="s">
        <v>330</v>
      </c>
      <c r="CB198" s="39" t="s">
        <v>320</v>
      </c>
      <c r="CC198" s="39" t="s">
        <v>311</v>
      </c>
      <c r="CD198" s="39" t="s">
        <v>321</v>
      </c>
      <c r="CE198" s="39" t="s">
        <v>320</v>
      </c>
      <c r="CF198" s="39" t="s">
        <v>393</v>
      </c>
      <c r="CG198" s="39" t="s">
        <v>318</v>
      </c>
      <c r="CH198" s="39" t="s">
        <v>280</v>
      </c>
      <c r="CI198" s="39" t="s">
        <v>391</v>
      </c>
      <c r="CJ198" s="39" t="s">
        <v>280</v>
      </c>
      <c r="CK198" s="34">
        <v>45126.75377314815</v>
      </c>
      <c r="CL198" s="39" t="s">
        <v>515</v>
      </c>
      <c r="CM198" s="39" t="s">
        <v>280</v>
      </c>
      <c r="CN198" s="39" t="s">
        <v>280</v>
      </c>
      <c r="CO198" s="43" t="b">
        <v>0</v>
      </c>
      <c r="CP198" s="39" t="s">
        <v>314</v>
      </c>
      <c r="CQ198" s="39" t="s">
        <v>352</v>
      </c>
      <c r="CR198" s="39" t="s">
        <v>869</v>
      </c>
      <c r="CS198" s="39" t="s">
        <v>280</v>
      </c>
      <c r="CT198" s="39" t="s">
        <v>868</v>
      </c>
      <c r="CU198" s="43">
        <v>3</v>
      </c>
      <c r="CV198" s="39" t="s">
        <v>311</v>
      </c>
    </row>
    <row r="199" spans="1:100" ht="176">
      <c r="A199" s="39" t="s">
        <v>867</v>
      </c>
      <c r="B199" s="40">
        <f t="shared" si="33"/>
        <v>45128</v>
      </c>
      <c r="C199" s="41">
        <v>45128.456226851849</v>
      </c>
      <c r="D199" s="39" t="s">
        <v>346</v>
      </c>
      <c r="E199" s="39" t="s">
        <v>866</v>
      </c>
      <c r="F199" s="42">
        <f t="shared" ca="1" si="34"/>
        <v>570.54377314815065</v>
      </c>
      <c r="G199" s="39" t="s">
        <v>859</v>
      </c>
      <c r="H199" s="39" t="s">
        <v>277</v>
      </c>
      <c r="I199" s="39" t="s">
        <v>858</v>
      </c>
      <c r="J199" s="39" t="s">
        <v>847</v>
      </c>
      <c r="K199" s="39" t="s">
        <v>340</v>
      </c>
      <c r="L199" s="39" t="s">
        <v>334</v>
      </c>
      <c r="M199" s="39" t="s">
        <v>339</v>
      </c>
      <c r="N199" s="39" t="s">
        <v>338</v>
      </c>
      <c r="O199" s="39" t="s">
        <v>857</v>
      </c>
      <c r="P199" s="39" t="s">
        <v>856</v>
      </c>
      <c r="Q199" s="39" t="s">
        <v>855</v>
      </c>
      <c r="R199" s="39" t="s">
        <v>334</v>
      </c>
      <c r="S199" s="39" t="s">
        <v>849</v>
      </c>
      <c r="T199" s="39" t="s">
        <v>333</v>
      </c>
      <c r="U199" s="39" t="s">
        <v>333</v>
      </c>
      <c r="V199" s="39" t="s">
        <v>371</v>
      </c>
      <c r="W199" s="39" t="s">
        <v>283</v>
      </c>
      <c r="X199" s="39" t="s">
        <v>282</v>
      </c>
      <c r="Y199" s="39" t="s">
        <v>331</v>
      </c>
      <c r="Z199" s="39" t="s">
        <v>330</v>
      </c>
      <c r="AA199" s="34">
        <v>45133.425162037034</v>
      </c>
      <c r="AB199" s="39" t="s">
        <v>403</v>
      </c>
      <c r="AC199" s="39" t="s">
        <v>280</v>
      </c>
      <c r="AD199" s="39" t="s">
        <v>280</v>
      </c>
      <c r="AE199" s="39" t="s">
        <v>280</v>
      </c>
      <c r="AF199" s="43" t="b">
        <v>0</v>
      </c>
      <c r="AG199" s="43" t="s">
        <v>280</v>
      </c>
      <c r="AH199" s="43" t="b">
        <v>1</v>
      </c>
      <c r="AI199" s="34"/>
      <c r="AJ199" s="39" t="s">
        <v>280</v>
      </c>
      <c r="AK199" s="39" t="s">
        <v>280</v>
      </c>
      <c r="AL199" s="39" t="s">
        <v>280</v>
      </c>
      <c r="AM199" s="39" t="s">
        <v>280</v>
      </c>
      <c r="AN199" s="39" t="s">
        <v>280</v>
      </c>
      <c r="AO199" s="39" t="s">
        <v>280</v>
      </c>
      <c r="AP199" s="39" t="s">
        <v>329</v>
      </c>
      <c r="AQ199" s="39" t="s">
        <v>280</v>
      </c>
      <c r="AR199" s="34"/>
      <c r="AS199" s="43">
        <v>2</v>
      </c>
      <c r="AT199" s="43">
        <v>0</v>
      </c>
      <c r="AU199" s="43" t="b">
        <v>0</v>
      </c>
      <c r="AV199" s="39" t="s">
        <v>280</v>
      </c>
      <c r="AW199" s="43" t="b">
        <v>0</v>
      </c>
      <c r="AX199" s="39" t="s">
        <v>328</v>
      </c>
      <c r="AY199" s="39" t="s">
        <v>865</v>
      </c>
      <c r="AZ199" s="34"/>
      <c r="BA199" s="39" t="s">
        <v>280</v>
      </c>
      <c r="BB199" s="34"/>
      <c r="BC199" s="39" t="s">
        <v>280</v>
      </c>
      <c r="BD199" s="39" t="s">
        <v>865</v>
      </c>
      <c r="BE199" s="43" t="b">
        <v>0</v>
      </c>
      <c r="BF199" s="39" t="s">
        <v>280</v>
      </c>
      <c r="BG199" s="39" t="s">
        <v>280</v>
      </c>
      <c r="BH199" s="39" t="s">
        <v>280</v>
      </c>
      <c r="BI199" s="34"/>
      <c r="BJ199" s="43" t="s">
        <v>280</v>
      </c>
      <c r="BK199" s="39" t="s">
        <v>852</v>
      </c>
      <c r="BL199" s="43" t="b">
        <v>0</v>
      </c>
      <c r="BM199" s="39" t="s">
        <v>280</v>
      </c>
      <c r="BN199" s="39" t="s">
        <v>326</v>
      </c>
      <c r="BO199" s="39" t="s">
        <v>280</v>
      </c>
      <c r="BP199" s="39" t="s">
        <v>864</v>
      </c>
      <c r="BQ199" s="39" t="s">
        <v>863</v>
      </c>
      <c r="BS199" s="39" t="s">
        <v>610</v>
      </c>
      <c r="BT199" s="43" t="b">
        <v>0</v>
      </c>
      <c r="BU199" s="39" t="s">
        <v>461</v>
      </c>
      <c r="BV199" s="44">
        <v>45128</v>
      </c>
      <c r="BW199" s="39" t="s">
        <v>320</v>
      </c>
      <c r="BX199" s="39" t="s">
        <v>280</v>
      </c>
      <c r="BY199" s="39" t="s">
        <v>280</v>
      </c>
      <c r="BZ199" s="39" t="s">
        <v>280</v>
      </c>
      <c r="CA199" s="39" t="s">
        <v>330</v>
      </c>
      <c r="CB199" s="39" t="s">
        <v>320</v>
      </c>
      <c r="CC199" s="39" t="s">
        <v>396</v>
      </c>
      <c r="CD199" s="39" t="s">
        <v>451</v>
      </c>
      <c r="CE199" s="39" t="s">
        <v>394</v>
      </c>
      <c r="CF199" s="39" t="s">
        <v>280</v>
      </c>
      <c r="CG199" s="39" t="s">
        <v>280</v>
      </c>
      <c r="CH199" s="39" t="s">
        <v>280</v>
      </c>
      <c r="CI199" s="39" t="s">
        <v>608</v>
      </c>
      <c r="CJ199" s="39" t="s">
        <v>280</v>
      </c>
      <c r="CK199" s="34">
        <v>45128.456226851849</v>
      </c>
      <c r="CL199" s="39" t="s">
        <v>849</v>
      </c>
      <c r="CM199" s="39" t="s">
        <v>280</v>
      </c>
      <c r="CN199" s="39" t="s">
        <v>280</v>
      </c>
      <c r="CO199" s="43" t="b">
        <v>0</v>
      </c>
      <c r="CP199" s="39" t="s">
        <v>428</v>
      </c>
      <c r="CQ199" s="39" t="s">
        <v>280</v>
      </c>
      <c r="CR199" s="39" t="s">
        <v>280</v>
      </c>
      <c r="CS199" s="39" t="s">
        <v>280</v>
      </c>
      <c r="CT199" s="39" t="s">
        <v>862</v>
      </c>
      <c r="CU199" s="43">
        <v>3</v>
      </c>
      <c r="CV199" s="39" t="s">
        <v>396</v>
      </c>
    </row>
    <row r="200" spans="1:100" ht="176">
      <c r="A200" s="39" t="s">
        <v>861</v>
      </c>
      <c r="B200" s="40">
        <f t="shared" si="33"/>
        <v>45128</v>
      </c>
      <c r="C200" s="41">
        <v>45128.463368055556</v>
      </c>
      <c r="D200" s="39" t="s">
        <v>346</v>
      </c>
      <c r="E200" s="39" t="s">
        <v>860</v>
      </c>
      <c r="F200" s="42">
        <f t="shared" ca="1" si="34"/>
        <v>570.5366319444438</v>
      </c>
      <c r="G200" s="39" t="s">
        <v>859</v>
      </c>
      <c r="H200" s="39" t="s">
        <v>277</v>
      </c>
      <c r="I200" s="39" t="s">
        <v>858</v>
      </c>
      <c r="J200" s="39" t="s">
        <v>847</v>
      </c>
      <c r="K200" s="39" t="s">
        <v>340</v>
      </c>
      <c r="L200" s="39" t="s">
        <v>334</v>
      </c>
      <c r="M200" s="39" t="s">
        <v>339</v>
      </c>
      <c r="N200" s="39" t="s">
        <v>338</v>
      </c>
      <c r="O200" s="39" t="s">
        <v>857</v>
      </c>
      <c r="P200" s="39" t="s">
        <v>856</v>
      </c>
      <c r="Q200" s="39" t="s">
        <v>855</v>
      </c>
      <c r="R200" s="39" t="s">
        <v>334</v>
      </c>
      <c r="S200" s="39" t="s">
        <v>849</v>
      </c>
      <c r="T200" s="39" t="s">
        <v>333</v>
      </c>
      <c r="U200" s="39" t="s">
        <v>333</v>
      </c>
      <c r="V200" s="39" t="s">
        <v>371</v>
      </c>
      <c r="W200" s="39" t="s">
        <v>283</v>
      </c>
      <c r="X200" s="39" t="s">
        <v>282</v>
      </c>
      <c r="Y200" s="39" t="s">
        <v>331</v>
      </c>
      <c r="Z200" s="39" t="s">
        <v>330</v>
      </c>
      <c r="AA200" s="34">
        <v>45152.65384259259</v>
      </c>
      <c r="AB200" s="39" t="s">
        <v>854</v>
      </c>
      <c r="AC200" s="39" t="s">
        <v>280</v>
      </c>
      <c r="AD200" s="39" t="s">
        <v>280</v>
      </c>
      <c r="AE200" s="39" t="s">
        <v>280</v>
      </c>
      <c r="AF200" s="43" t="b">
        <v>0</v>
      </c>
      <c r="AG200" s="43" t="s">
        <v>280</v>
      </c>
      <c r="AH200" s="43" t="b">
        <v>1</v>
      </c>
      <c r="AI200" s="34"/>
      <c r="AJ200" s="39" t="s">
        <v>280</v>
      </c>
      <c r="AK200" s="39" t="s">
        <v>280</v>
      </c>
      <c r="AL200" s="39" t="s">
        <v>280</v>
      </c>
      <c r="AM200" s="39" t="s">
        <v>280</v>
      </c>
      <c r="AN200" s="39" t="s">
        <v>280</v>
      </c>
      <c r="AO200" s="39" t="s">
        <v>280</v>
      </c>
      <c r="AP200" s="39" t="s">
        <v>329</v>
      </c>
      <c r="AQ200" s="39" t="s">
        <v>280</v>
      </c>
      <c r="AR200" s="34"/>
      <c r="AS200" s="43">
        <v>1</v>
      </c>
      <c r="AT200" s="43">
        <v>0</v>
      </c>
      <c r="AU200" s="43" t="b">
        <v>0</v>
      </c>
      <c r="AV200" s="39" t="s">
        <v>280</v>
      </c>
      <c r="AW200" s="43" t="b">
        <v>0</v>
      </c>
      <c r="AX200" s="39" t="s">
        <v>328</v>
      </c>
      <c r="AY200" s="39" t="s">
        <v>853</v>
      </c>
      <c r="AZ200" s="34"/>
      <c r="BA200" s="39" t="s">
        <v>280</v>
      </c>
      <c r="BB200" s="34"/>
      <c r="BC200" s="39" t="s">
        <v>280</v>
      </c>
      <c r="BD200" s="39" t="s">
        <v>853</v>
      </c>
      <c r="BE200" s="43" t="b">
        <v>0</v>
      </c>
      <c r="BF200" s="39" t="s">
        <v>280</v>
      </c>
      <c r="BG200" s="39" t="s">
        <v>280</v>
      </c>
      <c r="BH200" s="39" t="s">
        <v>280</v>
      </c>
      <c r="BI200" s="34"/>
      <c r="BJ200" s="43" t="s">
        <v>280</v>
      </c>
      <c r="BK200" s="39" t="s">
        <v>852</v>
      </c>
      <c r="BL200" s="43" t="b">
        <v>0</v>
      </c>
      <c r="BM200" s="39" t="s">
        <v>280</v>
      </c>
      <c r="BN200" s="39" t="s">
        <v>326</v>
      </c>
      <c r="BO200" s="39" t="s">
        <v>280</v>
      </c>
      <c r="BP200" s="39" t="s">
        <v>851</v>
      </c>
      <c r="BQ200" s="39" t="s">
        <v>850</v>
      </c>
      <c r="BS200" s="39" t="s">
        <v>610</v>
      </c>
      <c r="BT200" s="43" t="b">
        <v>0</v>
      </c>
      <c r="BU200" s="39" t="s">
        <v>461</v>
      </c>
      <c r="BV200" s="44">
        <v>45128</v>
      </c>
      <c r="BW200" s="39" t="s">
        <v>320</v>
      </c>
      <c r="BX200" s="39" t="s">
        <v>280</v>
      </c>
      <c r="BY200" s="39" t="s">
        <v>280</v>
      </c>
      <c r="BZ200" s="39" t="s">
        <v>280</v>
      </c>
      <c r="CA200" s="39" t="s">
        <v>330</v>
      </c>
      <c r="CB200" s="39" t="s">
        <v>394</v>
      </c>
      <c r="CC200" s="39" t="s">
        <v>396</v>
      </c>
      <c r="CD200" s="39" t="s">
        <v>451</v>
      </c>
      <c r="CE200" s="39" t="s">
        <v>394</v>
      </c>
      <c r="CF200" s="39" t="s">
        <v>280</v>
      </c>
      <c r="CG200" s="39" t="s">
        <v>280</v>
      </c>
      <c r="CH200" s="39" t="s">
        <v>280</v>
      </c>
      <c r="CI200" s="39" t="s">
        <v>608</v>
      </c>
      <c r="CJ200" s="39" t="s">
        <v>280</v>
      </c>
      <c r="CK200" s="34">
        <v>45128.463368055556</v>
      </c>
      <c r="CL200" s="39" t="s">
        <v>849</v>
      </c>
      <c r="CM200" s="39" t="s">
        <v>280</v>
      </c>
      <c r="CN200" s="39" t="s">
        <v>280</v>
      </c>
      <c r="CO200" s="43" t="b">
        <v>0</v>
      </c>
      <c r="CP200" s="39" t="s">
        <v>428</v>
      </c>
      <c r="CQ200" s="39" t="s">
        <v>280</v>
      </c>
      <c r="CR200" s="39" t="s">
        <v>280</v>
      </c>
      <c r="CS200" s="39" t="s">
        <v>280</v>
      </c>
      <c r="CT200" s="39" t="s">
        <v>846</v>
      </c>
      <c r="CU200" s="43">
        <v>6</v>
      </c>
      <c r="CV200" s="39" t="s">
        <v>396</v>
      </c>
    </row>
    <row r="201" spans="1:100" ht="176">
      <c r="A201" s="39" t="s">
        <v>845</v>
      </c>
      <c r="B201" s="40">
        <f t="shared" si="33"/>
        <v>45129</v>
      </c>
      <c r="C201" s="41">
        <v>45129.551377314812</v>
      </c>
      <c r="D201" s="39" t="s">
        <v>346</v>
      </c>
      <c r="E201" s="39" t="s">
        <v>844</v>
      </c>
      <c r="F201" s="42">
        <f t="shared" ca="1" si="34"/>
        <v>24.940532407410501</v>
      </c>
      <c r="G201" s="39" t="s">
        <v>843</v>
      </c>
      <c r="H201" s="39" t="s">
        <v>274</v>
      </c>
      <c r="I201" s="39" t="s">
        <v>842</v>
      </c>
      <c r="J201" s="39" t="s">
        <v>833</v>
      </c>
      <c r="K201" s="39" t="s">
        <v>418</v>
      </c>
      <c r="L201" s="39" t="s">
        <v>418</v>
      </c>
      <c r="M201" s="39" t="s">
        <v>421</v>
      </c>
      <c r="N201" s="39" t="s">
        <v>405</v>
      </c>
      <c r="O201" s="39" t="s">
        <v>840</v>
      </c>
      <c r="P201" s="39" t="s">
        <v>841</v>
      </c>
      <c r="Q201" s="39" t="s">
        <v>840</v>
      </c>
      <c r="R201" s="39" t="s">
        <v>418</v>
      </c>
      <c r="S201" s="39" t="s">
        <v>520</v>
      </c>
      <c r="T201" s="39" t="s">
        <v>677</v>
      </c>
      <c r="U201" s="39" t="s">
        <v>333</v>
      </c>
      <c r="V201" s="39" t="s">
        <v>371</v>
      </c>
      <c r="W201" s="39" t="s">
        <v>282</v>
      </c>
      <c r="X201" s="39" t="s">
        <v>280</v>
      </c>
      <c r="Y201" s="39" t="s">
        <v>490</v>
      </c>
      <c r="Z201" s="39" t="s">
        <v>330</v>
      </c>
      <c r="AA201" s="34">
        <v>45154.491909722223</v>
      </c>
      <c r="AB201" s="39" t="s">
        <v>752</v>
      </c>
      <c r="AC201" s="39" t="s">
        <v>280</v>
      </c>
      <c r="AD201" s="39" t="s">
        <v>280</v>
      </c>
      <c r="AE201" s="39" t="s">
        <v>333</v>
      </c>
      <c r="AF201" s="43" t="b">
        <v>0</v>
      </c>
      <c r="AG201" s="43" t="s">
        <v>280</v>
      </c>
      <c r="AH201" s="43" t="b">
        <v>0</v>
      </c>
      <c r="AI201" s="34"/>
      <c r="AJ201" s="39" t="s">
        <v>280</v>
      </c>
      <c r="AK201" s="39" t="s">
        <v>280</v>
      </c>
      <c r="AL201" s="39" t="s">
        <v>280</v>
      </c>
      <c r="AM201" s="39" t="s">
        <v>280</v>
      </c>
      <c r="AN201" s="39" t="s">
        <v>280</v>
      </c>
      <c r="AO201" s="39" t="s">
        <v>280</v>
      </c>
      <c r="AP201" s="39" t="s">
        <v>329</v>
      </c>
      <c r="AQ201" s="39" t="s">
        <v>280</v>
      </c>
      <c r="AR201" s="34"/>
      <c r="AS201" s="43">
        <v>1</v>
      </c>
      <c r="AT201" s="43">
        <v>1</v>
      </c>
      <c r="AU201" s="43" t="b">
        <v>0</v>
      </c>
      <c r="AV201" s="39" t="s">
        <v>280</v>
      </c>
      <c r="AW201" s="43" t="b">
        <v>0</v>
      </c>
      <c r="AX201" s="39" t="s">
        <v>600</v>
      </c>
      <c r="AY201" s="39" t="s">
        <v>838</v>
      </c>
      <c r="AZ201" s="34">
        <v>45154.491909722223</v>
      </c>
      <c r="BA201" s="39" t="s">
        <v>371</v>
      </c>
      <c r="BB201" s="34">
        <v>45154.491909722223</v>
      </c>
      <c r="BC201" s="39" t="s">
        <v>839</v>
      </c>
      <c r="BD201" s="39" t="s">
        <v>838</v>
      </c>
      <c r="BE201" s="43" t="b">
        <v>0</v>
      </c>
      <c r="BF201" s="39" t="s">
        <v>371</v>
      </c>
      <c r="BG201" s="39" t="s">
        <v>333</v>
      </c>
      <c r="BH201" s="39" t="s">
        <v>837</v>
      </c>
      <c r="BI201" s="34">
        <v>45154.491307870368</v>
      </c>
      <c r="BJ201" s="43">
        <v>0</v>
      </c>
      <c r="BK201" s="39" t="s">
        <v>522</v>
      </c>
      <c r="BL201" s="43" t="b">
        <v>0</v>
      </c>
      <c r="BM201" s="39" t="s">
        <v>540</v>
      </c>
      <c r="BN201" s="39" t="s">
        <v>364</v>
      </c>
      <c r="BO201" s="39" t="s">
        <v>280</v>
      </c>
      <c r="BP201" s="39" t="s">
        <v>836</v>
      </c>
      <c r="BQ201" s="39" t="s">
        <v>835</v>
      </c>
      <c r="BR201" s="43" t="str">
        <f t="shared" ref="BR201:BR202" si="35">IF(OR(BS201="G1 - Clean and Inspect",BS201="G1 - Disassembly/OCI",BS201="G1 - Incoming Inspection",BS201="G1 - Module Inspection",BS201="Inspection",BS201="Repair"),"Gate 1",IF(OR(BS201="Logistics",BS201="G2 - OSS and Accumulation"),"Gate 2",IF(OR(BS201="Maintenance",BS201="G3 - Assembly",BS201="G3 - Inspection"),"Gate 3",IF(OR(BS201="NU Commissioning",BS201="Installation",BS201="G4 - Inspection",BS201="G4 - Test"),"Gate 4",IF(OR(BS201="Outage",BS201="Planning"),"Gate 0","Operation")))))</f>
        <v>Gate 3</v>
      </c>
      <c r="BS201" s="43" t="s">
        <v>361</v>
      </c>
      <c r="BT201" s="43" t="b">
        <v>0</v>
      </c>
      <c r="BU201" s="39" t="s">
        <v>357</v>
      </c>
      <c r="BV201" s="44">
        <v>45129</v>
      </c>
      <c r="BW201" s="39" t="s">
        <v>320</v>
      </c>
      <c r="BX201" s="39" t="s">
        <v>364</v>
      </c>
      <c r="BY201" s="39" t="s">
        <v>364</v>
      </c>
      <c r="BZ201" s="39" t="s">
        <v>322</v>
      </c>
      <c r="CA201" s="39" t="s">
        <v>330</v>
      </c>
      <c r="CB201" s="39" t="s">
        <v>394</v>
      </c>
      <c r="CC201" s="39" t="s">
        <v>311</v>
      </c>
      <c r="CD201" s="39" t="s">
        <v>321</v>
      </c>
      <c r="CE201" s="39" t="s">
        <v>320</v>
      </c>
      <c r="CF201" s="39" t="s">
        <v>46</v>
      </c>
      <c r="CG201" s="39" t="s">
        <v>358</v>
      </c>
      <c r="CH201" s="39" t="s">
        <v>280</v>
      </c>
      <c r="CI201" s="39" t="s">
        <v>357</v>
      </c>
      <c r="CJ201" s="39" t="s">
        <v>280</v>
      </c>
      <c r="CK201" s="34">
        <v>45129.551377314812</v>
      </c>
      <c r="CL201" s="39" t="s">
        <v>520</v>
      </c>
      <c r="CM201" s="39" t="s">
        <v>280</v>
      </c>
      <c r="CN201" s="39" t="s">
        <v>280</v>
      </c>
      <c r="CO201" s="43" t="b">
        <v>0</v>
      </c>
      <c r="CP201" s="39" t="s">
        <v>353</v>
      </c>
      <c r="CQ201" s="39" t="s">
        <v>14</v>
      </c>
      <c r="CR201" s="39" t="s">
        <v>834</v>
      </c>
      <c r="CS201" s="39" t="s">
        <v>280</v>
      </c>
      <c r="CT201" s="39" t="s">
        <v>832</v>
      </c>
      <c r="CU201" s="43">
        <v>16</v>
      </c>
      <c r="CV201" s="39" t="s">
        <v>311</v>
      </c>
    </row>
    <row r="202" spans="1:100" ht="176">
      <c r="A202" s="39" t="s">
        <v>831</v>
      </c>
      <c r="B202" s="40">
        <f t="shared" si="33"/>
        <v>45129</v>
      </c>
      <c r="C202" s="41">
        <v>45129.639027777775</v>
      </c>
      <c r="D202" s="39" t="s">
        <v>346</v>
      </c>
      <c r="E202" s="39" t="s">
        <v>830</v>
      </c>
      <c r="F202" s="42">
        <f t="shared" ca="1" si="34"/>
        <v>37.845949074078817</v>
      </c>
      <c r="G202" s="39" t="s">
        <v>829</v>
      </c>
      <c r="H202" s="39" t="s">
        <v>273</v>
      </c>
      <c r="I202" s="39" t="s">
        <v>828</v>
      </c>
      <c r="J202" s="39" t="s">
        <v>818</v>
      </c>
      <c r="K202" s="39" t="s">
        <v>418</v>
      </c>
      <c r="L202" s="39" t="s">
        <v>418</v>
      </c>
      <c r="M202" s="39" t="s">
        <v>421</v>
      </c>
      <c r="N202" s="39" t="s">
        <v>338</v>
      </c>
      <c r="O202" s="39" t="s">
        <v>827</v>
      </c>
      <c r="P202" s="39" t="s">
        <v>826</v>
      </c>
      <c r="Q202" s="39" t="s">
        <v>825</v>
      </c>
      <c r="R202" s="39" t="s">
        <v>418</v>
      </c>
      <c r="S202" s="39" t="s">
        <v>819</v>
      </c>
      <c r="T202" s="39" t="s">
        <v>333</v>
      </c>
      <c r="U202" s="39" t="s">
        <v>333</v>
      </c>
      <c r="V202" s="39" t="s">
        <v>371</v>
      </c>
      <c r="W202" s="39" t="s">
        <v>282</v>
      </c>
      <c r="X202" s="39" t="s">
        <v>282</v>
      </c>
      <c r="Y202" s="39" t="s">
        <v>490</v>
      </c>
      <c r="Z202" s="39" t="s">
        <v>330</v>
      </c>
      <c r="AA202" s="34">
        <v>45167.484976851854</v>
      </c>
      <c r="AB202" s="39" t="s">
        <v>752</v>
      </c>
      <c r="AC202" s="39" t="s">
        <v>280</v>
      </c>
      <c r="AD202" s="39" t="s">
        <v>280</v>
      </c>
      <c r="AE202" s="39" t="s">
        <v>333</v>
      </c>
      <c r="AF202" s="43" t="b">
        <v>0</v>
      </c>
      <c r="AG202" s="43" t="s">
        <v>280</v>
      </c>
      <c r="AH202" s="43" t="b">
        <v>0</v>
      </c>
      <c r="AI202" s="34"/>
      <c r="AJ202" s="39" t="s">
        <v>280</v>
      </c>
      <c r="AK202" s="39" t="s">
        <v>280</v>
      </c>
      <c r="AL202" s="39" t="s">
        <v>280</v>
      </c>
      <c r="AM202" s="39" t="s">
        <v>280</v>
      </c>
      <c r="AN202" s="39" t="s">
        <v>280</v>
      </c>
      <c r="AO202" s="39" t="s">
        <v>280</v>
      </c>
      <c r="AP202" s="39" t="s">
        <v>329</v>
      </c>
      <c r="AQ202" s="39" t="s">
        <v>280</v>
      </c>
      <c r="AR202" s="34"/>
      <c r="AS202" s="43">
        <v>1</v>
      </c>
      <c r="AT202" s="43">
        <v>0</v>
      </c>
      <c r="AU202" s="43" t="b">
        <v>0</v>
      </c>
      <c r="AV202" s="39" t="s">
        <v>280</v>
      </c>
      <c r="AW202" s="43" t="b">
        <v>0</v>
      </c>
      <c r="AX202" s="39" t="s">
        <v>328</v>
      </c>
      <c r="AY202" s="39" t="s">
        <v>824</v>
      </c>
      <c r="AZ202" s="34">
        <v>45167.484976851854</v>
      </c>
      <c r="BA202" s="39" t="s">
        <v>371</v>
      </c>
      <c r="BB202" s="34">
        <v>45167.484976851854</v>
      </c>
      <c r="BC202" s="39" t="s">
        <v>750</v>
      </c>
      <c r="BD202" s="39" t="s">
        <v>824</v>
      </c>
      <c r="BE202" s="43" t="b">
        <v>0</v>
      </c>
      <c r="BF202" s="39" t="s">
        <v>819</v>
      </c>
      <c r="BG202" s="39" t="s">
        <v>333</v>
      </c>
      <c r="BH202" s="39" t="s">
        <v>823</v>
      </c>
      <c r="BI202" s="34">
        <v>45129.642974537041</v>
      </c>
      <c r="BJ202" s="43">
        <v>0</v>
      </c>
      <c r="BK202" s="39" t="s">
        <v>822</v>
      </c>
      <c r="BL202" s="43" t="b">
        <v>0</v>
      </c>
      <c r="BM202" s="39" t="s">
        <v>365</v>
      </c>
      <c r="BN202" s="39" t="s">
        <v>326</v>
      </c>
      <c r="BO202" s="39" t="s">
        <v>280</v>
      </c>
      <c r="BP202" s="39" t="s">
        <v>821</v>
      </c>
      <c r="BQ202" s="39" t="s">
        <v>820</v>
      </c>
      <c r="BR202" s="43" t="str">
        <f t="shared" si="35"/>
        <v>Gate 3</v>
      </c>
      <c r="BS202" s="43" t="s">
        <v>361</v>
      </c>
      <c r="BT202" s="43" t="b">
        <v>0</v>
      </c>
      <c r="BU202" s="39" t="s">
        <v>482</v>
      </c>
      <c r="BV202" s="44">
        <v>45129</v>
      </c>
      <c r="BW202" s="39" t="s">
        <v>320</v>
      </c>
      <c r="BX202" s="39" t="s">
        <v>360</v>
      </c>
      <c r="BY202" s="39" t="s">
        <v>359</v>
      </c>
      <c r="BZ202" s="39" t="s">
        <v>322</v>
      </c>
      <c r="CA202" s="39" t="s">
        <v>330</v>
      </c>
      <c r="CB202" s="39" t="s">
        <v>394</v>
      </c>
      <c r="CC202" s="39" t="s">
        <v>311</v>
      </c>
      <c r="CD202" s="39" t="s">
        <v>321</v>
      </c>
      <c r="CE202" s="39" t="s">
        <v>320</v>
      </c>
      <c r="CF202" s="39" t="s">
        <v>393</v>
      </c>
      <c r="CG202" s="39" t="s">
        <v>318</v>
      </c>
      <c r="CH202" s="39" t="s">
        <v>280</v>
      </c>
      <c r="CI202" s="39" t="s">
        <v>391</v>
      </c>
      <c r="CJ202" s="39" t="s">
        <v>280</v>
      </c>
      <c r="CK202" s="34">
        <v>45129.639027777775</v>
      </c>
      <c r="CL202" s="39" t="s">
        <v>819</v>
      </c>
      <c r="CM202" s="39" t="s">
        <v>280</v>
      </c>
      <c r="CN202" s="39" t="s">
        <v>280</v>
      </c>
      <c r="CO202" s="43" t="b">
        <v>0</v>
      </c>
      <c r="CP202" s="39" t="s">
        <v>314</v>
      </c>
      <c r="CQ202" s="39" t="s">
        <v>352</v>
      </c>
      <c r="CR202" s="39" t="s">
        <v>458</v>
      </c>
      <c r="CS202" s="39" t="s">
        <v>280</v>
      </c>
      <c r="CT202" s="39" t="s">
        <v>817</v>
      </c>
      <c r="CU202" s="43">
        <v>4</v>
      </c>
      <c r="CV202" s="39" t="s">
        <v>311</v>
      </c>
    </row>
    <row r="203" spans="1:100" ht="176">
      <c r="A203" s="39" t="s">
        <v>816</v>
      </c>
      <c r="B203" s="40">
        <f t="shared" si="33"/>
        <v>45130</v>
      </c>
      <c r="C203" s="41">
        <v>45130.610405092593</v>
      </c>
      <c r="D203" s="39" t="s">
        <v>346</v>
      </c>
      <c r="E203" s="39" t="s">
        <v>815</v>
      </c>
      <c r="F203" s="42">
        <f t="shared" ca="1" si="34"/>
        <v>568.38959490740672</v>
      </c>
      <c r="G203" s="39" t="s">
        <v>591</v>
      </c>
      <c r="H203" s="39" t="s">
        <v>276</v>
      </c>
      <c r="I203" s="39" t="s">
        <v>578</v>
      </c>
      <c r="J203" s="39" t="s">
        <v>583</v>
      </c>
      <c r="K203" s="39" t="s">
        <v>340</v>
      </c>
      <c r="L203" s="39" t="s">
        <v>334</v>
      </c>
      <c r="M203" s="39" t="s">
        <v>373</v>
      </c>
      <c r="N203" s="39" t="s">
        <v>338</v>
      </c>
      <c r="O203" s="39" t="s">
        <v>590</v>
      </c>
      <c r="P203" s="39" t="s">
        <v>576</v>
      </c>
      <c r="Q203" s="39" t="s">
        <v>589</v>
      </c>
      <c r="R203" s="39" t="s">
        <v>334</v>
      </c>
      <c r="S203" s="39" t="s">
        <v>481</v>
      </c>
      <c r="T203" s="39" t="s">
        <v>333</v>
      </c>
      <c r="U203" s="39" t="s">
        <v>333</v>
      </c>
      <c r="V203" s="39" t="s">
        <v>371</v>
      </c>
      <c r="W203" s="39" t="s">
        <v>282</v>
      </c>
      <c r="X203" s="39" t="s">
        <v>282</v>
      </c>
      <c r="Y203" s="39" t="s">
        <v>490</v>
      </c>
      <c r="Z203" s="39" t="s">
        <v>330</v>
      </c>
      <c r="AA203" s="34">
        <v>45134.590914351851</v>
      </c>
      <c r="AB203" s="39" t="s">
        <v>485</v>
      </c>
      <c r="AC203" s="39" t="s">
        <v>280</v>
      </c>
      <c r="AD203" s="39" t="s">
        <v>280</v>
      </c>
      <c r="AE203" s="39" t="s">
        <v>280</v>
      </c>
      <c r="AF203" s="43" t="b">
        <v>0</v>
      </c>
      <c r="AG203" s="43" t="s">
        <v>280</v>
      </c>
      <c r="AH203" s="43" t="b">
        <v>1</v>
      </c>
      <c r="AI203" s="34"/>
      <c r="AJ203" s="39" t="s">
        <v>280</v>
      </c>
      <c r="AK203" s="39" t="s">
        <v>280</v>
      </c>
      <c r="AL203" s="39" t="s">
        <v>280</v>
      </c>
      <c r="AM203" s="39" t="s">
        <v>280</v>
      </c>
      <c r="AN203" s="39" t="s">
        <v>280</v>
      </c>
      <c r="AO203" s="39" t="s">
        <v>280</v>
      </c>
      <c r="AP203" s="39" t="s">
        <v>329</v>
      </c>
      <c r="AQ203" s="39" t="s">
        <v>280</v>
      </c>
      <c r="AR203" s="34"/>
      <c r="AS203" s="43">
        <v>1</v>
      </c>
      <c r="AT203" s="43">
        <v>0</v>
      </c>
      <c r="AU203" s="43" t="b">
        <v>0</v>
      </c>
      <c r="AV203" s="39" t="s">
        <v>280</v>
      </c>
      <c r="AW203" s="43" t="b">
        <v>0</v>
      </c>
      <c r="AX203" s="39" t="s">
        <v>328</v>
      </c>
      <c r="AY203" s="39" t="s">
        <v>814</v>
      </c>
      <c r="AZ203" s="34"/>
      <c r="BA203" s="39" t="s">
        <v>280</v>
      </c>
      <c r="BB203" s="34"/>
      <c r="BC203" s="39" t="s">
        <v>280</v>
      </c>
      <c r="BD203" s="39" t="s">
        <v>814</v>
      </c>
      <c r="BE203" s="43" t="b">
        <v>0</v>
      </c>
      <c r="BF203" s="39" t="s">
        <v>481</v>
      </c>
      <c r="BG203" s="39" t="s">
        <v>333</v>
      </c>
      <c r="BH203" s="39" t="s">
        <v>813</v>
      </c>
      <c r="BI203" s="34">
        <v>45134.590914351851</v>
      </c>
      <c r="BJ203" s="43" t="s">
        <v>280</v>
      </c>
      <c r="BK203" s="39" t="s">
        <v>485</v>
      </c>
      <c r="BL203" s="43" t="b">
        <v>0</v>
      </c>
      <c r="BM203" s="39" t="s">
        <v>280</v>
      </c>
      <c r="BN203" s="39" t="s">
        <v>326</v>
      </c>
      <c r="BO203" s="39" t="s">
        <v>280</v>
      </c>
      <c r="BP203" s="39" t="s">
        <v>812</v>
      </c>
      <c r="BQ203" s="39" t="s">
        <v>811</v>
      </c>
      <c r="BS203" s="39" t="s">
        <v>361</v>
      </c>
      <c r="BT203" s="43" t="b">
        <v>0</v>
      </c>
      <c r="BU203" s="39" t="s">
        <v>482</v>
      </c>
      <c r="BV203" s="44">
        <v>45130</v>
      </c>
      <c r="BW203" s="39" t="s">
        <v>320</v>
      </c>
      <c r="BX203" s="39" t="s">
        <v>280</v>
      </c>
      <c r="BY203" s="39" t="s">
        <v>280</v>
      </c>
      <c r="BZ203" s="39" t="s">
        <v>322</v>
      </c>
      <c r="CA203" s="39" t="s">
        <v>330</v>
      </c>
      <c r="CB203" s="39" t="s">
        <v>394</v>
      </c>
      <c r="CC203" s="39" t="s">
        <v>311</v>
      </c>
      <c r="CD203" s="39" t="s">
        <v>321</v>
      </c>
      <c r="CE203" s="39" t="s">
        <v>320</v>
      </c>
      <c r="CF203" s="39" t="s">
        <v>46</v>
      </c>
      <c r="CG203" s="39" t="s">
        <v>358</v>
      </c>
      <c r="CH203" s="39" t="s">
        <v>280</v>
      </c>
      <c r="CI203" s="39" t="s">
        <v>357</v>
      </c>
      <c r="CJ203" s="39" t="s">
        <v>280</v>
      </c>
      <c r="CK203" s="34">
        <v>45130.610405092593</v>
      </c>
      <c r="CL203" s="39" t="s">
        <v>481</v>
      </c>
      <c r="CM203" s="39" t="s">
        <v>280</v>
      </c>
      <c r="CN203" s="39" t="s">
        <v>280</v>
      </c>
      <c r="CO203" s="43" t="b">
        <v>0</v>
      </c>
      <c r="CP203" s="39" t="s">
        <v>353</v>
      </c>
      <c r="CQ203" s="39" t="s">
        <v>802</v>
      </c>
      <c r="CR203" s="39" t="s">
        <v>458</v>
      </c>
      <c r="CS203" s="39" t="s">
        <v>280</v>
      </c>
      <c r="CT203" s="39" t="s">
        <v>810</v>
      </c>
      <c r="CU203" s="43">
        <v>2</v>
      </c>
      <c r="CV203" s="39" t="s">
        <v>311</v>
      </c>
    </row>
    <row r="204" spans="1:100" ht="176">
      <c r="A204" s="39" t="s">
        <v>809</v>
      </c>
      <c r="B204" s="40">
        <f t="shared" si="33"/>
        <v>45131</v>
      </c>
      <c r="C204" s="41">
        <v>45131.937638888892</v>
      </c>
      <c r="D204" s="39" t="s">
        <v>346</v>
      </c>
      <c r="E204" s="39" t="s">
        <v>808</v>
      </c>
      <c r="F204" s="42">
        <f t="shared" ca="1" si="34"/>
        <v>567.06236111110775</v>
      </c>
      <c r="G204" s="39" t="s">
        <v>807</v>
      </c>
      <c r="H204" s="39" t="s">
        <v>278</v>
      </c>
      <c r="I204" s="39" t="s">
        <v>372</v>
      </c>
      <c r="J204" s="39" t="s">
        <v>801</v>
      </c>
      <c r="K204" s="39" t="s">
        <v>340</v>
      </c>
      <c r="L204" s="39" t="s">
        <v>334</v>
      </c>
      <c r="M204" s="39" t="s">
        <v>373</v>
      </c>
      <c r="N204" s="39" t="s">
        <v>338</v>
      </c>
      <c r="O204" s="39" t="s">
        <v>280</v>
      </c>
      <c r="P204" s="39" t="s">
        <v>372</v>
      </c>
      <c r="Q204" s="39" t="s">
        <v>801</v>
      </c>
      <c r="R204" s="39" t="s">
        <v>334</v>
      </c>
      <c r="S204" s="39" t="s">
        <v>515</v>
      </c>
      <c r="T204" s="39" t="s">
        <v>333</v>
      </c>
      <c r="U204" s="39" t="s">
        <v>333</v>
      </c>
      <c r="V204" s="39" t="s">
        <v>371</v>
      </c>
      <c r="W204" s="39" t="s">
        <v>282</v>
      </c>
      <c r="X204" s="39" t="s">
        <v>282</v>
      </c>
      <c r="Y204" s="39" t="s">
        <v>331</v>
      </c>
      <c r="Z204" s="39" t="s">
        <v>330</v>
      </c>
      <c r="AA204" s="34">
        <v>45136.462002314816</v>
      </c>
      <c r="AB204" s="39" t="s">
        <v>485</v>
      </c>
      <c r="AC204" s="39" t="s">
        <v>280</v>
      </c>
      <c r="AD204" s="39" t="s">
        <v>280</v>
      </c>
      <c r="AE204" s="39" t="s">
        <v>280</v>
      </c>
      <c r="AF204" s="43" t="b">
        <v>0</v>
      </c>
      <c r="AG204" s="43" t="s">
        <v>280</v>
      </c>
      <c r="AH204" s="43" t="b">
        <v>1</v>
      </c>
      <c r="AI204" s="34"/>
      <c r="AJ204" s="39" t="s">
        <v>280</v>
      </c>
      <c r="AK204" s="39" t="s">
        <v>280</v>
      </c>
      <c r="AL204" s="39" t="s">
        <v>280</v>
      </c>
      <c r="AM204" s="39" t="s">
        <v>280</v>
      </c>
      <c r="AN204" s="39" t="s">
        <v>280</v>
      </c>
      <c r="AO204" s="39" t="s">
        <v>280</v>
      </c>
      <c r="AP204" s="39" t="s">
        <v>329</v>
      </c>
      <c r="AQ204" s="39" t="s">
        <v>280</v>
      </c>
      <c r="AR204" s="34"/>
      <c r="AS204" s="43">
        <v>1</v>
      </c>
      <c r="AT204" s="43">
        <v>0</v>
      </c>
      <c r="AU204" s="43" t="b">
        <v>0</v>
      </c>
      <c r="AV204" s="39" t="s">
        <v>280</v>
      </c>
      <c r="AW204" s="43" t="b">
        <v>0</v>
      </c>
      <c r="AX204" s="39" t="s">
        <v>370</v>
      </c>
      <c r="AY204" s="39" t="s">
        <v>806</v>
      </c>
      <c r="AZ204" s="34"/>
      <c r="BA204" s="39" t="s">
        <v>280</v>
      </c>
      <c r="BB204" s="34"/>
      <c r="BC204" s="39" t="s">
        <v>280</v>
      </c>
      <c r="BD204" s="39" t="s">
        <v>806</v>
      </c>
      <c r="BE204" s="43" t="b">
        <v>0</v>
      </c>
      <c r="BF204" s="39" t="s">
        <v>481</v>
      </c>
      <c r="BG204" s="39" t="s">
        <v>333</v>
      </c>
      <c r="BH204" s="39" t="s">
        <v>805</v>
      </c>
      <c r="BI204" s="34">
        <v>45136.462002314816</v>
      </c>
      <c r="BJ204" s="43" t="s">
        <v>280</v>
      </c>
      <c r="BK204" s="39" t="s">
        <v>518</v>
      </c>
      <c r="BL204" s="43" t="b">
        <v>0</v>
      </c>
      <c r="BM204" s="39" t="s">
        <v>280</v>
      </c>
      <c r="BN204" s="39" t="s">
        <v>326</v>
      </c>
      <c r="BO204" s="39" t="s">
        <v>280</v>
      </c>
      <c r="BP204" s="39" t="s">
        <v>804</v>
      </c>
      <c r="BQ204" s="39" t="s">
        <v>803</v>
      </c>
      <c r="BS204" s="39" t="s">
        <v>361</v>
      </c>
      <c r="BT204" s="43" t="b">
        <v>0</v>
      </c>
      <c r="BU204" s="39" t="s">
        <v>357</v>
      </c>
      <c r="BV204" s="44">
        <v>45131</v>
      </c>
      <c r="BW204" s="39" t="s">
        <v>320</v>
      </c>
      <c r="BX204" s="39" t="s">
        <v>280</v>
      </c>
      <c r="BY204" s="39" t="s">
        <v>280</v>
      </c>
      <c r="BZ204" s="39" t="s">
        <v>322</v>
      </c>
      <c r="CA204" s="39" t="s">
        <v>330</v>
      </c>
      <c r="CB204" s="39" t="s">
        <v>394</v>
      </c>
      <c r="CC204" s="39" t="s">
        <v>311</v>
      </c>
      <c r="CD204" s="39" t="s">
        <v>321</v>
      </c>
      <c r="CE204" s="39" t="s">
        <v>320</v>
      </c>
      <c r="CF204" s="39" t="s">
        <v>46</v>
      </c>
      <c r="CG204" s="39" t="s">
        <v>358</v>
      </c>
      <c r="CH204" s="39" t="s">
        <v>280</v>
      </c>
      <c r="CI204" s="39" t="s">
        <v>357</v>
      </c>
      <c r="CJ204" s="39" t="s">
        <v>280</v>
      </c>
      <c r="CK204" s="34">
        <v>45131.937638888892</v>
      </c>
      <c r="CL204" s="39" t="s">
        <v>515</v>
      </c>
      <c r="CM204" s="39" t="s">
        <v>280</v>
      </c>
      <c r="CN204" s="39" t="s">
        <v>280</v>
      </c>
      <c r="CO204" s="43" t="b">
        <v>0</v>
      </c>
      <c r="CP204" s="39" t="s">
        <v>353</v>
      </c>
      <c r="CQ204" s="39" t="s">
        <v>802</v>
      </c>
      <c r="CR204" s="39" t="s">
        <v>138</v>
      </c>
      <c r="CS204" s="39" t="s">
        <v>280</v>
      </c>
      <c r="CT204" s="39" t="s">
        <v>800</v>
      </c>
      <c r="CU204" s="43">
        <v>2</v>
      </c>
      <c r="CV204" s="39" t="s">
        <v>311</v>
      </c>
    </row>
    <row r="205" spans="1:100" ht="176">
      <c r="A205" s="39" t="s">
        <v>253</v>
      </c>
      <c r="B205" s="40">
        <f t="shared" si="33"/>
        <v>45132</v>
      </c>
      <c r="C205" s="41">
        <v>45132.167361111111</v>
      </c>
      <c r="D205" s="39" t="s">
        <v>346</v>
      </c>
      <c r="E205" s="39" t="s">
        <v>270</v>
      </c>
      <c r="F205" s="42">
        <f t="shared" ca="1" si="34"/>
        <v>23.449849537035334</v>
      </c>
      <c r="G205" s="39" t="s">
        <v>423</v>
      </c>
      <c r="H205" s="39" t="s">
        <v>275</v>
      </c>
      <c r="I205" s="39" t="s">
        <v>422</v>
      </c>
      <c r="J205" s="39" t="s">
        <v>411</v>
      </c>
      <c r="K205" s="39" t="s">
        <v>418</v>
      </c>
      <c r="L205" s="39" t="s">
        <v>418</v>
      </c>
      <c r="M205" s="39" t="s">
        <v>421</v>
      </c>
      <c r="N205" s="39" t="s">
        <v>338</v>
      </c>
      <c r="O205" s="39" t="s">
        <v>420</v>
      </c>
      <c r="P205" s="39" t="s">
        <v>419</v>
      </c>
      <c r="Q205" s="39" t="s">
        <v>301</v>
      </c>
      <c r="R205" s="39" t="s">
        <v>418</v>
      </c>
      <c r="S205" s="39" t="s">
        <v>413</v>
      </c>
      <c r="T205" s="39" t="s">
        <v>333</v>
      </c>
      <c r="U205" s="39" t="s">
        <v>333</v>
      </c>
      <c r="V205" s="39" t="s">
        <v>553</v>
      </c>
      <c r="W205" s="39" t="s">
        <v>283</v>
      </c>
      <c r="X205" s="39" t="s">
        <v>283</v>
      </c>
      <c r="Y205" s="39" t="s">
        <v>331</v>
      </c>
      <c r="Z205" s="39" t="s">
        <v>330</v>
      </c>
      <c r="AA205" s="34">
        <v>45155.617210648146</v>
      </c>
      <c r="AB205" s="39" t="s">
        <v>563</v>
      </c>
      <c r="AC205" s="39" t="s">
        <v>402</v>
      </c>
      <c r="AD205" s="39" t="s">
        <v>280</v>
      </c>
      <c r="AE205" s="39" t="s">
        <v>333</v>
      </c>
      <c r="AF205" s="43" t="b">
        <v>0</v>
      </c>
      <c r="AG205" s="43" t="s">
        <v>280</v>
      </c>
      <c r="AH205" s="43" t="b">
        <v>0</v>
      </c>
      <c r="AI205" s="34"/>
      <c r="AJ205" s="39" t="s">
        <v>280</v>
      </c>
      <c r="AK205" s="39" t="s">
        <v>280</v>
      </c>
      <c r="AL205" s="39" t="s">
        <v>280</v>
      </c>
      <c r="AM205" s="39" t="s">
        <v>280</v>
      </c>
      <c r="AN205" s="39" t="s">
        <v>280</v>
      </c>
      <c r="AO205" s="39" t="s">
        <v>280</v>
      </c>
      <c r="AP205" s="39" t="s">
        <v>329</v>
      </c>
      <c r="AQ205" s="39" t="s">
        <v>280</v>
      </c>
      <c r="AR205" s="34"/>
      <c r="AS205" s="43">
        <v>1</v>
      </c>
      <c r="AT205" s="43">
        <v>0</v>
      </c>
      <c r="AU205" s="43" t="b">
        <v>0</v>
      </c>
      <c r="AV205" s="39" t="s">
        <v>280</v>
      </c>
      <c r="AW205" s="43" t="b">
        <v>0</v>
      </c>
      <c r="AX205" s="39" t="s">
        <v>328</v>
      </c>
      <c r="AY205" s="39" t="s">
        <v>799</v>
      </c>
      <c r="AZ205" s="34">
        <v>45155.617210648146</v>
      </c>
      <c r="BA205" s="39" t="s">
        <v>553</v>
      </c>
      <c r="BB205" s="34">
        <v>45155.617210648146</v>
      </c>
      <c r="BC205" s="39" t="s">
        <v>798</v>
      </c>
      <c r="BD205" s="39" t="s">
        <v>799</v>
      </c>
      <c r="BE205" s="43" t="b">
        <v>0</v>
      </c>
      <c r="BF205" s="39" t="s">
        <v>553</v>
      </c>
      <c r="BG205" s="39" t="s">
        <v>333</v>
      </c>
      <c r="BH205" s="39" t="s">
        <v>797</v>
      </c>
      <c r="BI205" s="34">
        <v>45155.617071759261</v>
      </c>
      <c r="BJ205" s="43">
        <v>0</v>
      </c>
      <c r="BK205" s="39" t="s">
        <v>417</v>
      </c>
      <c r="BL205" s="43" t="b">
        <v>0</v>
      </c>
      <c r="BM205" s="39" t="s">
        <v>540</v>
      </c>
      <c r="BN205" s="39" t="s">
        <v>326</v>
      </c>
      <c r="BO205" s="39" t="s">
        <v>280</v>
      </c>
      <c r="BP205" s="39" t="s">
        <v>796</v>
      </c>
      <c r="BQ205" s="39" t="s">
        <v>795</v>
      </c>
      <c r="BR205" s="43" t="str">
        <f>IF(OR(BS205="G1 - Clean and Inspect",BS205="G1 - Disassembly/OCI",BS205="G1 - Incoming Inspection",BS205="G1 - Module Inspection",BS205="Inspection",BS205="Repair"),"Gate 1",IF(OR(BS205="Logistics",BS205="G2 - OSS and Accumulation"),"Gate 2",IF(OR(BS205="Maintenance",BS205="G3 - Assembly",BS205="G3 - Inspection"),"Gate 3",IF(OR(BS205="NU Commissioning",BS205="Installation",BS205="G4 - Inspection",BS205="G4 - Test"),"Gate 4",IF(OR(BS205="Outage",BS205="Planning"),"Gate 0","Operation")))))</f>
        <v>Operation</v>
      </c>
      <c r="BS205" s="43" t="s">
        <v>397</v>
      </c>
      <c r="BT205" s="43" t="b">
        <v>0</v>
      </c>
      <c r="BU205" s="39" t="s">
        <v>482</v>
      </c>
      <c r="BV205" s="44">
        <v>45132</v>
      </c>
      <c r="BW205" s="39" t="s">
        <v>320</v>
      </c>
      <c r="BX205" s="39" t="s">
        <v>536</v>
      </c>
      <c r="BY205" s="39" t="s">
        <v>794</v>
      </c>
      <c r="BZ205" s="39" t="s">
        <v>556</v>
      </c>
      <c r="CA205" s="39" t="s">
        <v>330</v>
      </c>
      <c r="CB205" s="39" t="s">
        <v>394</v>
      </c>
      <c r="CC205" s="39" t="s">
        <v>311</v>
      </c>
      <c r="CD205" s="39" t="s">
        <v>395</v>
      </c>
      <c r="CE205" s="39" t="s">
        <v>394</v>
      </c>
      <c r="CF205" s="39" t="s">
        <v>46</v>
      </c>
      <c r="CG205" s="39" t="s">
        <v>358</v>
      </c>
      <c r="CH205" s="39" t="s">
        <v>793</v>
      </c>
      <c r="CI205" s="39" t="s">
        <v>357</v>
      </c>
      <c r="CJ205" s="39" t="s">
        <v>280</v>
      </c>
      <c r="CK205" s="34">
        <v>45132.167349537034</v>
      </c>
      <c r="CL205" s="39" t="s">
        <v>413</v>
      </c>
      <c r="CM205" s="39" t="s">
        <v>280</v>
      </c>
      <c r="CN205" s="39" t="s">
        <v>280</v>
      </c>
      <c r="CO205" s="43" t="b">
        <v>1</v>
      </c>
      <c r="CP205" s="39" t="s">
        <v>353</v>
      </c>
      <c r="CQ205" s="39" t="s">
        <v>364</v>
      </c>
      <c r="CR205" s="39" t="s">
        <v>280</v>
      </c>
      <c r="CS205" s="39" t="s">
        <v>280</v>
      </c>
      <c r="CT205" s="39" t="s">
        <v>792</v>
      </c>
      <c r="CU205" s="43">
        <v>7</v>
      </c>
      <c r="CV205" s="39" t="s">
        <v>311</v>
      </c>
    </row>
    <row r="206" spans="1:100" ht="335">
      <c r="A206" s="39" t="s">
        <v>791</v>
      </c>
      <c r="B206" s="40">
        <f t="shared" si="33"/>
        <v>45134</v>
      </c>
      <c r="C206" s="41">
        <v>45134.285949074074</v>
      </c>
      <c r="D206" s="39" t="s">
        <v>346</v>
      </c>
      <c r="E206" s="39" t="s">
        <v>790</v>
      </c>
      <c r="F206" s="42">
        <f t="shared" ca="1" si="34"/>
        <v>564.71405092592613</v>
      </c>
      <c r="G206" s="39" t="s">
        <v>789</v>
      </c>
      <c r="H206" s="39" t="s">
        <v>273</v>
      </c>
      <c r="I206" s="39" t="s">
        <v>788</v>
      </c>
      <c r="J206" s="39" t="s">
        <v>778</v>
      </c>
      <c r="K206" s="39" t="s">
        <v>635</v>
      </c>
      <c r="L206" s="39" t="s">
        <v>631</v>
      </c>
      <c r="M206" s="39" t="s">
        <v>280</v>
      </c>
      <c r="N206" s="39" t="s">
        <v>338</v>
      </c>
      <c r="O206" s="39" t="s">
        <v>787</v>
      </c>
      <c r="P206" s="39" t="s">
        <v>786</v>
      </c>
      <c r="Q206" s="39" t="s">
        <v>785</v>
      </c>
      <c r="R206" s="39" t="s">
        <v>631</v>
      </c>
      <c r="S206" s="39" t="s">
        <v>650</v>
      </c>
      <c r="T206" s="39" t="s">
        <v>333</v>
      </c>
      <c r="U206" s="39" t="s">
        <v>333</v>
      </c>
      <c r="V206" s="39" t="s">
        <v>669</v>
      </c>
      <c r="W206" s="39" t="s">
        <v>282</v>
      </c>
      <c r="X206" s="39" t="s">
        <v>282</v>
      </c>
      <c r="Y206" s="39" t="s">
        <v>331</v>
      </c>
      <c r="Z206" s="39" t="s">
        <v>330</v>
      </c>
      <c r="AA206" s="34">
        <v>45134.290405092594</v>
      </c>
      <c r="AB206" s="39" t="s">
        <v>465</v>
      </c>
      <c r="AC206" s="39" t="s">
        <v>280</v>
      </c>
      <c r="AD206" s="39" t="s">
        <v>280</v>
      </c>
      <c r="AE206" s="39" t="s">
        <v>280</v>
      </c>
      <c r="AF206" s="43" t="b">
        <v>0</v>
      </c>
      <c r="AG206" s="43" t="s">
        <v>280</v>
      </c>
      <c r="AH206" s="43" t="b">
        <v>1</v>
      </c>
      <c r="AI206" s="34"/>
      <c r="AJ206" s="39" t="s">
        <v>280</v>
      </c>
      <c r="AK206" s="39" t="s">
        <v>280</v>
      </c>
      <c r="AL206" s="39" t="s">
        <v>280</v>
      </c>
      <c r="AM206" s="39" t="s">
        <v>280</v>
      </c>
      <c r="AN206" s="39" t="s">
        <v>280</v>
      </c>
      <c r="AO206" s="39" t="s">
        <v>280</v>
      </c>
      <c r="AP206" s="39" t="s">
        <v>329</v>
      </c>
      <c r="AQ206" s="39" t="s">
        <v>280</v>
      </c>
      <c r="AR206" s="34"/>
      <c r="AS206" s="43">
        <v>1</v>
      </c>
      <c r="AT206" s="43">
        <v>0</v>
      </c>
      <c r="AU206" s="43" t="b">
        <v>0</v>
      </c>
      <c r="AV206" s="39" t="s">
        <v>280</v>
      </c>
      <c r="AW206" s="43" t="b">
        <v>0</v>
      </c>
      <c r="AX206" s="39" t="s">
        <v>328</v>
      </c>
      <c r="AY206" s="39" t="s">
        <v>784</v>
      </c>
      <c r="AZ206" s="34"/>
      <c r="BA206" s="39" t="s">
        <v>280</v>
      </c>
      <c r="BB206" s="34"/>
      <c r="BC206" s="39" t="s">
        <v>280</v>
      </c>
      <c r="BD206" s="39" t="s">
        <v>784</v>
      </c>
      <c r="BE206" s="43" t="b">
        <v>0</v>
      </c>
      <c r="BF206" s="39" t="s">
        <v>280</v>
      </c>
      <c r="BG206" s="39" t="s">
        <v>280</v>
      </c>
      <c r="BH206" s="39" t="s">
        <v>280</v>
      </c>
      <c r="BI206" s="34"/>
      <c r="BJ206" s="43" t="s">
        <v>280</v>
      </c>
      <c r="BK206" s="39" t="s">
        <v>655</v>
      </c>
      <c r="BL206" s="43" t="b">
        <v>0</v>
      </c>
      <c r="BM206" s="39" t="s">
        <v>280</v>
      </c>
      <c r="BN206" s="39" t="s">
        <v>326</v>
      </c>
      <c r="BO206" s="39" t="s">
        <v>280</v>
      </c>
      <c r="BP206" s="39" t="s">
        <v>783</v>
      </c>
      <c r="BQ206" s="39" t="s">
        <v>782</v>
      </c>
      <c r="BS206" s="39" t="s">
        <v>433</v>
      </c>
      <c r="BT206" s="43" t="b">
        <v>0</v>
      </c>
      <c r="BU206" s="39" t="s">
        <v>482</v>
      </c>
      <c r="BV206" s="44">
        <v>45129</v>
      </c>
      <c r="BW206" s="39" t="s">
        <v>320</v>
      </c>
      <c r="BX206" s="39" t="s">
        <v>781</v>
      </c>
      <c r="BY206" s="39" t="s">
        <v>280</v>
      </c>
      <c r="BZ206" s="39" t="s">
        <v>322</v>
      </c>
      <c r="CA206" s="39" t="s">
        <v>330</v>
      </c>
      <c r="CB206" s="39" t="s">
        <v>320</v>
      </c>
      <c r="CC206" s="39" t="s">
        <v>396</v>
      </c>
      <c r="CD206" s="39" t="s">
        <v>364</v>
      </c>
      <c r="CE206" s="39" t="s">
        <v>320</v>
      </c>
      <c r="CF206" s="39" t="s">
        <v>450</v>
      </c>
      <c r="CG206" s="39" t="s">
        <v>358</v>
      </c>
      <c r="CH206" s="39" t="s">
        <v>280</v>
      </c>
      <c r="CI206" s="39" t="s">
        <v>317</v>
      </c>
      <c r="CJ206" s="39" t="s">
        <v>280</v>
      </c>
      <c r="CK206" s="34">
        <v>45134.285949074074</v>
      </c>
      <c r="CL206" s="39" t="s">
        <v>650</v>
      </c>
      <c r="CM206" s="39" t="s">
        <v>780</v>
      </c>
      <c r="CN206" s="39" t="s">
        <v>280</v>
      </c>
      <c r="CO206" s="43" t="b">
        <v>0</v>
      </c>
      <c r="CP206" s="39" t="s">
        <v>353</v>
      </c>
      <c r="CQ206" s="39" t="s">
        <v>352</v>
      </c>
      <c r="CR206" s="39" t="s">
        <v>779</v>
      </c>
      <c r="CS206" s="39" t="s">
        <v>280</v>
      </c>
      <c r="CT206" s="39" t="s">
        <v>777</v>
      </c>
      <c r="CU206" s="43">
        <v>2</v>
      </c>
      <c r="CV206" s="39" t="s">
        <v>396</v>
      </c>
    </row>
    <row r="207" spans="1:100" ht="176">
      <c r="A207" s="39" t="s">
        <v>776</v>
      </c>
      <c r="B207" s="40">
        <f t="shared" si="33"/>
        <v>45134</v>
      </c>
      <c r="C207" s="41">
        <v>45134.395474537036</v>
      </c>
      <c r="D207" s="39" t="s">
        <v>346</v>
      </c>
      <c r="E207" s="39" t="s">
        <v>775</v>
      </c>
      <c r="F207" s="42">
        <f t="shared" ca="1" si="34"/>
        <v>564.60452546296438</v>
      </c>
      <c r="G207" s="39" t="s">
        <v>774</v>
      </c>
      <c r="H207" s="39" t="s">
        <v>273</v>
      </c>
      <c r="I207" s="39" t="s">
        <v>372</v>
      </c>
      <c r="J207" s="39" t="s">
        <v>765</v>
      </c>
      <c r="K207" s="39" t="s">
        <v>340</v>
      </c>
      <c r="L207" s="39" t="s">
        <v>334</v>
      </c>
      <c r="M207" s="39" t="s">
        <v>373</v>
      </c>
      <c r="N207" s="39" t="s">
        <v>405</v>
      </c>
      <c r="O207" s="39" t="s">
        <v>280</v>
      </c>
      <c r="P207" s="39" t="s">
        <v>372</v>
      </c>
      <c r="Q207" s="39" t="s">
        <v>765</v>
      </c>
      <c r="R207" s="39" t="s">
        <v>334</v>
      </c>
      <c r="S207" s="39" t="s">
        <v>766</v>
      </c>
      <c r="T207" s="39" t="s">
        <v>354</v>
      </c>
      <c r="U207" s="39" t="s">
        <v>333</v>
      </c>
      <c r="V207" s="39" t="s">
        <v>371</v>
      </c>
      <c r="W207" s="39" t="s">
        <v>282</v>
      </c>
      <c r="X207" s="39" t="s">
        <v>280</v>
      </c>
      <c r="Y207" s="39" t="s">
        <v>331</v>
      </c>
      <c r="Z207" s="39" t="s">
        <v>330</v>
      </c>
      <c r="AA207" s="34">
        <v>45138.374722222223</v>
      </c>
      <c r="AB207" s="39" t="s">
        <v>773</v>
      </c>
      <c r="AC207" s="39" t="s">
        <v>280</v>
      </c>
      <c r="AD207" s="39" t="s">
        <v>280</v>
      </c>
      <c r="AE207" s="39" t="s">
        <v>280</v>
      </c>
      <c r="AF207" s="43" t="b">
        <v>0</v>
      </c>
      <c r="AG207" s="43" t="s">
        <v>280</v>
      </c>
      <c r="AH207" s="43" t="b">
        <v>1</v>
      </c>
      <c r="AI207" s="34"/>
      <c r="AJ207" s="39" t="s">
        <v>280</v>
      </c>
      <c r="AK207" s="39" t="s">
        <v>280</v>
      </c>
      <c r="AL207" s="39" t="s">
        <v>280</v>
      </c>
      <c r="AM207" s="39" t="s">
        <v>280</v>
      </c>
      <c r="AN207" s="39" t="s">
        <v>280</v>
      </c>
      <c r="AO207" s="39" t="s">
        <v>280</v>
      </c>
      <c r="AP207" s="39" t="s">
        <v>329</v>
      </c>
      <c r="AQ207" s="39" t="s">
        <v>280</v>
      </c>
      <c r="AR207" s="34"/>
      <c r="AS207" s="43">
        <v>1</v>
      </c>
      <c r="AT207" s="43">
        <v>1</v>
      </c>
      <c r="AU207" s="43" t="b">
        <v>0</v>
      </c>
      <c r="AV207" s="39" t="s">
        <v>280</v>
      </c>
      <c r="AW207" s="43" t="b">
        <v>0</v>
      </c>
      <c r="AX207" s="39" t="s">
        <v>772</v>
      </c>
      <c r="AY207" s="39" t="s">
        <v>771</v>
      </c>
      <c r="AZ207" s="34"/>
      <c r="BA207" s="39" t="s">
        <v>280</v>
      </c>
      <c r="BB207" s="34"/>
      <c r="BC207" s="39" t="s">
        <v>280</v>
      </c>
      <c r="BD207" s="39" t="s">
        <v>771</v>
      </c>
      <c r="BE207" s="43" t="b">
        <v>0</v>
      </c>
      <c r="BF207" s="39" t="s">
        <v>280</v>
      </c>
      <c r="BG207" s="39" t="s">
        <v>280</v>
      </c>
      <c r="BH207" s="39" t="s">
        <v>280</v>
      </c>
      <c r="BI207" s="34"/>
      <c r="BJ207" s="43" t="s">
        <v>280</v>
      </c>
      <c r="BK207" s="39" t="s">
        <v>770</v>
      </c>
      <c r="BL207" s="43" t="b">
        <v>0</v>
      </c>
      <c r="BM207" s="39" t="s">
        <v>280</v>
      </c>
      <c r="BN207" s="39" t="s">
        <v>364</v>
      </c>
      <c r="BO207" s="39" t="s">
        <v>280</v>
      </c>
      <c r="BP207" s="39" t="s">
        <v>769</v>
      </c>
      <c r="BQ207" s="39" t="s">
        <v>768</v>
      </c>
      <c r="BS207" s="39" t="s">
        <v>767</v>
      </c>
      <c r="BT207" s="43" t="b">
        <v>0</v>
      </c>
      <c r="BU207" s="39" t="s">
        <v>280</v>
      </c>
      <c r="BV207" s="44">
        <v>45134</v>
      </c>
      <c r="BW207" s="39" t="s">
        <v>320</v>
      </c>
      <c r="BX207" s="39" t="s">
        <v>280</v>
      </c>
      <c r="BY207" s="39" t="s">
        <v>280</v>
      </c>
      <c r="BZ207" s="39" t="s">
        <v>701</v>
      </c>
      <c r="CA207" s="39" t="s">
        <v>330</v>
      </c>
      <c r="CB207" s="39" t="s">
        <v>320</v>
      </c>
      <c r="CC207" s="39" t="s">
        <v>311</v>
      </c>
      <c r="CD207" s="39" t="s">
        <v>321</v>
      </c>
      <c r="CE207" s="39" t="s">
        <v>320</v>
      </c>
      <c r="CF207" s="39" t="s">
        <v>280</v>
      </c>
      <c r="CG207" s="39" t="s">
        <v>280</v>
      </c>
      <c r="CH207" s="39" t="s">
        <v>280</v>
      </c>
      <c r="CI207" s="39" t="s">
        <v>357</v>
      </c>
      <c r="CJ207" s="39" t="s">
        <v>280</v>
      </c>
      <c r="CK207" s="34">
        <v>45134.395474537036</v>
      </c>
      <c r="CL207" s="39" t="s">
        <v>766</v>
      </c>
      <c r="CM207" s="39" t="s">
        <v>280</v>
      </c>
      <c r="CN207" s="39" t="s">
        <v>280</v>
      </c>
      <c r="CO207" s="43" t="b">
        <v>0</v>
      </c>
      <c r="CP207" s="39" t="s">
        <v>314</v>
      </c>
      <c r="CQ207" s="39" t="s">
        <v>280</v>
      </c>
      <c r="CR207" s="39" t="s">
        <v>280</v>
      </c>
      <c r="CS207" s="39" t="s">
        <v>280</v>
      </c>
      <c r="CT207" s="39" t="s">
        <v>764</v>
      </c>
      <c r="CU207" s="43">
        <v>1</v>
      </c>
      <c r="CV207" s="39" t="s">
        <v>311</v>
      </c>
    </row>
    <row r="208" spans="1:100" ht="176">
      <c r="A208" s="39" t="s">
        <v>763</v>
      </c>
      <c r="B208" s="40">
        <f t="shared" si="33"/>
        <v>45134</v>
      </c>
      <c r="C208" s="41">
        <v>45134.890046296299</v>
      </c>
      <c r="D208" s="39" t="s">
        <v>346</v>
      </c>
      <c r="E208" s="39" t="s">
        <v>762</v>
      </c>
      <c r="F208" s="42">
        <f t="shared" ca="1" si="34"/>
        <v>19.602939814809361</v>
      </c>
      <c r="G208" s="39" t="s">
        <v>280</v>
      </c>
      <c r="H208" s="39" t="s">
        <v>280</v>
      </c>
      <c r="I208" s="39" t="s">
        <v>280</v>
      </c>
      <c r="J208" s="39" t="s">
        <v>469</v>
      </c>
      <c r="K208" s="39" t="s">
        <v>280</v>
      </c>
      <c r="L208" s="39" t="s">
        <v>280</v>
      </c>
      <c r="M208" s="39" t="s">
        <v>280</v>
      </c>
      <c r="N208" s="39" t="s">
        <v>280</v>
      </c>
      <c r="O208" s="39" t="s">
        <v>280</v>
      </c>
      <c r="P208" s="39" t="s">
        <v>280</v>
      </c>
      <c r="Q208" s="39" t="s">
        <v>280</v>
      </c>
      <c r="R208" s="39" t="s">
        <v>280</v>
      </c>
      <c r="S208" s="39" t="s">
        <v>520</v>
      </c>
      <c r="T208" s="39" t="s">
        <v>757</v>
      </c>
      <c r="U208" s="39" t="s">
        <v>333</v>
      </c>
      <c r="V208" s="39" t="s">
        <v>371</v>
      </c>
      <c r="W208" s="39" t="s">
        <v>282</v>
      </c>
      <c r="X208" s="39" t="s">
        <v>280</v>
      </c>
      <c r="Y208" s="39" t="s">
        <v>280</v>
      </c>
      <c r="Z208" s="39" t="s">
        <v>330</v>
      </c>
      <c r="AA208" s="34">
        <v>45154.492986111109</v>
      </c>
      <c r="AB208" s="39" t="s">
        <v>752</v>
      </c>
      <c r="AC208" s="39" t="s">
        <v>280</v>
      </c>
      <c r="AD208" s="39" t="s">
        <v>280</v>
      </c>
      <c r="AE208" s="39" t="s">
        <v>333</v>
      </c>
      <c r="AF208" s="43" t="b">
        <v>0</v>
      </c>
      <c r="AG208" s="43" t="s">
        <v>280</v>
      </c>
      <c r="AH208" s="43" t="b">
        <v>0</v>
      </c>
      <c r="AI208" s="34"/>
      <c r="AJ208" s="39" t="s">
        <v>280</v>
      </c>
      <c r="AK208" s="39" t="s">
        <v>280</v>
      </c>
      <c r="AL208" s="39" t="s">
        <v>280</v>
      </c>
      <c r="AM208" s="39" t="s">
        <v>280</v>
      </c>
      <c r="AN208" s="39" t="s">
        <v>280</v>
      </c>
      <c r="AO208" s="39" t="s">
        <v>280</v>
      </c>
      <c r="AP208" s="39" t="s">
        <v>329</v>
      </c>
      <c r="AQ208" s="39" t="s">
        <v>280</v>
      </c>
      <c r="AR208" s="34"/>
      <c r="AS208" s="43">
        <v>1</v>
      </c>
      <c r="AT208" s="43">
        <v>1</v>
      </c>
      <c r="AU208" s="43" t="b">
        <v>0</v>
      </c>
      <c r="AV208" s="39" t="s">
        <v>280</v>
      </c>
      <c r="AW208" s="43" t="b">
        <v>0</v>
      </c>
      <c r="AX208" s="39" t="s">
        <v>280</v>
      </c>
      <c r="AY208" s="39" t="s">
        <v>760</v>
      </c>
      <c r="AZ208" s="34">
        <v>45154.492986111109</v>
      </c>
      <c r="BA208" s="39" t="s">
        <v>371</v>
      </c>
      <c r="BB208" s="34">
        <v>45154.492986111109</v>
      </c>
      <c r="BC208" s="39" t="s">
        <v>761</v>
      </c>
      <c r="BD208" s="39" t="s">
        <v>760</v>
      </c>
      <c r="BE208" s="43" t="b">
        <v>0</v>
      </c>
      <c r="BF208" s="39" t="s">
        <v>371</v>
      </c>
      <c r="BG208" s="39" t="s">
        <v>333</v>
      </c>
      <c r="BH208" s="39" t="s">
        <v>750</v>
      </c>
      <c r="BI208" s="34">
        <v>45154.492881944447</v>
      </c>
      <c r="BJ208" s="43">
        <v>0</v>
      </c>
      <c r="BK208" s="39" t="s">
        <v>522</v>
      </c>
      <c r="BL208" s="43" t="b">
        <v>0</v>
      </c>
      <c r="BM208" s="39" t="s">
        <v>365</v>
      </c>
      <c r="BN208" s="39" t="s">
        <v>364</v>
      </c>
      <c r="BO208" s="39" t="s">
        <v>280</v>
      </c>
      <c r="BP208" s="39" t="s">
        <v>759</v>
      </c>
      <c r="BQ208" s="39" t="s">
        <v>758</v>
      </c>
      <c r="BR208" s="43" t="str">
        <f t="shared" ref="BR208:BR209" si="36">IF(OR(BS208="G1 - Clean and Inspect",BS208="G1 - Disassembly/OCI",BS208="G1 - Incoming Inspection",BS208="G1 - Module Inspection",BS208="Inspection",BS208="Repair"),"Gate 1",IF(OR(BS208="Logistics",BS208="G2 - OSS and Accumulation"),"Gate 2",IF(OR(BS208="Maintenance",BS208="G3 - Assembly",BS208="G3 - Inspection"),"Gate 3",IF(OR(BS208="NU Commissioning",BS208="Installation",BS208="G4 - Inspection",BS208="G4 - Test"),"Gate 4",IF(OR(BS208="Outage",BS208="Planning"),"Gate 0","Operation")))))</f>
        <v>Gate 3</v>
      </c>
      <c r="BS208" s="43" t="s">
        <v>361</v>
      </c>
      <c r="BT208" s="43" t="b">
        <v>0</v>
      </c>
      <c r="BU208" s="39" t="s">
        <v>482</v>
      </c>
      <c r="BV208" s="44">
        <v>45134</v>
      </c>
      <c r="BW208" s="39" t="s">
        <v>320</v>
      </c>
      <c r="BX208" s="39" t="s">
        <v>360</v>
      </c>
      <c r="BY208" s="39" t="s">
        <v>359</v>
      </c>
      <c r="BZ208" s="39" t="s">
        <v>322</v>
      </c>
      <c r="CA208" s="39" t="s">
        <v>330</v>
      </c>
      <c r="CB208" s="39" t="s">
        <v>320</v>
      </c>
      <c r="CC208" s="39" t="s">
        <v>311</v>
      </c>
      <c r="CD208" s="39" t="s">
        <v>321</v>
      </c>
      <c r="CE208" s="39" t="s">
        <v>320</v>
      </c>
      <c r="CF208" s="39" t="s">
        <v>46</v>
      </c>
      <c r="CG208" s="39" t="s">
        <v>358</v>
      </c>
      <c r="CH208" s="39" t="s">
        <v>280</v>
      </c>
      <c r="CI208" s="39" t="s">
        <v>357</v>
      </c>
      <c r="CJ208" s="39" t="s">
        <v>280</v>
      </c>
      <c r="CK208" s="34">
        <v>45134.890046296299</v>
      </c>
      <c r="CL208" s="39" t="s">
        <v>520</v>
      </c>
      <c r="CM208" s="39" t="s">
        <v>280</v>
      </c>
      <c r="CN208" s="39" t="s">
        <v>280</v>
      </c>
      <c r="CO208" s="43" t="b">
        <v>0</v>
      </c>
      <c r="CP208" s="39" t="s">
        <v>353</v>
      </c>
      <c r="CQ208" s="39" t="s">
        <v>352</v>
      </c>
      <c r="CR208" s="39" t="s">
        <v>756</v>
      </c>
      <c r="CS208" s="39" t="s">
        <v>280</v>
      </c>
      <c r="CT208" s="39" t="s">
        <v>755</v>
      </c>
      <c r="CU208" s="43">
        <v>5</v>
      </c>
      <c r="CV208" s="39" t="s">
        <v>311</v>
      </c>
    </row>
    <row r="209" spans="1:100" ht="176">
      <c r="A209" s="39" t="s">
        <v>754</v>
      </c>
      <c r="B209" s="40">
        <f t="shared" si="33"/>
        <v>45138</v>
      </c>
      <c r="C209" s="41">
        <v>45138.624212962961</v>
      </c>
      <c r="D209" s="39" t="s">
        <v>346</v>
      </c>
      <c r="E209" s="39" t="s">
        <v>753</v>
      </c>
      <c r="F209" s="42">
        <f t="shared" ca="1" si="34"/>
        <v>24.86809027777781</v>
      </c>
      <c r="G209" s="39" t="s">
        <v>602</v>
      </c>
      <c r="H209" s="39" t="s">
        <v>274</v>
      </c>
      <c r="I209" s="39" t="s">
        <v>578</v>
      </c>
      <c r="J209" s="39" t="s">
        <v>599</v>
      </c>
      <c r="K209" s="39" t="s">
        <v>340</v>
      </c>
      <c r="L209" s="39" t="s">
        <v>334</v>
      </c>
      <c r="M209" s="39" t="s">
        <v>373</v>
      </c>
      <c r="N209" s="39" t="s">
        <v>405</v>
      </c>
      <c r="O209" s="39" t="s">
        <v>601</v>
      </c>
      <c r="P209" s="39" t="s">
        <v>576</v>
      </c>
      <c r="Q209" s="39" t="s">
        <v>601</v>
      </c>
      <c r="R209" s="39" t="s">
        <v>334</v>
      </c>
      <c r="S209" s="39" t="s">
        <v>481</v>
      </c>
      <c r="T209" s="39" t="s">
        <v>333</v>
      </c>
      <c r="U209" s="39" t="s">
        <v>333</v>
      </c>
      <c r="V209" s="39" t="s">
        <v>371</v>
      </c>
      <c r="W209" s="39" t="s">
        <v>282</v>
      </c>
      <c r="X209" s="39" t="s">
        <v>282</v>
      </c>
      <c r="Y209" s="39" t="s">
        <v>490</v>
      </c>
      <c r="Z209" s="39" t="s">
        <v>330</v>
      </c>
      <c r="AA209" s="34">
        <v>45163.492303240739</v>
      </c>
      <c r="AB209" s="39" t="s">
        <v>752</v>
      </c>
      <c r="AC209" s="39" t="s">
        <v>280</v>
      </c>
      <c r="AD209" s="39" t="s">
        <v>280</v>
      </c>
      <c r="AE209" s="39" t="s">
        <v>333</v>
      </c>
      <c r="AF209" s="43" t="b">
        <v>0</v>
      </c>
      <c r="AG209" s="43" t="s">
        <v>280</v>
      </c>
      <c r="AH209" s="43" t="b">
        <v>0</v>
      </c>
      <c r="AI209" s="34"/>
      <c r="AJ209" s="39" t="s">
        <v>280</v>
      </c>
      <c r="AK209" s="39" t="s">
        <v>280</v>
      </c>
      <c r="AL209" s="39" t="s">
        <v>280</v>
      </c>
      <c r="AM209" s="39" t="s">
        <v>280</v>
      </c>
      <c r="AN209" s="39" t="s">
        <v>280</v>
      </c>
      <c r="AO209" s="39" t="s">
        <v>280</v>
      </c>
      <c r="AP209" s="39" t="s">
        <v>329</v>
      </c>
      <c r="AQ209" s="39" t="s">
        <v>280</v>
      </c>
      <c r="AR209" s="34"/>
      <c r="AS209" s="43">
        <v>1</v>
      </c>
      <c r="AT209" s="43">
        <v>0</v>
      </c>
      <c r="AU209" s="43" t="b">
        <v>0</v>
      </c>
      <c r="AV209" s="39" t="s">
        <v>280</v>
      </c>
      <c r="AW209" s="43" t="b">
        <v>0</v>
      </c>
      <c r="AX209" s="39" t="s">
        <v>600</v>
      </c>
      <c r="AY209" s="39" t="s">
        <v>751</v>
      </c>
      <c r="AZ209" s="34">
        <v>45163.492303240739</v>
      </c>
      <c r="BA209" s="39" t="s">
        <v>371</v>
      </c>
      <c r="BB209" s="34">
        <v>45163.492303240739</v>
      </c>
      <c r="BC209" s="39" t="s">
        <v>750</v>
      </c>
      <c r="BD209" s="39" t="s">
        <v>751</v>
      </c>
      <c r="BE209" s="43" t="b">
        <v>0</v>
      </c>
      <c r="BF209" s="39" t="s">
        <v>371</v>
      </c>
      <c r="BG209" s="39" t="s">
        <v>333</v>
      </c>
      <c r="BH209" s="39" t="s">
        <v>749</v>
      </c>
      <c r="BI209" s="34">
        <v>45163.492199074077</v>
      </c>
      <c r="BJ209" s="43">
        <v>0</v>
      </c>
      <c r="BK209" s="39" t="s">
        <v>485</v>
      </c>
      <c r="BL209" s="43" t="b">
        <v>0</v>
      </c>
      <c r="BM209" s="39" t="s">
        <v>748</v>
      </c>
      <c r="BN209" s="39" t="s">
        <v>326</v>
      </c>
      <c r="BO209" s="39" t="s">
        <v>280</v>
      </c>
      <c r="BP209" s="39" t="s">
        <v>747</v>
      </c>
      <c r="BQ209" s="39" t="s">
        <v>746</v>
      </c>
      <c r="BR209" s="43" t="str">
        <f t="shared" si="36"/>
        <v>Gate 3</v>
      </c>
      <c r="BS209" s="43" t="s">
        <v>361</v>
      </c>
      <c r="BT209" s="43" t="b">
        <v>0</v>
      </c>
      <c r="BU209" s="39" t="s">
        <v>482</v>
      </c>
      <c r="BV209" s="44">
        <v>45138</v>
      </c>
      <c r="BW209" s="39" t="s">
        <v>320</v>
      </c>
      <c r="BX209" s="39" t="s">
        <v>360</v>
      </c>
      <c r="BY209" s="39" t="s">
        <v>359</v>
      </c>
      <c r="BZ209" s="39" t="s">
        <v>322</v>
      </c>
      <c r="CA209" s="39" t="s">
        <v>330</v>
      </c>
      <c r="CB209" s="39" t="s">
        <v>394</v>
      </c>
      <c r="CC209" s="39" t="s">
        <v>311</v>
      </c>
      <c r="CD209" s="39" t="s">
        <v>321</v>
      </c>
      <c r="CE209" s="39" t="s">
        <v>320</v>
      </c>
      <c r="CF209" s="39" t="s">
        <v>570</v>
      </c>
      <c r="CG209" s="39" t="s">
        <v>318</v>
      </c>
      <c r="CH209" s="39" t="s">
        <v>280</v>
      </c>
      <c r="CI209" s="39" t="s">
        <v>391</v>
      </c>
      <c r="CJ209" s="39" t="s">
        <v>280</v>
      </c>
      <c r="CK209" s="34">
        <v>45138.624212962961</v>
      </c>
      <c r="CL209" s="39" t="s">
        <v>481</v>
      </c>
      <c r="CM209" s="39" t="s">
        <v>280</v>
      </c>
      <c r="CN209" s="39" t="s">
        <v>280</v>
      </c>
      <c r="CO209" s="43" t="b">
        <v>0</v>
      </c>
      <c r="CP209" s="39" t="s">
        <v>314</v>
      </c>
      <c r="CQ209" s="39" t="s">
        <v>352</v>
      </c>
      <c r="CR209" s="39" t="s">
        <v>458</v>
      </c>
      <c r="CS209" s="39" t="s">
        <v>280</v>
      </c>
      <c r="CT209" s="39" t="s">
        <v>745</v>
      </c>
      <c r="CU209" s="43">
        <v>5</v>
      </c>
      <c r="CV209" s="39" t="s">
        <v>311</v>
      </c>
    </row>
    <row r="210" spans="1:100" ht="176">
      <c r="A210" s="39" t="s">
        <v>744</v>
      </c>
      <c r="B210" s="40">
        <f t="shared" si="33"/>
        <v>45138</v>
      </c>
      <c r="C210" s="41">
        <v>45138.815104166664</v>
      </c>
      <c r="D210" s="39" t="s">
        <v>346</v>
      </c>
      <c r="E210" s="39" t="s">
        <v>743</v>
      </c>
      <c r="F210" s="42">
        <f t="shared" ca="1" si="34"/>
        <v>560.18489583333576</v>
      </c>
      <c r="G210" s="39" t="s">
        <v>742</v>
      </c>
      <c r="H210" s="39" t="s">
        <v>277</v>
      </c>
      <c r="I210" s="39" t="s">
        <v>741</v>
      </c>
      <c r="J210" s="39" t="s">
        <v>732</v>
      </c>
      <c r="K210" s="39" t="s">
        <v>340</v>
      </c>
      <c r="L210" s="39" t="s">
        <v>439</v>
      </c>
      <c r="M210" s="39" t="s">
        <v>442</v>
      </c>
      <c r="N210" s="39" t="s">
        <v>338</v>
      </c>
      <c r="O210" s="39" t="s">
        <v>740</v>
      </c>
      <c r="P210" s="39" t="s">
        <v>739</v>
      </c>
      <c r="Q210" s="39" t="s">
        <v>738</v>
      </c>
      <c r="R210" s="39" t="s">
        <v>439</v>
      </c>
      <c r="S210" s="39" t="s">
        <v>733</v>
      </c>
      <c r="T210" s="39" t="s">
        <v>333</v>
      </c>
      <c r="U210" s="39" t="s">
        <v>333</v>
      </c>
      <c r="V210" s="39" t="s">
        <v>332</v>
      </c>
      <c r="W210" s="39" t="s">
        <v>737</v>
      </c>
      <c r="X210" s="39" t="s">
        <v>282</v>
      </c>
      <c r="Y210" s="39" t="s">
        <v>331</v>
      </c>
      <c r="Z210" s="39" t="s">
        <v>330</v>
      </c>
      <c r="AA210" s="34">
        <v>45148.22351851852</v>
      </c>
      <c r="AB210" s="39" t="s">
        <v>465</v>
      </c>
      <c r="AC210" s="39" t="s">
        <v>280</v>
      </c>
      <c r="AD210" s="39" t="s">
        <v>280</v>
      </c>
      <c r="AE210" s="39" t="s">
        <v>280</v>
      </c>
      <c r="AF210" s="43" t="b">
        <v>0</v>
      </c>
      <c r="AG210" s="43" t="s">
        <v>280</v>
      </c>
      <c r="AH210" s="43" t="b">
        <v>1</v>
      </c>
      <c r="AI210" s="34"/>
      <c r="AJ210" s="39" t="s">
        <v>280</v>
      </c>
      <c r="AK210" s="39" t="s">
        <v>280</v>
      </c>
      <c r="AL210" s="39" t="s">
        <v>280</v>
      </c>
      <c r="AM210" s="39" t="s">
        <v>280</v>
      </c>
      <c r="AN210" s="39" t="s">
        <v>280</v>
      </c>
      <c r="AO210" s="39" t="s">
        <v>280</v>
      </c>
      <c r="AP210" s="39" t="s">
        <v>329</v>
      </c>
      <c r="AQ210" s="39" t="s">
        <v>280</v>
      </c>
      <c r="AR210" s="34"/>
      <c r="AS210" s="43">
        <v>0</v>
      </c>
      <c r="AT210" s="43">
        <v>0</v>
      </c>
      <c r="AU210" s="43" t="b">
        <v>0</v>
      </c>
      <c r="AV210" s="39" t="s">
        <v>280</v>
      </c>
      <c r="AW210" s="43" t="b">
        <v>0</v>
      </c>
      <c r="AX210" s="39" t="s">
        <v>328</v>
      </c>
      <c r="AY210" s="39" t="s">
        <v>280</v>
      </c>
      <c r="AZ210" s="34"/>
      <c r="BA210" s="39" t="s">
        <v>280</v>
      </c>
      <c r="BB210" s="34"/>
      <c r="BC210" s="39" t="s">
        <v>280</v>
      </c>
      <c r="BD210" s="39" t="s">
        <v>280</v>
      </c>
      <c r="BE210" s="43" t="b">
        <v>0</v>
      </c>
      <c r="BF210" s="39" t="s">
        <v>280</v>
      </c>
      <c r="BG210" s="39" t="s">
        <v>280</v>
      </c>
      <c r="BH210" s="39" t="s">
        <v>280</v>
      </c>
      <c r="BI210" s="34"/>
      <c r="BJ210" s="43" t="s">
        <v>280</v>
      </c>
      <c r="BK210" s="39" t="s">
        <v>736</v>
      </c>
      <c r="BL210" s="43" t="b">
        <v>0</v>
      </c>
      <c r="BM210" s="39" t="s">
        <v>280</v>
      </c>
      <c r="BN210" s="39" t="s">
        <v>326</v>
      </c>
      <c r="BO210" s="39" t="s">
        <v>280</v>
      </c>
      <c r="BP210" s="39" t="s">
        <v>735</v>
      </c>
      <c r="BQ210" s="39" t="s">
        <v>734</v>
      </c>
      <c r="BS210" s="39" t="s">
        <v>326</v>
      </c>
      <c r="BT210" s="43" t="b">
        <v>0</v>
      </c>
      <c r="BU210" s="39" t="s">
        <v>280</v>
      </c>
      <c r="BV210" s="44">
        <v>45138</v>
      </c>
      <c r="BW210" s="39" t="s">
        <v>320</v>
      </c>
      <c r="BX210" s="39" t="s">
        <v>280</v>
      </c>
      <c r="BY210" s="39" t="s">
        <v>280</v>
      </c>
      <c r="BZ210" s="39" t="s">
        <v>280</v>
      </c>
      <c r="CA210" s="39" t="s">
        <v>280</v>
      </c>
      <c r="CB210" s="39" t="s">
        <v>320</v>
      </c>
      <c r="CC210" s="39" t="s">
        <v>385</v>
      </c>
      <c r="CD210" s="39" t="s">
        <v>451</v>
      </c>
      <c r="CE210" s="39" t="s">
        <v>320</v>
      </c>
      <c r="CF210" s="39" t="s">
        <v>280</v>
      </c>
      <c r="CG210" s="39" t="s">
        <v>280</v>
      </c>
      <c r="CH210" s="39" t="s">
        <v>280</v>
      </c>
      <c r="CI210" s="39" t="s">
        <v>608</v>
      </c>
      <c r="CJ210" s="39" t="s">
        <v>280</v>
      </c>
      <c r="CK210" s="34">
        <v>45138.815104166664</v>
      </c>
      <c r="CL210" s="39" t="s">
        <v>733</v>
      </c>
      <c r="CM210" s="39" t="s">
        <v>280</v>
      </c>
      <c r="CN210" s="39" t="s">
        <v>280</v>
      </c>
      <c r="CO210" s="43" t="b">
        <v>0</v>
      </c>
      <c r="CP210" s="39" t="s">
        <v>459</v>
      </c>
      <c r="CQ210" s="39" t="s">
        <v>280</v>
      </c>
      <c r="CR210" s="39" t="s">
        <v>280</v>
      </c>
      <c r="CS210" s="39" t="s">
        <v>280</v>
      </c>
      <c r="CT210" s="39" t="s">
        <v>731</v>
      </c>
      <c r="CU210" s="43">
        <v>1</v>
      </c>
      <c r="CV210" s="39" t="s">
        <v>385</v>
      </c>
    </row>
    <row r="211" spans="1:100" ht="176">
      <c r="A211" s="39" t="s">
        <v>730</v>
      </c>
      <c r="B211" s="40">
        <f t="shared" si="33"/>
        <v>45139</v>
      </c>
      <c r="C211" s="41">
        <v>45139.58384259259</v>
      </c>
      <c r="D211" s="39" t="s">
        <v>346</v>
      </c>
      <c r="E211" s="39" t="s">
        <v>729</v>
      </c>
      <c r="F211" s="42">
        <f t="shared" ca="1" si="34"/>
        <v>559.41615740740963</v>
      </c>
      <c r="G211" s="39" t="s">
        <v>343</v>
      </c>
      <c r="H211" s="39" t="s">
        <v>278</v>
      </c>
      <c r="I211" s="39" t="s">
        <v>342</v>
      </c>
      <c r="J211" s="39" t="s">
        <v>313</v>
      </c>
      <c r="K211" s="39" t="s">
        <v>340</v>
      </c>
      <c r="L211" s="39" t="s">
        <v>334</v>
      </c>
      <c r="M211" s="39" t="s">
        <v>339</v>
      </c>
      <c r="N211" s="39" t="s">
        <v>338</v>
      </c>
      <c r="O211" s="39" t="s">
        <v>337</v>
      </c>
      <c r="P211" s="39" t="s">
        <v>336</v>
      </c>
      <c r="Q211" s="39" t="s">
        <v>335</v>
      </c>
      <c r="R211" s="39" t="s">
        <v>334</v>
      </c>
      <c r="S211" s="39" t="s">
        <v>316</v>
      </c>
      <c r="T211" s="39" t="s">
        <v>333</v>
      </c>
      <c r="U211" s="39" t="s">
        <v>333</v>
      </c>
      <c r="V211" s="39" t="s">
        <v>438</v>
      </c>
      <c r="W211" s="39" t="s">
        <v>282</v>
      </c>
      <c r="X211" s="39" t="s">
        <v>282</v>
      </c>
      <c r="Y211" s="39" t="s">
        <v>331</v>
      </c>
      <c r="Z211" s="39" t="s">
        <v>330</v>
      </c>
      <c r="AA211" s="34">
        <v>45148.512488425928</v>
      </c>
      <c r="AB211" s="39" t="s">
        <v>476</v>
      </c>
      <c r="AC211" s="39" t="s">
        <v>280</v>
      </c>
      <c r="AD211" s="39" t="s">
        <v>280</v>
      </c>
      <c r="AE211" s="39" t="s">
        <v>280</v>
      </c>
      <c r="AF211" s="43" t="b">
        <v>0</v>
      </c>
      <c r="AG211" s="43" t="s">
        <v>280</v>
      </c>
      <c r="AH211" s="43" t="b">
        <v>1</v>
      </c>
      <c r="AI211" s="34"/>
      <c r="AJ211" s="39" t="s">
        <v>280</v>
      </c>
      <c r="AK211" s="39" t="s">
        <v>280</v>
      </c>
      <c r="AL211" s="39" t="s">
        <v>280</v>
      </c>
      <c r="AM211" s="39" t="s">
        <v>280</v>
      </c>
      <c r="AN211" s="39" t="s">
        <v>280</v>
      </c>
      <c r="AO211" s="39" t="s">
        <v>280</v>
      </c>
      <c r="AP211" s="39" t="s">
        <v>329</v>
      </c>
      <c r="AQ211" s="39" t="s">
        <v>280</v>
      </c>
      <c r="AR211" s="34"/>
      <c r="AS211" s="43">
        <v>1</v>
      </c>
      <c r="AT211" s="43">
        <v>0</v>
      </c>
      <c r="AU211" s="43" t="b">
        <v>0</v>
      </c>
      <c r="AV211" s="39" t="s">
        <v>280</v>
      </c>
      <c r="AW211" s="43" t="b">
        <v>0</v>
      </c>
      <c r="AX211" s="39" t="s">
        <v>328</v>
      </c>
      <c r="AY211" s="39" t="s">
        <v>728</v>
      </c>
      <c r="AZ211" s="34"/>
      <c r="BA211" s="39" t="s">
        <v>280</v>
      </c>
      <c r="BB211" s="34"/>
      <c r="BC211" s="39" t="s">
        <v>280</v>
      </c>
      <c r="BD211" s="39" t="s">
        <v>728</v>
      </c>
      <c r="BE211" s="43" t="b">
        <v>0</v>
      </c>
      <c r="BF211" s="39" t="s">
        <v>438</v>
      </c>
      <c r="BG211" s="39" t="s">
        <v>333</v>
      </c>
      <c r="BH211" s="39" t="s">
        <v>727</v>
      </c>
      <c r="BI211" s="34">
        <v>45148.512488425928</v>
      </c>
      <c r="BJ211" s="43">
        <v>0</v>
      </c>
      <c r="BK211" s="39" t="s">
        <v>327</v>
      </c>
      <c r="BL211" s="43" t="b">
        <v>0</v>
      </c>
      <c r="BM211" s="39" t="s">
        <v>690</v>
      </c>
      <c r="BN211" s="39" t="s">
        <v>326</v>
      </c>
      <c r="BO211" s="39" t="s">
        <v>280</v>
      </c>
      <c r="BP211" s="39" t="s">
        <v>726</v>
      </c>
      <c r="BQ211" s="39" t="s">
        <v>725</v>
      </c>
      <c r="BS211" s="39" t="s">
        <v>501</v>
      </c>
      <c r="BT211" s="43" t="b">
        <v>0</v>
      </c>
      <c r="BU211" s="39" t="s">
        <v>482</v>
      </c>
      <c r="BV211" s="44">
        <v>45139</v>
      </c>
      <c r="BW211" s="39" t="s">
        <v>320</v>
      </c>
      <c r="BX211" s="39" t="s">
        <v>687</v>
      </c>
      <c r="BY211" s="39" t="s">
        <v>686</v>
      </c>
      <c r="BZ211" s="39" t="s">
        <v>322</v>
      </c>
      <c r="CA211" s="39" t="s">
        <v>330</v>
      </c>
      <c r="CB211" s="39" t="s">
        <v>320</v>
      </c>
      <c r="CC211" s="39" t="s">
        <v>396</v>
      </c>
      <c r="CD211" s="39" t="s">
        <v>432</v>
      </c>
      <c r="CE211" s="39" t="s">
        <v>320</v>
      </c>
      <c r="CF211" s="39" t="s">
        <v>535</v>
      </c>
      <c r="CG211" s="39" t="s">
        <v>318</v>
      </c>
      <c r="CH211" s="39" t="s">
        <v>280</v>
      </c>
      <c r="CI211" s="39" t="s">
        <v>317</v>
      </c>
      <c r="CJ211" s="39" t="s">
        <v>280</v>
      </c>
      <c r="CK211" s="34">
        <v>45139.58384259259</v>
      </c>
      <c r="CL211" s="39" t="s">
        <v>316</v>
      </c>
      <c r="CM211" s="39" t="s">
        <v>280</v>
      </c>
      <c r="CN211" s="39" t="s">
        <v>280</v>
      </c>
      <c r="CO211" s="43" t="b">
        <v>0</v>
      </c>
      <c r="CP211" s="39" t="s">
        <v>314</v>
      </c>
      <c r="CQ211" s="39" t="s">
        <v>352</v>
      </c>
      <c r="CR211" s="39" t="s">
        <v>185</v>
      </c>
      <c r="CS211" s="39" t="s">
        <v>280</v>
      </c>
      <c r="CT211" s="39" t="s">
        <v>724</v>
      </c>
      <c r="CU211" s="43">
        <v>2</v>
      </c>
      <c r="CV211" s="39" t="s">
        <v>311</v>
      </c>
    </row>
    <row r="212" spans="1:100" ht="272">
      <c r="A212" s="39" t="s">
        <v>723</v>
      </c>
      <c r="B212" s="40">
        <f t="shared" si="33"/>
        <v>45139</v>
      </c>
      <c r="C212" s="41">
        <v>45139.940138888887</v>
      </c>
      <c r="D212" s="39" t="s">
        <v>346</v>
      </c>
      <c r="E212" s="39" t="s">
        <v>722</v>
      </c>
      <c r="F212" s="42">
        <f t="shared" ca="1" si="34"/>
        <v>559.0598611111127</v>
      </c>
      <c r="G212" s="39" t="s">
        <v>620</v>
      </c>
      <c r="H212" s="39" t="s">
        <v>275</v>
      </c>
      <c r="I212" s="39" t="s">
        <v>619</v>
      </c>
      <c r="J212" s="39" t="s">
        <v>606</v>
      </c>
      <c r="K212" s="39" t="s">
        <v>418</v>
      </c>
      <c r="L212" s="39" t="s">
        <v>418</v>
      </c>
      <c r="M212" s="39" t="s">
        <v>421</v>
      </c>
      <c r="N212" s="39" t="s">
        <v>338</v>
      </c>
      <c r="O212" s="39" t="s">
        <v>618</v>
      </c>
      <c r="P212" s="39" t="s">
        <v>617</v>
      </c>
      <c r="Q212" s="39" t="s">
        <v>616</v>
      </c>
      <c r="R212" s="39" t="s">
        <v>418</v>
      </c>
      <c r="S212" s="39" t="s">
        <v>607</v>
      </c>
      <c r="T212" s="39" t="s">
        <v>333</v>
      </c>
      <c r="U212" s="39" t="s">
        <v>333</v>
      </c>
      <c r="V212" s="39" t="s">
        <v>669</v>
      </c>
      <c r="W212" s="39" t="s">
        <v>283</v>
      </c>
      <c r="X212" s="39" t="s">
        <v>282</v>
      </c>
      <c r="Y212" s="39" t="s">
        <v>331</v>
      </c>
      <c r="Z212" s="39" t="s">
        <v>330</v>
      </c>
      <c r="AA212" s="34">
        <v>45152.999618055554</v>
      </c>
      <c r="AB212" s="39" t="s">
        <v>721</v>
      </c>
      <c r="AC212" s="39" t="s">
        <v>402</v>
      </c>
      <c r="AD212" s="39" t="s">
        <v>280</v>
      </c>
      <c r="AE212" s="39" t="s">
        <v>280</v>
      </c>
      <c r="AF212" s="43" t="b">
        <v>0</v>
      </c>
      <c r="AG212" s="43" t="s">
        <v>280</v>
      </c>
      <c r="AH212" s="43" t="b">
        <v>1</v>
      </c>
      <c r="AI212" s="34"/>
      <c r="AJ212" s="39" t="s">
        <v>280</v>
      </c>
      <c r="AK212" s="39" t="s">
        <v>280</v>
      </c>
      <c r="AL212" s="39" t="s">
        <v>280</v>
      </c>
      <c r="AM212" s="39" t="s">
        <v>280</v>
      </c>
      <c r="AN212" s="39" t="s">
        <v>280</v>
      </c>
      <c r="AO212" s="39" t="s">
        <v>280</v>
      </c>
      <c r="AP212" s="39" t="s">
        <v>329</v>
      </c>
      <c r="AQ212" s="39" t="s">
        <v>280</v>
      </c>
      <c r="AR212" s="34"/>
      <c r="AS212" s="43">
        <v>2</v>
      </c>
      <c r="AT212" s="43">
        <v>0</v>
      </c>
      <c r="AU212" s="43" t="b">
        <v>0</v>
      </c>
      <c r="AV212" s="39" t="s">
        <v>280</v>
      </c>
      <c r="AW212" s="43" t="b">
        <v>0</v>
      </c>
      <c r="AX212" s="39" t="s">
        <v>615</v>
      </c>
      <c r="AY212" s="39" t="s">
        <v>720</v>
      </c>
      <c r="AZ212" s="34"/>
      <c r="BA212" s="39" t="s">
        <v>280</v>
      </c>
      <c r="BB212" s="34"/>
      <c r="BC212" s="39" t="s">
        <v>280</v>
      </c>
      <c r="BD212" s="39" t="s">
        <v>720</v>
      </c>
      <c r="BE212" s="43" t="b">
        <v>0</v>
      </c>
      <c r="BF212" s="39" t="s">
        <v>280</v>
      </c>
      <c r="BG212" s="39" t="s">
        <v>280</v>
      </c>
      <c r="BH212" s="39" t="s">
        <v>280</v>
      </c>
      <c r="BI212" s="34"/>
      <c r="BJ212" s="43" t="s">
        <v>280</v>
      </c>
      <c r="BK212" s="39" t="s">
        <v>613</v>
      </c>
      <c r="BL212" s="43" t="b">
        <v>0</v>
      </c>
      <c r="BM212" s="39" t="s">
        <v>280</v>
      </c>
      <c r="BN212" s="39" t="s">
        <v>326</v>
      </c>
      <c r="BO212" s="39" t="s">
        <v>280</v>
      </c>
      <c r="BP212" s="39" t="s">
        <v>719</v>
      </c>
      <c r="BQ212" s="39" t="s">
        <v>718</v>
      </c>
      <c r="BS212" s="39" t="s">
        <v>610</v>
      </c>
      <c r="BT212" s="43" t="b">
        <v>0</v>
      </c>
      <c r="BU212" s="39" t="s">
        <v>461</v>
      </c>
      <c r="BV212" s="44">
        <v>45140</v>
      </c>
      <c r="BW212" s="39" t="s">
        <v>320</v>
      </c>
      <c r="BX212" s="39" t="s">
        <v>280</v>
      </c>
      <c r="BY212" s="39" t="s">
        <v>280</v>
      </c>
      <c r="BZ212" s="39" t="s">
        <v>280</v>
      </c>
      <c r="CA212" s="39" t="s">
        <v>330</v>
      </c>
      <c r="CB212" s="39" t="s">
        <v>394</v>
      </c>
      <c r="CC212" s="39" t="s">
        <v>311</v>
      </c>
      <c r="CD212" s="39" t="s">
        <v>364</v>
      </c>
      <c r="CE212" s="39" t="s">
        <v>320</v>
      </c>
      <c r="CF212" s="39" t="s">
        <v>280</v>
      </c>
      <c r="CG212" s="39" t="s">
        <v>280</v>
      </c>
      <c r="CH212" s="39" t="s">
        <v>717</v>
      </c>
      <c r="CI212" s="39" t="s">
        <v>608</v>
      </c>
      <c r="CJ212" s="39" t="s">
        <v>280</v>
      </c>
      <c r="CK212" s="34">
        <v>45139.940138888887</v>
      </c>
      <c r="CL212" s="39" t="s">
        <v>607</v>
      </c>
      <c r="CM212" s="39" t="s">
        <v>716</v>
      </c>
      <c r="CN212" s="39" t="s">
        <v>715</v>
      </c>
      <c r="CO212" s="43" t="b">
        <v>1</v>
      </c>
      <c r="CP212" s="39" t="s">
        <v>314</v>
      </c>
      <c r="CQ212" s="39" t="s">
        <v>280</v>
      </c>
      <c r="CR212" s="39" t="s">
        <v>280</v>
      </c>
      <c r="CS212" s="39" t="s">
        <v>280</v>
      </c>
      <c r="CT212" s="39" t="s">
        <v>714</v>
      </c>
      <c r="CU212" s="43">
        <v>4</v>
      </c>
      <c r="CV212" s="39" t="s">
        <v>396</v>
      </c>
    </row>
    <row r="213" spans="1:100" ht="224">
      <c r="A213" s="39" t="s">
        <v>713</v>
      </c>
      <c r="B213" s="40">
        <f t="shared" si="33"/>
        <v>45140</v>
      </c>
      <c r="C213" s="41">
        <v>45140.579386574071</v>
      </c>
      <c r="D213" s="39" t="s">
        <v>346</v>
      </c>
      <c r="E213" s="39" t="s">
        <v>712</v>
      </c>
      <c r="F213" s="42">
        <f t="shared" ca="1" si="34"/>
        <v>558.42061342592933</v>
      </c>
      <c r="G213" s="39" t="s">
        <v>711</v>
      </c>
      <c r="H213" s="39" t="s">
        <v>277</v>
      </c>
      <c r="I213" s="39" t="s">
        <v>710</v>
      </c>
      <c r="J213" s="39" t="s">
        <v>696</v>
      </c>
      <c r="K213" s="39" t="s">
        <v>340</v>
      </c>
      <c r="L213" s="39" t="s">
        <v>334</v>
      </c>
      <c r="M213" s="39" t="s">
        <v>709</v>
      </c>
      <c r="N213" s="39" t="s">
        <v>338</v>
      </c>
      <c r="O213" s="39" t="s">
        <v>708</v>
      </c>
      <c r="P213" s="39" t="s">
        <v>707</v>
      </c>
      <c r="Q213" s="39" t="s">
        <v>294</v>
      </c>
      <c r="R213" s="39" t="s">
        <v>334</v>
      </c>
      <c r="S213" s="39" t="s">
        <v>699</v>
      </c>
      <c r="T213" s="39" t="s">
        <v>698</v>
      </c>
      <c r="U213" s="39" t="s">
        <v>333</v>
      </c>
      <c r="V213" s="39" t="s">
        <v>371</v>
      </c>
      <c r="W213" s="39" t="s">
        <v>283</v>
      </c>
      <c r="X213" s="39" t="s">
        <v>284</v>
      </c>
      <c r="Y213" s="39" t="s">
        <v>331</v>
      </c>
      <c r="Z213" s="39" t="s">
        <v>330</v>
      </c>
      <c r="AA213" s="34">
        <v>45147.219155092593</v>
      </c>
      <c r="AB213" s="39" t="s">
        <v>465</v>
      </c>
      <c r="AC213" s="39" t="s">
        <v>402</v>
      </c>
      <c r="AD213" s="39" t="s">
        <v>280</v>
      </c>
      <c r="AE213" s="39" t="s">
        <v>280</v>
      </c>
      <c r="AF213" s="43" t="b">
        <v>0</v>
      </c>
      <c r="AG213" s="43" t="s">
        <v>280</v>
      </c>
      <c r="AH213" s="43" t="b">
        <v>1</v>
      </c>
      <c r="AI213" s="34"/>
      <c r="AJ213" s="39" t="s">
        <v>280</v>
      </c>
      <c r="AK213" s="39" t="s">
        <v>280</v>
      </c>
      <c r="AL213" s="39" t="s">
        <v>280</v>
      </c>
      <c r="AM213" s="39" t="s">
        <v>706</v>
      </c>
      <c r="AN213" s="39" t="s">
        <v>280</v>
      </c>
      <c r="AO213" s="39" t="s">
        <v>280</v>
      </c>
      <c r="AP213" s="39" t="s">
        <v>329</v>
      </c>
      <c r="AQ213" s="39" t="s">
        <v>280</v>
      </c>
      <c r="AR213" s="34"/>
      <c r="AS213" s="43">
        <v>1</v>
      </c>
      <c r="AT213" s="43">
        <v>2</v>
      </c>
      <c r="AU213" s="43" t="b">
        <v>0</v>
      </c>
      <c r="AV213" s="39" t="s">
        <v>280</v>
      </c>
      <c r="AW213" s="43" t="b">
        <v>0</v>
      </c>
      <c r="AX213" s="39" t="s">
        <v>328</v>
      </c>
      <c r="AY213" s="39" t="s">
        <v>705</v>
      </c>
      <c r="AZ213" s="34"/>
      <c r="BA213" s="39" t="s">
        <v>280</v>
      </c>
      <c r="BB213" s="34"/>
      <c r="BC213" s="39" t="s">
        <v>280</v>
      </c>
      <c r="BD213" s="39" t="s">
        <v>705</v>
      </c>
      <c r="BE213" s="43" t="b">
        <v>0</v>
      </c>
      <c r="BF213" s="39" t="s">
        <v>280</v>
      </c>
      <c r="BG213" s="39" t="s">
        <v>280</v>
      </c>
      <c r="BH213" s="39" t="s">
        <v>280</v>
      </c>
      <c r="BI213" s="34"/>
      <c r="BJ213" s="43">
        <v>300000</v>
      </c>
      <c r="BK213" s="39" t="s">
        <v>704</v>
      </c>
      <c r="BL213" s="43" t="b">
        <v>0</v>
      </c>
      <c r="BM213" s="39" t="s">
        <v>280</v>
      </c>
      <c r="BN213" s="39" t="s">
        <v>326</v>
      </c>
      <c r="BO213" s="39" t="s">
        <v>280</v>
      </c>
      <c r="BP213" s="39" t="s">
        <v>703</v>
      </c>
      <c r="BQ213" s="39" t="s">
        <v>702</v>
      </c>
      <c r="BS213" s="39" t="s">
        <v>397</v>
      </c>
      <c r="BT213" s="43" t="b">
        <v>0</v>
      </c>
      <c r="BU213" s="39" t="s">
        <v>461</v>
      </c>
      <c r="BV213" s="44">
        <v>45132</v>
      </c>
      <c r="BW213" s="39" t="s">
        <v>320</v>
      </c>
      <c r="BX213" s="39" t="s">
        <v>280</v>
      </c>
      <c r="BY213" s="39" t="s">
        <v>280</v>
      </c>
      <c r="BZ213" s="39" t="s">
        <v>701</v>
      </c>
      <c r="CA213" s="39" t="s">
        <v>330</v>
      </c>
      <c r="CB213" s="39" t="s">
        <v>320</v>
      </c>
      <c r="CC213" s="39" t="s">
        <v>385</v>
      </c>
      <c r="CD213" s="39" t="s">
        <v>395</v>
      </c>
      <c r="CE213" s="39" t="s">
        <v>320</v>
      </c>
      <c r="CF213" s="39" t="s">
        <v>280</v>
      </c>
      <c r="CG213" s="39" t="s">
        <v>280</v>
      </c>
      <c r="CH213" s="39" t="s">
        <v>700</v>
      </c>
      <c r="CI213" s="39" t="s">
        <v>357</v>
      </c>
      <c r="CJ213" s="39" t="s">
        <v>280</v>
      </c>
      <c r="CK213" s="34">
        <v>45140.579375000001</v>
      </c>
      <c r="CL213" s="39" t="s">
        <v>699</v>
      </c>
      <c r="CM213" s="39" t="s">
        <v>280</v>
      </c>
      <c r="CN213" s="39" t="s">
        <v>280</v>
      </c>
      <c r="CO213" s="43" t="b">
        <v>1</v>
      </c>
      <c r="CP213" s="39" t="s">
        <v>389</v>
      </c>
      <c r="CQ213" s="39" t="s">
        <v>280</v>
      </c>
      <c r="CR213" s="39" t="s">
        <v>697</v>
      </c>
      <c r="CS213" s="39" t="s">
        <v>280</v>
      </c>
      <c r="CT213" s="39" t="s">
        <v>695</v>
      </c>
      <c r="CU213" s="43">
        <v>4</v>
      </c>
      <c r="CV213" s="39" t="s">
        <v>396</v>
      </c>
    </row>
    <row r="214" spans="1:100" ht="176">
      <c r="A214" s="39" t="s">
        <v>694</v>
      </c>
      <c r="B214" s="40">
        <f t="shared" si="33"/>
        <v>45141</v>
      </c>
      <c r="C214" s="41">
        <v>45141.672685185185</v>
      </c>
      <c r="D214" s="39" t="s">
        <v>346</v>
      </c>
      <c r="E214" s="39" t="s">
        <v>693</v>
      </c>
      <c r="F214" s="42">
        <f t="shared" ca="1" si="34"/>
        <v>557.3273148148146</v>
      </c>
      <c r="G214" s="39" t="s">
        <v>343</v>
      </c>
      <c r="H214" s="39" t="s">
        <v>278</v>
      </c>
      <c r="I214" s="39" t="s">
        <v>342</v>
      </c>
      <c r="J214" s="39" t="s">
        <v>313</v>
      </c>
      <c r="K214" s="39" t="s">
        <v>340</v>
      </c>
      <c r="L214" s="39" t="s">
        <v>334</v>
      </c>
      <c r="M214" s="39" t="s">
        <v>339</v>
      </c>
      <c r="N214" s="39" t="s">
        <v>338</v>
      </c>
      <c r="O214" s="39" t="s">
        <v>337</v>
      </c>
      <c r="P214" s="39" t="s">
        <v>336</v>
      </c>
      <c r="Q214" s="39" t="s">
        <v>335</v>
      </c>
      <c r="R214" s="39" t="s">
        <v>334</v>
      </c>
      <c r="S214" s="39" t="s">
        <v>316</v>
      </c>
      <c r="T214" s="39" t="s">
        <v>333</v>
      </c>
      <c r="U214" s="39" t="s">
        <v>333</v>
      </c>
      <c r="V214" s="39" t="s">
        <v>438</v>
      </c>
      <c r="W214" s="39" t="s">
        <v>282</v>
      </c>
      <c r="X214" s="39" t="s">
        <v>282</v>
      </c>
      <c r="Y214" s="39" t="s">
        <v>331</v>
      </c>
      <c r="Z214" s="39" t="s">
        <v>330</v>
      </c>
      <c r="AA214" s="34">
        <v>45148.510821759257</v>
      </c>
      <c r="AB214" s="39" t="s">
        <v>476</v>
      </c>
      <c r="AC214" s="39" t="s">
        <v>280</v>
      </c>
      <c r="AD214" s="39" t="s">
        <v>280</v>
      </c>
      <c r="AE214" s="39" t="s">
        <v>280</v>
      </c>
      <c r="AF214" s="43" t="b">
        <v>0</v>
      </c>
      <c r="AG214" s="43" t="s">
        <v>280</v>
      </c>
      <c r="AH214" s="43" t="b">
        <v>1</v>
      </c>
      <c r="AI214" s="34"/>
      <c r="AJ214" s="39" t="s">
        <v>280</v>
      </c>
      <c r="AK214" s="39" t="s">
        <v>280</v>
      </c>
      <c r="AL214" s="39" t="s">
        <v>280</v>
      </c>
      <c r="AM214" s="39" t="s">
        <v>280</v>
      </c>
      <c r="AN214" s="39" t="s">
        <v>280</v>
      </c>
      <c r="AO214" s="39" t="s">
        <v>280</v>
      </c>
      <c r="AP214" s="39" t="s">
        <v>329</v>
      </c>
      <c r="AQ214" s="39" t="s">
        <v>280</v>
      </c>
      <c r="AR214" s="34"/>
      <c r="AS214" s="43">
        <v>1</v>
      </c>
      <c r="AT214" s="43">
        <v>0</v>
      </c>
      <c r="AU214" s="43" t="b">
        <v>0</v>
      </c>
      <c r="AV214" s="39" t="s">
        <v>280</v>
      </c>
      <c r="AW214" s="43" t="b">
        <v>0</v>
      </c>
      <c r="AX214" s="39" t="s">
        <v>328</v>
      </c>
      <c r="AY214" s="39" t="s">
        <v>692</v>
      </c>
      <c r="AZ214" s="34"/>
      <c r="BA214" s="39" t="s">
        <v>280</v>
      </c>
      <c r="BB214" s="34"/>
      <c r="BC214" s="39" t="s">
        <v>18</v>
      </c>
      <c r="BD214" s="39" t="s">
        <v>692</v>
      </c>
      <c r="BE214" s="43" t="b">
        <v>0</v>
      </c>
      <c r="BF214" s="39" t="s">
        <v>438</v>
      </c>
      <c r="BG214" s="39" t="s">
        <v>333</v>
      </c>
      <c r="BH214" s="39" t="s">
        <v>691</v>
      </c>
      <c r="BI214" s="34">
        <v>45148.510821759257</v>
      </c>
      <c r="BJ214" s="43">
        <v>0</v>
      </c>
      <c r="BK214" s="39" t="s">
        <v>327</v>
      </c>
      <c r="BL214" s="43" t="b">
        <v>0</v>
      </c>
      <c r="BM214" s="39" t="s">
        <v>690</v>
      </c>
      <c r="BN214" s="39" t="s">
        <v>326</v>
      </c>
      <c r="BO214" s="39" t="s">
        <v>280</v>
      </c>
      <c r="BP214" s="39" t="s">
        <v>689</v>
      </c>
      <c r="BQ214" s="39" t="s">
        <v>688</v>
      </c>
      <c r="BS214" s="39" t="s">
        <v>501</v>
      </c>
      <c r="BT214" s="43" t="b">
        <v>0</v>
      </c>
      <c r="BU214" s="39" t="s">
        <v>482</v>
      </c>
      <c r="BV214" s="44">
        <v>45141</v>
      </c>
      <c r="BW214" s="39" t="s">
        <v>320</v>
      </c>
      <c r="BX214" s="39" t="s">
        <v>687</v>
      </c>
      <c r="BY214" s="39" t="s">
        <v>686</v>
      </c>
      <c r="BZ214" s="39" t="s">
        <v>322</v>
      </c>
      <c r="CA214" s="39" t="s">
        <v>330</v>
      </c>
      <c r="CB214" s="39" t="s">
        <v>320</v>
      </c>
      <c r="CC214" s="39" t="s">
        <v>396</v>
      </c>
      <c r="CD214" s="39" t="s">
        <v>432</v>
      </c>
      <c r="CE214" s="39" t="s">
        <v>320</v>
      </c>
      <c r="CF214" s="39" t="s">
        <v>535</v>
      </c>
      <c r="CG214" s="39" t="s">
        <v>318</v>
      </c>
      <c r="CH214" s="39" t="s">
        <v>280</v>
      </c>
      <c r="CI214" s="39" t="s">
        <v>317</v>
      </c>
      <c r="CJ214" s="39" t="s">
        <v>280</v>
      </c>
      <c r="CK214" s="34">
        <v>45141.672685185185</v>
      </c>
      <c r="CL214" s="39" t="s">
        <v>316</v>
      </c>
      <c r="CM214" s="39" t="s">
        <v>280</v>
      </c>
      <c r="CN214" s="39" t="s">
        <v>685</v>
      </c>
      <c r="CO214" s="43" t="b">
        <v>0</v>
      </c>
      <c r="CP214" s="39" t="s">
        <v>314</v>
      </c>
      <c r="CQ214" s="39" t="s">
        <v>352</v>
      </c>
      <c r="CR214" s="39" t="s">
        <v>185</v>
      </c>
      <c r="CS214" s="39" t="s">
        <v>280</v>
      </c>
      <c r="CT214" s="39" t="s">
        <v>684</v>
      </c>
      <c r="CU214" s="43">
        <v>2</v>
      </c>
      <c r="CV214" s="39" t="s">
        <v>311</v>
      </c>
    </row>
    <row r="215" spans="1:100" ht="176">
      <c r="A215" s="39" t="s">
        <v>683</v>
      </c>
      <c r="B215" s="40">
        <f t="shared" si="33"/>
        <v>44936</v>
      </c>
      <c r="C215" s="41">
        <v>44936.638182870367</v>
      </c>
      <c r="D215" s="39" t="s">
        <v>346</v>
      </c>
      <c r="E215" s="39" t="s">
        <v>682</v>
      </c>
      <c r="F215" s="42">
        <f t="shared" ca="1" si="34"/>
        <v>762.36181712963298</v>
      </c>
      <c r="G215" s="39" t="s">
        <v>509</v>
      </c>
      <c r="H215" s="39" t="s">
        <v>273</v>
      </c>
      <c r="I215" s="39" t="s">
        <v>508</v>
      </c>
      <c r="J215" s="39" t="s">
        <v>676</v>
      </c>
      <c r="K215" s="39" t="s">
        <v>418</v>
      </c>
      <c r="L215" s="39" t="s">
        <v>418</v>
      </c>
      <c r="M215" s="39" t="s">
        <v>421</v>
      </c>
      <c r="N215" s="39" t="s">
        <v>338</v>
      </c>
      <c r="O215" s="39" t="s">
        <v>280</v>
      </c>
      <c r="P215" s="39" t="s">
        <v>506</v>
      </c>
      <c r="Q215" s="39" t="s">
        <v>676</v>
      </c>
      <c r="R215" s="39" t="s">
        <v>418</v>
      </c>
      <c r="S215" s="39" t="s">
        <v>520</v>
      </c>
      <c r="T215" s="39" t="s">
        <v>677</v>
      </c>
      <c r="U215" s="39" t="s">
        <v>333</v>
      </c>
      <c r="V215" s="39" t="s">
        <v>371</v>
      </c>
      <c r="W215" s="39" t="s">
        <v>282</v>
      </c>
      <c r="X215" s="39" t="s">
        <v>280</v>
      </c>
      <c r="Y215" s="39" t="s">
        <v>331</v>
      </c>
      <c r="Z215" s="39" t="s">
        <v>330</v>
      </c>
      <c r="AA215" s="34">
        <v>45141.876122685186</v>
      </c>
      <c r="AB215" s="39" t="s">
        <v>522</v>
      </c>
      <c r="AC215" s="39" t="s">
        <v>280</v>
      </c>
      <c r="AD215" s="39" t="s">
        <v>280</v>
      </c>
      <c r="AE215" s="39" t="s">
        <v>280</v>
      </c>
      <c r="AF215" s="43" t="b">
        <v>0</v>
      </c>
      <c r="AG215" s="43" t="s">
        <v>280</v>
      </c>
      <c r="AH215" s="43" t="b">
        <v>1</v>
      </c>
      <c r="AI215" s="34"/>
      <c r="AJ215" s="39" t="s">
        <v>280</v>
      </c>
      <c r="AK215" s="39" t="s">
        <v>280</v>
      </c>
      <c r="AL215" s="39" t="s">
        <v>280</v>
      </c>
      <c r="AM215" s="39" t="s">
        <v>280</v>
      </c>
      <c r="AN215" s="39" t="s">
        <v>280</v>
      </c>
      <c r="AO215" s="39" t="s">
        <v>280</v>
      </c>
      <c r="AP215" s="39" t="s">
        <v>329</v>
      </c>
      <c r="AQ215" s="39" t="s">
        <v>280</v>
      </c>
      <c r="AR215" s="34"/>
      <c r="AS215" s="43">
        <v>2</v>
      </c>
      <c r="AT215" s="43">
        <v>1</v>
      </c>
      <c r="AU215" s="43" t="b">
        <v>0</v>
      </c>
      <c r="AV215" s="39" t="s">
        <v>280</v>
      </c>
      <c r="AW215" s="43" t="b">
        <v>0</v>
      </c>
      <c r="AX215" s="39" t="s">
        <v>370</v>
      </c>
      <c r="AY215" s="39" t="s">
        <v>681</v>
      </c>
      <c r="AZ215" s="34"/>
      <c r="BA215" s="39" t="s">
        <v>280</v>
      </c>
      <c r="BB215" s="34"/>
      <c r="BC215" s="39" t="s">
        <v>280</v>
      </c>
      <c r="BD215" s="39" t="s">
        <v>681</v>
      </c>
      <c r="BE215" s="43" t="b">
        <v>0</v>
      </c>
      <c r="BF215" s="39" t="s">
        <v>520</v>
      </c>
      <c r="BG215" s="39" t="s">
        <v>333</v>
      </c>
      <c r="BH215" s="39" t="s">
        <v>680</v>
      </c>
      <c r="BI215" s="34">
        <v>45141.876122685186</v>
      </c>
      <c r="BJ215" s="43" t="s">
        <v>280</v>
      </c>
      <c r="BK215" s="39" t="s">
        <v>522</v>
      </c>
      <c r="BL215" s="43" t="b">
        <v>0</v>
      </c>
      <c r="BM215" s="39" t="s">
        <v>280</v>
      </c>
      <c r="BN215" s="39" t="s">
        <v>364</v>
      </c>
      <c r="BO215" s="39" t="s">
        <v>280</v>
      </c>
      <c r="BP215" s="39" t="s">
        <v>679</v>
      </c>
      <c r="BQ215" s="39" t="s">
        <v>678</v>
      </c>
      <c r="BS215" s="39" t="s">
        <v>361</v>
      </c>
      <c r="BT215" s="43" t="b">
        <v>0</v>
      </c>
      <c r="BU215" s="39" t="s">
        <v>482</v>
      </c>
      <c r="BV215" s="44">
        <v>45141</v>
      </c>
      <c r="BW215" s="39" t="s">
        <v>320</v>
      </c>
      <c r="BX215" s="39" t="s">
        <v>280</v>
      </c>
      <c r="BY215" s="39" t="s">
        <v>280</v>
      </c>
      <c r="BZ215" s="39" t="s">
        <v>322</v>
      </c>
      <c r="CA215" s="39" t="s">
        <v>330</v>
      </c>
      <c r="CB215" s="39" t="s">
        <v>394</v>
      </c>
      <c r="CC215" s="39" t="s">
        <v>311</v>
      </c>
      <c r="CD215" s="39" t="s">
        <v>321</v>
      </c>
      <c r="CE215" s="39" t="s">
        <v>320</v>
      </c>
      <c r="CF215" s="39" t="s">
        <v>570</v>
      </c>
      <c r="CG215" s="39" t="s">
        <v>318</v>
      </c>
      <c r="CH215" s="39" t="s">
        <v>280</v>
      </c>
      <c r="CI215" s="39" t="s">
        <v>391</v>
      </c>
      <c r="CJ215" s="39" t="s">
        <v>280</v>
      </c>
      <c r="CK215" s="34">
        <v>45141.830127314817</v>
      </c>
      <c r="CL215" s="39" t="s">
        <v>520</v>
      </c>
      <c r="CM215" s="39" t="s">
        <v>280</v>
      </c>
      <c r="CN215" s="39" t="s">
        <v>280</v>
      </c>
      <c r="CO215" s="43" t="b">
        <v>0</v>
      </c>
      <c r="CP215" s="39" t="s">
        <v>314</v>
      </c>
      <c r="CQ215" s="39" t="s">
        <v>352</v>
      </c>
      <c r="CR215" s="39" t="s">
        <v>642</v>
      </c>
      <c r="CS215" s="39" t="s">
        <v>280</v>
      </c>
      <c r="CT215" s="39" t="s">
        <v>675</v>
      </c>
      <c r="CU215" s="43">
        <v>9</v>
      </c>
      <c r="CV215" s="39" t="s">
        <v>311</v>
      </c>
    </row>
    <row r="216" spans="1:100" ht="176">
      <c r="A216" s="39" t="s">
        <v>674</v>
      </c>
      <c r="B216" s="40">
        <f t="shared" si="33"/>
        <v>45142</v>
      </c>
      <c r="C216" s="41">
        <v>45142.583715277775</v>
      </c>
      <c r="D216" s="39" t="s">
        <v>346</v>
      </c>
      <c r="E216" s="39" t="s">
        <v>673</v>
      </c>
      <c r="F216" s="42">
        <f t="shared" ca="1" si="34"/>
        <v>556.4162847222251</v>
      </c>
      <c r="G216" s="39" t="s">
        <v>672</v>
      </c>
      <c r="H216" s="39" t="s">
        <v>273</v>
      </c>
      <c r="I216" s="39" t="s">
        <v>671</v>
      </c>
      <c r="J216" s="39" t="s">
        <v>302</v>
      </c>
      <c r="K216" s="39" t="s">
        <v>340</v>
      </c>
      <c r="L216" s="39" t="s">
        <v>334</v>
      </c>
      <c r="M216" s="39" t="s">
        <v>339</v>
      </c>
      <c r="N216" s="39" t="s">
        <v>338</v>
      </c>
      <c r="O216" s="39" t="s">
        <v>280</v>
      </c>
      <c r="P216" s="39" t="s">
        <v>670</v>
      </c>
      <c r="Q216" s="39" t="s">
        <v>302</v>
      </c>
      <c r="R216" s="39" t="s">
        <v>334</v>
      </c>
      <c r="S216" s="39" t="s">
        <v>316</v>
      </c>
      <c r="T216" s="39" t="s">
        <v>333</v>
      </c>
      <c r="U216" s="39" t="s">
        <v>333</v>
      </c>
      <c r="V216" s="39" t="s">
        <v>669</v>
      </c>
      <c r="W216" s="39" t="s">
        <v>282</v>
      </c>
      <c r="X216" s="39" t="s">
        <v>282</v>
      </c>
      <c r="Y216" s="39" t="s">
        <v>331</v>
      </c>
      <c r="Z216" s="39" t="s">
        <v>330</v>
      </c>
      <c r="AA216" s="34">
        <v>45152.664918981478</v>
      </c>
      <c r="AB216" s="39" t="s">
        <v>668</v>
      </c>
      <c r="AC216" s="39" t="s">
        <v>280</v>
      </c>
      <c r="AD216" s="39" t="s">
        <v>280</v>
      </c>
      <c r="AE216" s="39" t="s">
        <v>280</v>
      </c>
      <c r="AF216" s="43" t="b">
        <v>0</v>
      </c>
      <c r="AG216" s="43" t="s">
        <v>280</v>
      </c>
      <c r="AH216" s="43" t="b">
        <v>1</v>
      </c>
      <c r="AI216" s="34"/>
      <c r="AJ216" s="39" t="s">
        <v>280</v>
      </c>
      <c r="AK216" s="39" t="s">
        <v>280</v>
      </c>
      <c r="AL216" s="39" t="s">
        <v>280</v>
      </c>
      <c r="AM216" s="39" t="s">
        <v>280</v>
      </c>
      <c r="AN216" s="39" t="s">
        <v>280</v>
      </c>
      <c r="AO216" s="39" t="s">
        <v>280</v>
      </c>
      <c r="AP216" s="39" t="s">
        <v>329</v>
      </c>
      <c r="AQ216" s="39" t="s">
        <v>280</v>
      </c>
      <c r="AR216" s="34"/>
      <c r="AS216" s="43">
        <v>1</v>
      </c>
      <c r="AT216" s="43">
        <v>0</v>
      </c>
      <c r="AU216" s="43" t="b">
        <v>0</v>
      </c>
      <c r="AV216" s="39" t="s">
        <v>280</v>
      </c>
      <c r="AW216" s="43" t="b">
        <v>0</v>
      </c>
      <c r="AX216" s="39" t="s">
        <v>370</v>
      </c>
      <c r="AY216" s="39" t="s">
        <v>667</v>
      </c>
      <c r="AZ216" s="34"/>
      <c r="BA216" s="39" t="s">
        <v>280</v>
      </c>
      <c r="BB216" s="34"/>
      <c r="BC216" s="39" t="s">
        <v>280</v>
      </c>
      <c r="BD216" s="39" t="s">
        <v>667</v>
      </c>
      <c r="BE216" s="43" t="b">
        <v>0</v>
      </c>
      <c r="BF216" s="39" t="s">
        <v>280</v>
      </c>
      <c r="BG216" s="39" t="s">
        <v>280</v>
      </c>
      <c r="BH216" s="39" t="s">
        <v>280</v>
      </c>
      <c r="BI216" s="34"/>
      <c r="BJ216" s="43" t="s">
        <v>280</v>
      </c>
      <c r="BK216" s="39" t="s">
        <v>327</v>
      </c>
      <c r="BL216" s="43" t="b">
        <v>0</v>
      </c>
      <c r="BM216" s="39" t="s">
        <v>280</v>
      </c>
      <c r="BN216" s="39" t="s">
        <v>326</v>
      </c>
      <c r="BO216" s="39" t="s">
        <v>280</v>
      </c>
      <c r="BP216" s="39" t="s">
        <v>666</v>
      </c>
      <c r="BQ216" s="39" t="s">
        <v>665</v>
      </c>
      <c r="BS216" s="39" t="s">
        <v>433</v>
      </c>
      <c r="BT216" s="43" t="b">
        <v>0</v>
      </c>
      <c r="BU216" s="39" t="s">
        <v>461</v>
      </c>
      <c r="BV216" s="44">
        <v>45142</v>
      </c>
      <c r="BW216" s="39" t="s">
        <v>320</v>
      </c>
      <c r="BX216" s="39" t="s">
        <v>280</v>
      </c>
      <c r="BY216" s="39" t="s">
        <v>280</v>
      </c>
      <c r="BZ216" s="39" t="s">
        <v>322</v>
      </c>
      <c r="CA216" s="39" t="s">
        <v>330</v>
      </c>
      <c r="CB216" s="39" t="s">
        <v>320</v>
      </c>
      <c r="CC216" s="39" t="s">
        <v>385</v>
      </c>
      <c r="CD216" s="39" t="s">
        <v>432</v>
      </c>
      <c r="CE216" s="39" t="s">
        <v>320</v>
      </c>
      <c r="CF216" s="39" t="s">
        <v>664</v>
      </c>
      <c r="CG216" s="39" t="s">
        <v>318</v>
      </c>
      <c r="CH216" s="39" t="s">
        <v>280</v>
      </c>
      <c r="CI216" s="39" t="s">
        <v>317</v>
      </c>
      <c r="CJ216" s="39" t="s">
        <v>280</v>
      </c>
      <c r="CK216" s="34">
        <v>45142.583715277775</v>
      </c>
      <c r="CL216" s="39" t="s">
        <v>316</v>
      </c>
      <c r="CM216" s="39" t="s">
        <v>280</v>
      </c>
      <c r="CN216" s="39" t="s">
        <v>663</v>
      </c>
      <c r="CO216" s="43" t="b">
        <v>0</v>
      </c>
      <c r="CP216" s="39" t="s">
        <v>459</v>
      </c>
      <c r="CQ216" s="39" t="s">
        <v>280</v>
      </c>
      <c r="CR216" s="39" t="s">
        <v>531</v>
      </c>
      <c r="CS216" s="39" t="s">
        <v>662</v>
      </c>
      <c r="CT216" s="39" t="s">
        <v>661</v>
      </c>
      <c r="CU216" s="43">
        <v>3</v>
      </c>
      <c r="CV216" s="39" t="s">
        <v>385</v>
      </c>
    </row>
    <row r="217" spans="1:100" ht="409.6">
      <c r="A217" s="39" t="s">
        <v>254</v>
      </c>
      <c r="B217" s="40">
        <f t="shared" si="33"/>
        <v>45146</v>
      </c>
      <c r="C217" s="41">
        <v>45146.415659722225</v>
      </c>
      <c r="D217" s="39" t="s">
        <v>346</v>
      </c>
      <c r="E217" s="39" t="s">
        <v>271</v>
      </c>
      <c r="F217" s="42">
        <f t="shared" ca="1" si="34"/>
        <v>10.216898148144537</v>
      </c>
      <c r="G217" s="39" t="s">
        <v>660</v>
      </c>
      <c r="H217" s="39" t="s">
        <v>273</v>
      </c>
      <c r="I217" s="39" t="s">
        <v>659</v>
      </c>
      <c r="J217" s="39" t="s">
        <v>303</v>
      </c>
      <c r="K217" s="39" t="s">
        <v>635</v>
      </c>
      <c r="L217" s="39" t="s">
        <v>118</v>
      </c>
      <c r="M217" s="39" t="s">
        <v>280</v>
      </c>
      <c r="N217" s="39" t="s">
        <v>338</v>
      </c>
      <c r="O217" s="39" t="s">
        <v>280</v>
      </c>
      <c r="P217" s="39" t="s">
        <v>658</v>
      </c>
      <c r="Q217" s="39" t="s">
        <v>303</v>
      </c>
      <c r="R217" s="39" t="s">
        <v>118</v>
      </c>
      <c r="S217" s="39" t="s">
        <v>650</v>
      </c>
      <c r="T217" s="39" t="s">
        <v>333</v>
      </c>
      <c r="U217" s="39" t="s">
        <v>333</v>
      </c>
      <c r="V217" s="39" t="s">
        <v>553</v>
      </c>
      <c r="W217" s="39" t="s">
        <v>282</v>
      </c>
      <c r="X217" s="39" t="s">
        <v>282</v>
      </c>
      <c r="Y217" s="39" t="s">
        <v>331</v>
      </c>
      <c r="Z217" s="39" t="s">
        <v>330</v>
      </c>
      <c r="AA217" s="34">
        <v>45156.632557870369</v>
      </c>
      <c r="AB217" s="39" t="s">
        <v>563</v>
      </c>
      <c r="AC217" s="39" t="s">
        <v>280</v>
      </c>
      <c r="AD217" s="39" t="s">
        <v>280</v>
      </c>
      <c r="AE217" s="39" t="s">
        <v>333</v>
      </c>
      <c r="AF217" s="43" t="b">
        <v>0</v>
      </c>
      <c r="AG217" s="43" t="s">
        <v>280</v>
      </c>
      <c r="AH217" s="43" t="b">
        <v>0</v>
      </c>
      <c r="AI217" s="34"/>
      <c r="AJ217" s="39" t="s">
        <v>280</v>
      </c>
      <c r="AK217" s="39" t="s">
        <v>280</v>
      </c>
      <c r="AL217" s="39" t="s">
        <v>280</v>
      </c>
      <c r="AM217" s="39" t="s">
        <v>280</v>
      </c>
      <c r="AN217" s="39" t="s">
        <v>280</v>
      </c>
      <c r="AO217" s="39" t="s">
        <v>280</v>
      </c>
      <c r="AP217" s="39" t="s">
        <v>329</v>
      </c>
      <c r="AQ217" s="39" t="s">
        <v>280</v>
      </c>
      <c r="AR217" s="34"/>
      <c r="AS217" s="43">
        <v>1</v>
      </c>
      <c r="AT217" s="43">
        <v>0</v>
      </c>
      <c r="AU217" s="43" t="b">
        <v>0</v>
      </c>
      <c r="AV217" s="39" t="s">
        <v>280</v>
      </c>
      <c r="AW217" s="43" t="b">
        <v>0</v>
      </c>
      <c r="AX217" s="39" t="s">
        <v>370</v>
      </c>
      <c r="AY217" s="39" t="s">
        <v>657</v>
      </c>
      <c r="AZ217" s="34">
        <v>45156.632557870369</v>
      </c>
      <c r="BA217" s="39" t="s">
        <v>553</v>
      </c>
      <c r="BB217" s="34">
        <v>45156.632557870369</v>
      </c>
      <c r="BC217" s="39" t="s">
        <v>656</v>
      </c>
      <c r="BD217" s="39" t="s">
        <v>657</v>
      </c>
      <c r="BE217" s="43" t="b">
        <v>0</v>
      </c>
      <c r="BF217" s="39" t="s">
        <v>553</v>
      </c>
      <c r="BG217" s="39" t="s">
        <v>333</v>
      </c>
      <c r="BH217" s="39" t="s">
        <v>656</v>
      </c>
      <c r="BI217" s="34">
        <v>45156.632476851853</v>
      </c>
      <c r="BJ217" s="43">
        <v>0</v>
      </c>
      <c r="BK217" s="39" t="s">
        <v>655</v>
      </c>
      <c r="BL217" s="43" t="b">
        <v>0</v>
      </c>
      <c r="BM217" s="39" t="s">
        <v>540</v>
      </c>
      <c r="BN217" s="39" t="s">
        <v>326</v>
      </c>
      <c r="BO217" s="39" t="s">
        <v>280</v>
      </c>
      <c r="BP217" s="39" t="s">
        <v>654</v>
      </c>
      <c r="BQ217" s="39" t="s">
        <v>653</v>
      </c>
      <c r="BR217" s="43" t="str">
        <f>IF(OR(BS217="G1 - Clean and Inspect",BS217="G1 - Disassembly/OCI",BS217="G1 - Incoming Inspection",BS217="G1 - Module Inspection",BS217="Inspection",BS217="Repair"),"Gate 1",IF(OR(BS217="Logistics",BS217="G2 - OSS and Accumulation"),"Gate 2",IF(OR(BS217="Maintenance",BS217="G3 - Assembly",BS217="G3 - Inspection"),"Gate 3",IF(OR(BS217="NU Commissioning",BS217="Installation",BS217="G4 - Inspection",BS217="G4 - Test"),"Gate 4",IF(OR(BS217="Outage",BS217="Planning"),"Gate 0","Operation")))))</f>
        <v>Gate 4</v>
      </c>
      <c r="BS217" s="43" t="s">
        <v>652</v>
      </c>
      <c r="BT217" s="43" t="b">
        <v>0</v>
      </c>
      <c r="BU217" s="39" t="s">
        <v>482</v>
      </c>
      <c r="BV217" s="44">
        <v>45146</v>
      </c>
      <c r="BW217" s="39" t="s">
        <v>320</v>
      </c>
      <c r="BX217" s="39" t="s">
        <v>536</v>
      </c>
      <c r="BY217" s="39" t="s">
        <v>364</v>
      </c>
      <c r="BZ217" s="39" t="s">
        <v>280</v>
      </c>
      <c r="CA217" s="39" t="s">
        <v>330</v>
      </c>
      <c r="CB217" s="39" t="s">
        <v>320</v>
      </c>
      <c r="CC217" s="39" t="s">
        <v>396</v>
      </c>
      <c r="CD217" s="39" t="s">
        <v>651</v>
      </c>
      <c r="CE217" s="39" t="s">
        <v>320</v>
      </c>
      <c r="CF217" s="39" t="s">
        <v>570</v>
      </c>
      <c r="CG217" s="39" t="s">
        <v>318</v>
      </c>
      <c r="CH217" s="39" t="s">
        <v>280</v>
      </c>
      <c r="CI217" s="39" t="s">
        <v>391</v>
      </c>
      <c r="CJ217" s="39" t="s">
        <v>280</v>
      </c>
      <c r="CK217" s="34">
        <v>45146.415648148148</v>
      </c>
      <c r="CL217" s="39" t="s">
        <v>650</v>
      </c>
      <c r="CM217" s="39" t="s">
        <v>280</v>
      </c>
      <c r="CN217" s="39" t="s">
        <v>280</v>
      </c>
      <c r="CO217" s="43" t="b">
        <v>0</v>
      </c>
      <c r="CP217" s="39" t="s">
        <v>428</v>
      </c>
      <c r="CQ217" s="39" t="s">
        <v>364</v>
      </c>
      <c r="CR217" s="39" t="s">
        <v>280</v>
      </c>
      <c r="CS217" s="39" t="s">
        <v>280</v>
      </c>
      <c r="CT217" s="39" t="s">
        <v>649</v>
      </c>
      <c r="CU217" s="43">
        <v>5</v>
      </c>
      <c r="CV217" s="39" t="s">
        <v>396</v>
      </c>
    </row>
    <row r="218" spans="1:100" ht="176">
      <c r="A218" s="39" t="s">
        <v>648</v>
      </c>
      <c r="B218" s="40">
        <f t="shared" si="33"/>
        <v>44936</v>
      </c>
      <c r="C218" s="41">
        <v>44936.638182870367</v>
      </c>
      <c r="D218" s="39" t="s">
        <v>346</v>
      </c>
      <c r="E218" s="39" t="s">
        <v>647</v>
      </c>
      <c r="F218" s="42">
        <f t="shared" ca="1" si="34"/>
        <v>762.36181712963298</v>
      </c>
      <c r="G218" s="39" t="s">
        <v>374</v>
      </c>
      <c r="H218" s="39" t="s">
        <v>273</v>
      </c>
      <c r="I218" s="39" t="s">
        <v>372</v>
      </c>
      <c r="J218" s="39" t="s">
        <v>641</v>
      </c>
      <c r="K218" s="39" t="s">
        <v>340</v>
      </c>
      <c r="L218" s="39" t="s">
        <v>334</v>
      </c>
      <c r="M218" s="39" t="s">
        <v>373</v>
      </c>
      <c r="N218" s="39" t="s">
        <v>280</v>
      </c>
      <c r="O218" s="39" t="s">
        <v>280</v>
      </c>
      <c r="P218" s="39" t="s">
        <v>372</v>
      </c>
      <c r="Q218" s="39" t="s">
        <v>641</v>
      </c>
      <c r="R218" s="39" t="s">
        <v>334</v>
      </c>
      <c r="S218" s="39" t="s">
        <v>520</v>
      </c>
      <c r="T218" s="39" t="s">
        <v>333</v>
      </c>
      <c r="U218" s="39" t="s">
        <v>333</v>
      </c>
      <c r="V218" s="39" t="s">
        <v>371</v>
      </c>
      <c r="W218" s="39" t="s">
        <v>282</v>
      </c>
      <c r="X218" s="39" t="s">
        <v>282</v>
      </c>
      <c r="Y218" s="39" t="s">
        <v>331</v>
      </c>
      <c r="Z218" s="39" t="s">
        <v>330</v>
      </c>
      <c r="AA218" s="34">
        <v>45146.76153935185</v>
      </c>
      <c r="AB218" s="39" t="s">
        <v>522</v>
      </c>
      <c r="AC218" s="39" t="s">
        <v>280</v>
      </c>
      <c r="AD218" s="39" t="s">
        <v>280</v>
      </c>
      <c r="AE218" s="39" t="s">
        <v>280</v>
      </c>
      <c r="AF218" s="43" t="b">
        <v>0</v>
      </c>
      <c r="AG218" s="43" t="s">
        <v>280</v>
      </c>
      <c r="AH218" s="43" t="b">
        <v>1</v>
      </c>
      <c r="AI218" s="34"/>
      <c r="AJ218" s="39" t="s">
        <v>280</v>
      </c>
      <c r="AK218" s="39" t="s">
        <v>280</v>
      </c>
      <c r="AL218" s="39" t="s">
        <v>280</v>
      </c>
      <c r="AM218" s="39" t="s">
        <v>280</v>
      </c>
      <c r="AN218" s="39" t="s">
        <v>280</v>
      </c>
      <c r="AO218" s="39" t="s">
        <v>280</v>
      </c>
      <c r="AP218" s="39" t="s">
        <v>329</v>
      </c>
      <c r="AQ218" s="39" t="s">
        <v>280</v>
      </c>
      <c r="AR218" s="34"/>
      <c r="AS218" s="43">
        <v>1</v>
      </c>
      <c r="AT218" s="43">
        <v>0</v>
      </c>
      <c r="AU218" s="43" t="b">
        <v>0</v>
      </c>
      <c r="AV218" s="39" t="s">
        <v>280</v>
      </c>
      <c r="AW218" s="43" t="b">
        <v>0</v>
      </c>
      <c r="AX218" s="39" t="s">
        <v>370</v>
      </c>
      <c r="AY218" s="39" t="s">
        <v>646</v>
      </c>
      <c r="AZ218" s="34"/>
      <c r="BA218" s="39" t="s">
        <v>280</v>
      </c>
      <c r="BB218" s="34"/>
      <c r="BC218" s="39" t="s">
        <v>280</v>
      </c>
      <c r="BD218" s="39" t="s">
        <v>646</v>
      </c>
      <c r="BE218" s="43" t="b">
        <v>0</v>
      </c>
      <c r="BF218" s="39" t="s">
        <v>520</v>
      </c>
      <c r="BG218" s="39" t="s">
        <v>333</v>
      </c>
      <c r="BH218" s="39" t="s">
        <v>645</v>
      </c>
      <c r="BI218" s="34">
        <v>45146.76153935185</v>
      </c>
      <c r="BJ218" s="43" t="s">
        <v>280</v>
      </c>
      <c r="BK218" s="39" t="s">
        <v>522</v>
      </c>
      <c r="BL218" s="43" t="b">
        <v>0</v>
      </c>
      <c r="BM218" s="39" t="s">
        <v>280</v>
      </c>
      <c r="BN218" s="39" t="s">
        <v>326</v>
      </c>
      <c r="BO218" s="39" t="s">
        <v>280</v>
      </c>
      <c r="BP218" s="39" t="s">
        <v>644</v>
      </c>
      <c r="BQ218" s="39" t="s">
        <v>643</v>
      </c>
      <c r="BS218" s="39" t="s">
        <v>361</v>
      </c>
      <c r="BT218" s="43" t="b">
        <v>0</v>
      </c>
      <c r="BU218" s="39" t="s">
        <v>482</v>
      </c>
      <c r="BV218" s="44">
        <v>45146</v>
      </c>
      <c r="BW218" s="39" t="s">
        <v>320</v>
      </c>
      <c r="BX218" s="39" t="s">
        <v>280</v>
      </c>
      <c r="BY218" s="39" t="s">
        <v>280</v>
      </c>
      <c r="BZ218" s="39" t="s">
        <v>322</v>
      </c>
      <c r="CA218" s="39" t="s">
        <v>330</v>
      </c>
      <c r="CB218" s="39" t="s">
        <v>394</v>
      </c>
      <c r="CC218" s="39" t="s">
        <v>311</v>
      </c>
      <c r="CD218" s="39" t="s">
        <v>321</v>
      </c>
      <c r="CE218" s="39" t="s">
        <v>320</v>
      </c>
      <c r="CF218" s="39" t="s">
        <v>570</v>
      </c>
      <c r="CG218" s="39" t="s">
        <v>318</v>
      </c>
      <c r="CH218" s="39" t="s">
        <v>280</v>
      </c>
      <c r="CI218" s="39" t="s">
        <v>391</v>
      </c>
      <c r="CJ218" s="39" t="s">
        <v>280</v>
      </c>
      <c r="CK218" s="34">
        <v>45146.695243055554</v>
      </c>
      <c r="CL218" s="39" t="s">
        <v>520</v>
      </c>
      <c r="CM218" s="39" t="s">
        <v>280</v>
      </c>
      <c r="CN218" s="39" t="s">
        <v>280</v>
      </c>
      <c r="CO218" s="43" t="b">
        <v>0</v>
      </c>
      <c r="CP218" s="39" t="s">
        <v>314</v>
      </c>
      <c r="CQ218" s="39" t="s">
        <v>364</v>
      </c>
      <c r="CR218" s="39" t="s">
        <v>642</v>
      </c>
      <c r="CS218" s="39" t="s">
        <v>280</v>
      </c>
      <c r="CT218" s="39" t="s">
        <v>640</v>
      </c>
      <c r="CU218" s="43">
        <v>10</v>
      </c>
      <c r="CV218" s="39" t="s">
        <v>311</v>
      </c>
    </row>
    <row r="219" spans="1:100" ht="176">
      <c r="A219" s="39" t="s">
        <v>639</v>
      </c>
      <c r="B219" s="40">
        <f t="shared" si="33"/>
        <v>45148</v>
      </c>
      <c r="C219" s="41">
        <v>45148.243946759256</v>
      </c>
      <c r="D219" s="39" t="s">
        <v>346</v>
      </c>
      <c r="E219" s="39" t="s">
        <v>638</v>
      </c>
      <c r="F219" s="42">
        <f t="shared" ca="1" si="34"/>
        <v>550.75605324074422</v>
      </c>
      <c r="G219" s="39" t="s">
        <v>637</v>
      </c>
      <c r="H219" s="39" t="s">
        <v>273</v>
      </c>
      <c r="I219" s="39" t="s">
        <v>636</v>
      </c>
      <c r="J219" s="39" t="s">
        <v>624</v>
      </c>
      <c r="K219" s="39" t="s">
        <v>635</v>
      </c>
      <c r="L219" s="39" t="s">
        <v>631</v>
      </c>
      <c r="M219" s="39" t="s">
        <v>634</v>
      </c>
      <c r="N219" s="39" t="s">
        <v>338</v>
      </c>
      <c r="O219" s="39" t="s">
        <v>633</v>
      </c>
      <c r="P219" s="39" t="s">
        <v>632</v>
      </c>
      <c r="Q219" s="39" t="s">
        <v>298</v>
      </c>
      <c r="R219" s="39" t="s">
        <v>631</v>
      </c>
      <c r="S219" s="39" t="s">
        <v>626</v>
      </c>
      <c r="T219" s="39" t="s">
        <v>333</v>
      </c>
      <c r="U219" s="39" t="s">
        <v>333</v>
      </c>
      <c r="V219" s="39" t="s">
        <v>438</v>
      </c>
      <c r="W219" s="39" t="s">
        <v>282</v>
      </c>
      <c r="X219" s="39" t="s">
        <v>282</v>
      </c>
      <c r="Y219" s="39" t="s">
        <v>331</v>
      </c>
      <c r="Z219" s="39" t="s">
        <v>330</v>
      </c>
      <c r="AA219" s="34">
        <v>45153.398506944446</v>
      </c>
      <c r="AB219" s="39" t="s">
        <v>403</v>
      </c>
      <c r="AC219" s="39" t="s">
        <v>280</v>
      </c>
      <c r="AD219" s="39" t="s">
        <v>280</v>
      </c>
      <c r="AE219" s="39" t="s">
        <v>280</v>
      </c>
      <c r="AF219" s="43" t="b">
        <v>0</v>
      </c>
      <c r="AG219" s="43" t="s">
        <v>280</v>
      </c>
      <c r="AH219" s="43" t="b">
        <v>1</v>
      </c>
      <c r="AI219" s="34"/>
      <c r="AJ219" s="39" t="s">
        <v>280</v>
      </c>
      <c r="AK219" s="39" t="s">
        <v>280</v>
      </c>
      <c r="AL219" s="39" t="s">
        <v>280</v>
      </c>
      <c r="AM219" s="39" t="s">
        <v>280</v>
      </c>
      <c r="AN219" s="39" t="s">
        <v>280</v>
      </c>
      <c r="AO219" s="39" t="s">
        <v>280</v>
      </c>
      <c r="AP219" s="39" t="s">
        <v>329</v>
      </c>
      <c r="AQ219" s="39" t="s">
        <v>280</v>
      </c>
      <c r="AR219" s="34"/>
      <c r="AS219" s="43">
        <v>1</v>
      </c>
      <c r="AT219" s="43">
        <v>0</v>
      </c>
      <c r="AU219" s="43" t="b">
        <v>0</v>
      </c>
      <c r="AV219" s="39" t="s">
        <v>280</v>
      </c>
      <c r="AW219" s="43" t="b">
        <v>0</v>
      </c>
      <c r="AX219" s="39" t="s">
        <v>328</v>
      </c>
      <c r="AY219" s="39" t="s">
        <v>630</v>
      </c>
      <c r="AZ219" s="34"/>
      <c r="BA219" s="39" t="s">
        <v>280</v>
      </c>
      <c r="BB219" s="34"/>
      <c r="BC219" s="39" t="s">
        <v>280</v>
      </c>
      <c r="BD219" s="39" t="s">
        <v>630</v>
      </c>
      <c r="BE219" s="43" t="b">
        <v>0</v>
      </c>
      <c r="BF219" s="39" t="s">
        <v>280</v>
      </c>
      <c r="BG219" s="39" t="s">
        <v>280</v>
      </c>
      <c r="BH219" s="39" t="s">
        <v>280</v>
      </c>
      <c r="BI219" s="34"/>
      <c r="BJ219" s="43" t="s">
        <v>280</v>
      </c>
      <c r="BK219" s="39" t="s">
        <v>629</v>
      </c>
      <c r="BL219" s="43" t="b">
        <v>0</v>
      </c>
      <c r="BM219" s="39" t="s">
        <v>280</v>
      </c>
      <c r="BN219" s="39" t="s">
        <v>326</v>
      </c>
      <c r="BO219" s="39" t="s">
        <v>280</v>
      </c>
      <c r="BP219" s="39" t="s">
        <v>628</v>
      </c>
      <c r="BQ219" s="39" t="s">
        <v>627</v>
      </c>
      <c r="BS219" s="39" t="s">
        <v>501</v>
      </c>
      <c r="BT219" s="43" t="b">
        <v>0</v>
      </c>
      <c r="BU219" s="39" t="s">
        <v>280</v>
      </c>
      <c r="BV219" s="44">
        <v>45148</v>
      </c>
      <c r="BW219" s="39" t="s">
        <v>320</v>
      </c>
      <c r="BX219" s="39" t="s">
        <v>280</v>
      </c>
      <c r="BY219" s="39" t="s">
        <v>280</v>
      </c>
      <c r="BZ219" s="39" t="s">
        <v>280</v>
      </c>
      <c r="CA219" s="39" t="s">
        <v>330</v>
      </c>
      <c r="CB219" s="39" t="s">
        <v>394</v>
      </c>
      <c r="CC219" s="39" t="s">
        <v>396</v>
      </c>
      <c r="CD219" s="39" t="s">
        <v>364</v>
      </c>
      <c r="CE219" s="39" t="s">
        <v>320</v>
      </c>
      <c r="CF219" s="39" t="s">
        <v>280</v>
      </c>
      <c r="CG219" s="39" t="s">
        <v>280</v>
      </c>
      <c r="CH219" s="39" t="s">
        <v>280</v>
      </c>
      <c r="CI219" s="39" t="s">
        <v>357</v>
      </c>
      <c r="CJ219" s="39" t="s">
        <v>280</v>
      </c>
      <c r="CK219" s="34">
        <v>45148.243935185186</v>
      </c>
      <c r="CL219" s="39" t="s">
        <v>626</v>
      </c>
      <c r="CM219" s="39" t="s">
        <v>625</v>
      </c>
      <c r="CN219" s="39" t="s">
        <v>280</v>
      </c>
      <c r="CO219" s="43" t="b">
        <v>0</v>
      </c>
      <c r="CP219" s="39" t="s">
        <v>428</v>
      </c>
      <c r="CQ219" s="39" t="s">
        <v>280</v>
      </c>
      <c r="CR219" s="39" t="s">
        <v>280</v>
      </c>
      <c r="CS219" s="39" t="s">
        <v>280</v>
      </c>
      <c r="CT219" s="39" t="s">
        <v>623</v>
      </c>
      <c r="CU219" s="43">
        <v>1</v>
      </c>
      <c r="CV219" s="39" t="s">
        <v>396</v>
      </c>
    </row>
    <row r="220" spans="1:100" ht="256">
      <c r="A220" s="39" t="s">
        <v>622</v>
      </c>
      <c r="B220" s="40">
        <f t="shared" si="33"/>
        <v>45148</v>
      </c>
      <c r="C220" s="41">
        <v>45148.254745370374</v>
      </c>
      <c r="D220" s="39" t="s">
        <v>346</v>
      </c>
      <c r="E220" s="39" t="s">
        <v>621</v>
      </c>
      <c r="F220" s="42">
        <f t="shared" ca="1" si="34"/>
        <v>550.74525462962629</v>
      </c>
      <c r="G220" s="39" t="s">
        <v>620</v>
      </c>
      <c r="H220" s="39" t="s">
        <v>275</v>
      </c>
      <c r="I220" s="39" t="s">
        <v>619</v>
      </c>
      <c r="J220" s="39" t="s">
        <v>606</v>
      </c>
      <c r="K220" s="39" t="s">
        <v>418</v>
      </c>
      <c r="L220" s="39" t="s">
        <v>418</v>
      </c>
      <c r="M220" s="39" t="s">
        <v>421</v>
      </c>
      <c r="N220" s="39" t="s">
        <v>338</v>
      </c>
      <c r="O220" s="39" t="s">
        <v>618</v>
      </c>
      <c r="P220" s="39" t="s">
        <v>617</v>
      </c>
      <c r="Q220" s="39" t="s">
        <v>616</v>
      </c>
      <c r="R220" s="39" t="s">
        <v>418</v>
      </c>
      <c r="S220" s="39" t="s">
        <v>607</v>
      </c>
      <c r="T220" s="39" t="s">
        <v>333</v>
      </c>
      <c r="U220" s="39" t="s">
        <v>333</v>
      </c>
      <c r="V220" s="39" t="s">
        <v>371</v>
      </c>
      <c r="W220" s="39" t="s">
        <v>283</v>
      </c>
      <c r="X220" s="39" t="s">
        <v>282</v>
      </c>
      <c r="Y220" s="39" t="s">
        <v>331</v>
      </c>
      <c r="Z220" s="39" t="s">
        <v>330</v>
      </c>
      <c r="AA220" s="34">
        <v>45154.1565625</v>
      </c>
      <c r="AB220" s="39" t="s">
        <v>465</v>
      </c>
      <c r="AC220" s="39" t="s">
        <v>402</v>
      </c>
      <c r="AD220" s="39" t="s">
        <v>280</v>
      </c>
      <c r="AE220" s="39" t="s">
        <v>280</v>
      </c>
      <c r="AF220" s="43" t="b">
        <v>0</v>
      </c>
      <c r="AG220" s="43" t="s">
        <v>280</v>
      </c>
      <c r="AH220" s="43" t="b">
        <v>1</v>
      </c>
      <c r="AI220" s="34"/>
      <c r="AJ220" s="39" t="s">
        <v>280</v>
      </c>
      <c r="AK220" s="39" t="s">
        <v>280</v>
      </c>
      <c r="AL220" s="39" t="s">
        <v>280</v>
      </c>
      <c r="AM220" s="39" t="s">
        <v>280</v>
      </c>
      <c r="AN220" s="39" t="s">
        <v>280</v>
      </c>
      <c r="AO220" s="39" t="s">
        <v>280</v>
      </c>
      <c r="AP220" s="39" t="s">
        <v>329</v>
      </c>
      <c r="AQ220" s="39" t="s">
        <v>280</v>
      </c>
      <c r="AR220" s="34"/>
      <c r="AS220" s="43">
        <v>1</v>
      </c>
      <c r="AT220" s="43">
        <v>0</v>
      </c>
      <c r="AU220" s="43" t="b">
        <v>0</v>
      </c>
      <c r="AV220" s="39" t="s">
        <v>280</v>
      </c>
      <c r="AW220" s="43" t="b">
        <v>0</v>
      </c>
      <c r="AX220" s="39" t="s">
        <v>615</v>
      </c>
      <c r="AY220" s="39" t="s">
        <v>614</v>
      </c>
      <c r="AZ220" s="34"/>
      <c r="BA220" s="39" t="s">
        <v>280</v>
      </c>
      <c r="BB220" s="34"/>
      <c r="BC220" s="39" t="s">
        <v>280</v>
      </c>
      <c r="BD220" s="39" t="s">
        <v>614</v>
      </c>
      <c r="BE220" s="43" t="b">
        <v>0</v>
      </c>
      <c r="BF220" s="39" t="s">
        <v>280</v>
      </c>
      <c r="BG220" s="39" t="s">
        <v>280</v>
      </c>
      <c r="BH220" s="39" t="s">
        <v>280</v>
      </c>
      <c r="BI220" s="34"/>
      <c r="BJ220" s="43" t="s">
        <v>280</v>
      </c>
      <c r="BK220" s="39" t="s">
        <v>613</v>
      </c>
      <c r="BL220" s="43" t="b">
        <v>0</v>
      </c>
      <c r="BM220" s="39" t="s">
        <v>280</v>
      </c>
      <c r="BN220" s="39" t="s">
        <v>326</v>
      </c>
      <c r="BO220" s="39" t="s">
        <v>280</v>
      </c>
      <c r="BP220" s="39" t="s">
        <v>612</v>
      </c>
      <c r="BQ220" s="39" t="s">
        <v>611</v>
      </c>
      <c r="BS220" s="39" t="s">
        <v>610</v>
      </c>
      <c r="BT220" s="43" t="b">
        <v>0</v>
      </c>
      <c r="BU220" s="39" t="s">
        <v>461</v>
      </c>
      <c r="BV220" s="44">
        <v>45141</v>
      </c>
      <c r="BW220" s="39" t="s">
        <v>320</v>
      </c>
      <c r="BX220" s="39" t="s">
        <v>280</v>
      </c>
      <c r="BY220" s="39" t="s">
        <v>280</v>
      </c>
      <c r="BZ220" s="39" t="s">
        <v>280</v>
      </c>
      <c r="CA220" s="39" t="s">
        <v>330</v>
      </c>
      <c r="CB220" s="39" t="s">
        <v>394</v>
      </c>
      <c r="CC220" s="39" t="s">
        <v>311</v>
      </c>
      <c r="CD220" s="39" t="s">
        <v>451</v>
      </c>
      <c r="CE220" s="39" t="s">
        <v>394</v>
      </c>
      <c r="CF220" s="39" t="s">
        <v>280</v>
      </c>
      <c r="CG220" s="39" t="s">
        <v>280</v>
      </c>
      <c r="CH220" s="39" t="s">
        <v>609</v>
      </c>
      <c r="CI220" s="39" t="s">
        <v>608</v>
      </c>
      <c r="CJ220" s="39" t="s">
        <v>280</v>
      </c>
      <c r="CK220" s="34">
        <v>45148.254745370374</v>
      </c>
      <c r="CL220" s="39" t="s">
        <v>607</v>
      </c>
      <c r="CM220" s="39" t="s">
        <v>280</v>
      </c>
      <c r="CN220" s="39" t="s">
        <v>280</v>
      </c>
      <c r="CO220" s="43" t="b">
        <v>1</v>
      </c>
      <c r="CP220" s="39" t="s">
        <v>314</v>
      </c>
      <c r="CQ220" s="39" t="s">
        <v>280</v>
      </c>
      <c r="CR220" s="39" t="s">
        <v>280</v>
      </c>
      <c r="CS220" s="39" t="s">
        <v>280</v>
      </c>
      <c r="CT220" s="39" t="s">
        <v>605</v>
      </c>
      <c r="CU220" s="43">
        <v>2</v>
      </c>
      <c r="CV220" s="39" t="s">
        <v>396</v>
      </c>
    </row>
    <row r="221" spans="1:100" ht="256">
      <c r="A221" s="39" t="s">
        <v>604</v>
      </c>
      <c r="B221" s="40">
        <f t="shared" si="33"/>
        <v>45148</v>
      </c>
      <c r="C221" s="41">
        <v>45148.70071759259</v>
      </c>
      <c r="D221" s="39" t="s">
        <v>346</v>
      </c>
      <c r="E221" s="39" t="s">
        <v>603</v>
      </c>
      <c r="F221" s="42">
        <f t="shared" ca="1" si="34"/>
        <v>550.29928240740992</v>
      </c>
      <c r="G221" s="39" t="s">
        <v>602</v>
      </c>
      <c r="H221" s="39" t="s">
        <v>274</v>
      </c>
      <c r="I221" s="39" t="s">
        <v>578</v>
      </c>
      <c r="J221" s="39" t="s">
        <v>599</v>
      </c>
      <c r="K221" s="39" t="s">
        <v>340</v>
      </c>
      <c r="L221" s="39" t="s">
        <v>334</v>
      </c>
      <c r="M221" s="39" t="s">
        <v>373</v>
      </c>
      <c r="N221" s="39" t="s">
        <v>405</v>
      </c>
      <c r="O221" s="39" t="s">
        <v>601</v>
      </c>
      <c r="P221" s="39" t="s">
        <v>576</v>
      </c>
      <c r="Q221" s="39" t="s">
        <v>601</v>
      </c>
      <c r="R221" s="39" t="s">
        <v>334</v>
      </c>
      <c r="S221" s="39" t="s">
        <v>584</v>
      </c>
      <c r="T221" s="39" t="s">
        <v>333</v>
      </c>
      <c r="U221" s="39" t="s">
        <v>333</v>
      </c>
      <c r="V221" s="39" t="s">
        <v>332</v>
      </c>
      <c r="W221" s="39" t="s">
        <v>282</v>
      </c>
      <c r="X221" s="39" t="s">
        <v>282</v>
      </c>
      <c r="Y221" s="39" t="s">
        <v>490</v>
      </c>
      <c r="Z221" s="39" t="s">
        <v>330</v>
      </c>
      <c r="AA221" s="34">
        <v>45148.70071759259</v>
      </c>
      <c r="AB221" s="39" t="s">
        <v>588</v>
      </c>
      <c r="AC221" s="39" t="s">
        <v>280</v>
      </c>
      <c r="AD221" s="39" t="s">
        <v>280</v>
      </c>
      <c r="AE221" s="39" t="s">
        <v>280</v>
      </c>
      <c r="AF221" s="43" t="b">
        <v>0</v>
      </c>
      <c r="AG221" s="43" t="s">
        <v>280</v>
      </c>
      <c r="AH221" s="43" t="b">
        <v>1</v>
      </c>
      <c r="AI221" s="34"/>
      <c r="AJ221" s="39" t="s">
        <v>280</v>
      </c>
      <c r="AK221" s="39" t="s">
        <v>280</v>
      </c>
      <c r="AL221" s="39" t="s">
        <v>280</v>
      </c>
      <c r="AM221" s="39" t="s">
        <v>280</v>
      </c>
      <c r="AN221" s="39" t="s">
        <v>280</v>
      </c>
      <c r="AO221" s="39" t="s">
        <v>280</v>
      </c>
      <c r="AP221" s="39" t="s">
        <v>329</v>
      </c>
      <c r="AQ221" s="39" t="s">
        <v>280</v>
      </c>
      <c r="AR221" s="34"/>
      <c r="AS221" s="43">
        <v>0</v>
      </c>
      <c r="AT221" s="43">
        <v>0</v>
      </c>
      <c r="AU221" s="43" t="b">
        <v>0</v>
      </c>
      <c r="AV221" s="39" t="s">
        <v>280</v>
      </c>
      <c r="AW221" s="43" t="b">
        <v>0</v>
      </c>
      <c r="AX221" s="39" t="s">
        <v>600</v>
      </c>
      <c r="AY221" s="39" t="s">
        <v>280</v>
      </c>
      <c r="AZ221" s="34"/>
      <c r="BA221" s="39" t="s">
        <v>280</v>
      </c>
      <c r="BB221" s="34"/>
      <c r="BC221" s="39" t="s">
        <v>280</v>
      </c>
      <c r="BD221" s="39" t="s">
        <v>280</v>
      </c>
      <c r="BE221" s="43" t="b">
        <v>0</v>
      </c>
      <c r="BF221" s="39" t="s">
        <v>280</v>
      </c>
      <c r="BG221" s="39" t="s">
        <v>280</v>
      </c>
      <c r="BH221" s="39" t="s">
        <v>280</v>
      </c>
      <c r="BI221" s="34"/>
      <c r="BJ221" s="43" t="s">
        <v>280</v>
      </c>
      <c r="BK221" s="39" t="s">
        <v>588</v>
      </c>
      <c r="BL221" s="43" t="b">
        <v>0</v>
      </c>
      <c r="BM221" s="39" t="s">
        <v>280</v>
      </c>
      <c r="BN221" s="39" t="s">
        <v>326</v>
      </c>
      <c r="BO221" s="39" t="s">
        <v>280</v>
      </c>
      <c r="BP221" s="39" t="s">
        <v>587</v>
      </c>
      <c r="BQ221" s="39" t="s">
        <v>586</v>
      </c>
      <c r="BS221" s="39" t="s">
        <v>585</v>
      </c>
      <c r="BT221" s="43" t="b">
        <v>0</v>
      </c>
      <c r="BU221" s="39" t="s">
        <v>280</v>
      </c>
      <c r="BV221" s="44">
        <v>45148</v>
      </c>
      <c r="BW221" s="39" t="s">
        <v>320</v>
      </c>
      <c r="BX221" s="39" t="s">
        <v>280</v>
      </c>
      <c r="BY221" s="39" t="s">
        <v>280</v>
      </c>
      <c r="BZ221" s="39" t="s">
        <v>322</v>
      </c>
      <c r="CA221" s="39" t="s">
        <v>280</v>
      </c>
      <c r="CB221" s="39" t="s">
        <v>394</v>
      </c>
      <c r="CC221" s="39" t="s">
        <v>311</v>
      </c>
      <c r="CD221" s="39" t="s">
        <v>321</v>
      </c>
      <c r="CE221" s="39" t="s">
        <v>320</v>
      </c>
      <c r="CF221" s="39" t="s">
        <v>46</v>
      </c>
      <c r="CG221" s="39" t="s">
        <v>358</v>
      </c>
      <c r="CH221" s="39" t="s">
        <v>280</v>
      </c>
      <c r="CI221" s="39" t="s">
        <v>357</v>
      </c>
      <c r="CJ221" s="39" t="s">
        <v>280</v>
      </c>
      <c r="CK221" s="34">
        <v>45148.70071759259</v>
      </c>
      <c r="CL221" s="39" t="s">
        <v>584</v>
      </c>
      <c r="CM221" s="39" t="s">
        <v>280</v>
      </c>
      <c r="CN221" s="39" t="s">
        <v>280</v>
      </c>
      <c r="CO221" s="43" t="b">
        <v>0</v>
      </c>
      <c r="CP221" s="39" t="s">
        <v>353</v>
      </c>
      <c r="CQ221" s="39" t="s">
        <v>280</v>
      </c>
      <c r="CR221" s="39" t="s">
        <v>458</v>
      </c>
      <c r="CS221" s="39" t="s">
        <v>280</v>
      </c>
      <c r="CT221" s="39" t="s">
        <v>598</v>
      </c>
      <c r="CU221" s="43">
        <v>0</v>
      </c>
      <c r="CV221" s="39" t="s">
        <v>311</v>
      </c>
    </row>
    <row r="222" spans="1:100" ht="256">
      <c r="A222" s="39" t="s">
        <v>597</v>
      </c>
      <c r="B222" s="40">
        <f t="shared" si="33"/>
        <v>45148</v>
      </c>
      <c r="C222" s="41">
        <v>45148.713321759256</v>
      </c>
      <c r="D222" s="39" t="s">
        <v>346</v>
      </c>
      <c r="E222" s="39" t="s">
        <v>596</v>
      </c>
      <c r="F222" s="42">
        <f t="shared" ca="1" si="34"/>
        <v>550.28667824074364</v>
      </c>
      <c r="G222" s="39" t="s">
        <v>579</v>
      </c>
      <c r="H222" s="39" t="s">
        <v>276</v>
      </c>
      <c r="I222" s="39" t="s">
        <v>578</v>
      </c>
      <c r="J222" s="39" t="s">
        <v>569</v>
      </c>
      <c r="K222" s="39" t="s">
        <v>340</v>
      </c>
      <c r="L222" s="39" t="s">
        <v>334</v>
      </c>
      <c r="M222" s="39" t="s">
        <v>373</v>
      </c>
      <c r="N222" s="39" t="s">
        <v>338</v>
      </c>
      <c r="O222" s="39" t="s">
        <v>577</v>
      </c>
      <c r="P222" s="39" t="s">
        <v>576</v>
      </c>
      <c r="Q222" s="39" t="s">
        <v>575</v>
      </c>
      <c r="R222" s="39" t="s">
        <v>334</v>
      </c>
      <c r="S222" s="39" t="s">
        <v>584</v>
      </c>
      <c r="T222" s="39" t="s">
        <v>333</v>
      </c>
      <c r="U222" s="39" t="s">
        <v>333</v>
      </c>
      <c r="V222" s="39" t="s">
        <v>332</v>
      </c>
      <c r="W222" s="39" t="s">
        <v>282</v>
      </c>
      <c r="X222" s="39" t="s">
        <v>282</v>
      </c>
      <c r="Y222" s="39" t="s">
        <v>490</v>
      </c>
      <c r="Z222" s="39" t="s">
        <v>330</v>
      </c>
      <c r="AA222" s="34">
        <v>45148.713321759256</v>
      </c>
      <c r="AB222" s="39" t="s">
        <v>588</v>
      </c>
      <c r="AC222" s="39" t="s">
        <v>280</v>
      </c>
      <c r="AD222" s="39" t="s">
        <v>280</v>
      </c>
      <c r="AE222" s="39" t="s">
        <v>280</v>
      </c>
      <c r="AF222" s="43" t="b">
        <v>0</v>
      </c>
      <c r="AG222" s="43" t="s">
        <v>280</v>
      </c>
      <c r="AH222" s="43" t="b">
        <v>1</v>
      </c>
      <c r="AI222" s="34"/>
      <c r="AJ222" s="39" t="s">
        <v>280</v>
      </c>
      <c r="AK222" s="39" t="s">
        <v>280</v>
      </c>
      <c r="AL222" s="39" t="s">
        <v>280</v>
      </c>
      <c r="AM222" s="39" t="s">
        <v>280</v>
      </c>
      <c r="AN222" s="39" t="s">
        <v>280</v>
      </c>
      <c r="AO222" s="39" t="s">
        <v>280</v>
      </c>
      <c r="AP222" s="39" t="s">
        <v>329</v>
      </c>
      <c r="AQ222" s="39" t="s">
        <v>280</v>
      </c>
      <c r="AR222" s="34"/>
      <c r="AS222" s="43">
        <v>0</v>
      </c>
      <c r="AT222" s="43">
        <v>0</v>
      </c>
      <c r="AU222" s="43" t="b">
        <v>0</v>
      </c>
      <c r="AV222" s="39" t="s">
        <v>280</v>
      </c>
      <c r="AW222" s="43" t="b">
        <v>0</v>
      </c>
      <c r="AX222" s="39" t="s">
        <v>328</v>
      </c>
      <c r="AY222" s="39" t="s">
        <v>280</v>
      </c>
      <c r="AZ222" s="34"/>
      <c r="BA222" s="39" t="s">
        <v>280</v>
      </c>
      <c r="BB222" s="34"/>
      <c r="BC222" s="39" t="s">
        <v>280</v>
      </c>
      <c r="BD222" s="39" t="s">
        <v>280</v>
      </c>
      <c r="BE222" s="43" t="b">
        <v>0</v>
      </c>
      <c r="BF222" s="39" t="s">
        <v>280</v>
      </c>
      <c r="BG222" s="39" t="s">
        <v>280</v>
      </c>
      <c r="BH222" s="39" t="s">
        <v>280</v>
      </c>
      <c r="BI222" s="34"/>
      <c r="BJ222" s="43" t="s">
        <v>280</v>
      </c>
      <c r="BK222" s="39" t="s">
        <v>588</v>
      </c>
      <c r="BL222" s="43" t="b">
        <v>0</v>
      </c>
      <c r="BM222" s="39" t="s">
        <v>280</v>
      </c>
      <c r="BN222" s="39" t="s">
        <v>326</v>
      </c>
      <c r="BO222" s="39" t="s">
        <v>280</v>
      </c>
      <c r="BP222" s="39" t="s">
        <v>595</v>
      </c>
      <c r="BQ222" s="39" t="s">
        <v>586</v>
      </c>
      <c r="BS222" s="39" t="s">
        <v>585</v>
      </c>
      <c r="BT222" s="43" t="b">
        <v>0</v>
      </c>
      <c r="BU222" s="39" t="s">
        <v>280</v>
      </c>
      <c r="BV222" s="44">
        <v>45148</v>
      </c>
      <c r="BW222" s="39" t="s">
        <v>320</v>
      </c>
      <c r="BX222" s="39" t="s">
        <v>280</v>
      </c>
      <c r="BY222" s="39" t="s">
        <v>280</v>
      </c>
      <c r="BZ222" s="39" t="s">
        <v>322</v>
      </c>
      <c r="CA222" s="39" t="s">
        <v>280</v>
      </c>
      <c r="CB222" s="39" t="s">
        <v>394</v>
      </c>
      <c r="CC222" s="39" t="s">
        <v>311</v>
      </c>
      <c r="CD222" s="39" t="s">
        <v>321</v>
      </c>
      <c r="CE222" s="39" t="s">
        <v>320</v>
      </c>
      <c r="CF222" s="39" t="s">
        <v>46</v>
      </c>
      <c r="CG222" s="39" t="s">
        <v>358</v>
      </c>
      <c r="CH222" s="39" t="s">
        <v>280</v>
      </c>
      <c r="CI222" s="39" t="s">
        <v>357</v>
      </c>
      <c r="CJ222" s="39" t="s">
        <v>280</v>
      </c>
      <c r="CK222" s="34">
        <v>45148.713310185187</v>
      </c>
      <c r="CL222" s="39" t="s">
        <v>584</v>
      </c>
      <c r="CM222" s="39" t="s">
        <v>280</v>
      </c>
      <c r="CN222" s="39" t="s">
        <v>280</v>
      </c>
      <c r="CO222" s="43" t="b">
        <v>0</v>
      </c>
      <c r="CP222" s="39" t="s">
        <v>353</v>
      </c>
      <c r="CQ222" s="39" t="s">
        <v>280</v>
      </c>
      <c r="CR222" s="39" t="s">
        <v>458</v>
      </c>
      <c r="CS222" s="39" t="s">
        <v>280</v>
      </c>
      <c r="CT222" s="39" t="s">
        <v>594</v>
      </c>
      <c r="CU222" s="43">
        <v>0</v>
      </c>
      <c r="CV222" s="39" t="s">
        <v>311</v>
      </c>
    </row>
    <row r="223" spans="1:100" ht="256">
      <c r="A223" s="39" t="s">
        <v>593</v>
      </c>
      <c r="B223" s="40">
        <f t="shared" si="33"/>
        <v>45148</v>
      </c>
      <c r="C223" s="41">
        <v>45148.715231481481</v>
      </c>
      <c r="D223" s="39" t="s">
        <v>346</v>
      </c>
      <c r="E223" s="39" t="s">
        <v>592</v>
      </c>
      <c r="F223" s="42">
        <f t="shared" ca="1" si="34"/>
        <v>550.28476851851883</v>
      </c>
      <c r="G223" s="39" t="s">
        <v>591</v>
      </c>
      <c r="H223" s="39" t="s">
        <v>276</v>
      </c>
      <c r="I223" s="39" t="s">
        <v>578</v>
      </c>
      <c r="J223" s="39" t="s">
        <v>583</v>
      </c>
      <c r="K223" s="39" t="s">
        <v>340</v>
      </c>
      <c r="L223" s="39" t="s">
        <v>334</v>
      </c>
      <c r="M223" s="39" t="s">
        <v>373</v>
      </c>
      <c r="N223" s="39" t="s">
        <v>338</v>
      </c>
      <c r="O223" s="39" t="s">
        <v>590</v>
      </c>
      <c r="P223" s="39" t="s">
        <v>576</v>
      </c>
      <c r="Q223" s="39" t="s">
        <v>589</v>
      </c>
      <c r="R223" s="39" t="s">
        <v>334</v>
      </c>
      <c r="S223" s="39" t="s">
        <v>584</v>
      </c>
      <c r="T223" s="39" t="s">
        <v>333</v>
      </c>
      <c r="U223" s="39" t="s">
        <v>333</v>
      </c>
      <c r="V223" s="39" t="s">
        <v>332</v>
      </c>
      <c r="W223" s="39" t="s">
        <v>282</v>
      </c>
      <c r="X223" s="39" t="s">
        <v>282</v>
      </c>
      <c r="Y223" s="39" t="s">
        <v>490</v>
      </c>
      <c r="Z223" s="39" t="s">
        <v>330</v>
      </c>
      <c r="AA223" s="34">
        <v>45148.715231481481</v>
      </c>
      <c r="AB223" s="39" t="s">
        <v>588</v>
      </c>
      <c r="AC223" s="39" t="s">
        <v>280</v>
      </c>
      <c r="AD223" s="39" t="s">
        <v>280</v>
      </c>
      <c r="AE223" s="39" t="s">
        <v>280</v>
      </c>
      <c r="AF223" s="43" t="b">
        <v>0</v>
      </c>
      <c r="AG223" s="43" t="s">
        <v>280</v>
      </c>
      <c r="AH223" s="43" t="b">
        <v>1</v>
      </c>
      <c r="AI223" s="34"/>
      <c r="AJ223" s="39" t="s">
        <v>280</v>
      </c>
      <c r="AK223" s="39" t="s">
        <v>280</v>
      </c>
      <c r="AL223" s="39" t="s">
        <v>280</v>
      </c>
      <c r="AM223" s="39" t="s">
        <v>280</v>
      </c>
      <c r="AN223" s="39" t="s">
        <v>280</v>
      </c>
      <c r="AO223" s="39" t="s">
        <v>280</v>
      </c>
      <c r="AP223" s="39" t="s">
        <v>329</v>
      </c>
      <c r="AQ223" s="39" t="s">
        <v>280</v>
      </c>
      <c r="AR223" s="34"/>
      <c r="AS223" s="43">
        <v>0</v>
      </c>
      <c r="AT223" s="43">
        <v>0</v>
      </c>
      <c r="AU223" s="43" t="b">
        <v>0</v>
      </c>
      <c r="AV223" s="39" t="s">
        <v>280</v>
      </c>
      <c r="AW223" s="43" t="b">
        <v>0</v>
      </c>
      <c r="AX223" s="39" t="s">
        <v>328</v>
      </c>
      <c r="AY223" s="39" t="s">
        <v>280</v>
      </c>
      <c r="AZ223" s="34"/>
      <c r="BA223" s="39" t="s">
        <v>280</v>
      </c>
      <c r="BB223" s="34"/>
      <c r="BC223" s="39" t="s">
        <v>280</v>
      </c>
      <c r="BD223" s="39" t="s">
        <v>280</v>
      </c>
      <c r="BE223" s="43" t="b">
        <v>0</v>
      </c>
      <c r="BF223" s="39" t="s">
        <v>280</v>
      </c>
      <c r="BG223" s="39" t="s">
        <v>280</v>
      </c>
      <c r="BH223" s="39" t="s">
        <v>280</v>
      </c>
      <c r="BI223" s="34"/>
      <c r="BJ223" s="43" t="s">
        <v>280</v>
      </c>
      <c r="BK223" s="39" t="s">
        <v>588</v>
      </c>
      <c r="BL223" s="43" t="b">
        <v>0</v>
      </c>
      <c r="BM223" s="39" t="s">
        <v>280</v>
      </c>
      <c r="BN223" s="39" t="s">
        <v>326</v>
      </c>
      <c r="BO223" s="39" t="s">
        <v>280</v>
      </c>
      <c r="BP223" s="39" t="s">
        <v>587</v>
      </c>
      <c r="BQ223" s="39" t="s">
        <v>586</v>
      </c>
      <c r="BS223" s="39" t="s">
        <v>585</v>
      </c>
      <c r="BT223" s="43" t="b">
        <v>0</v>
      </c>
      <c r="BU223" s="39" t="s">
        <v>280</v>
      </c>
      <c r="BV223" s="44">
        <v>45148</v>
      </c>
      <c r="BW223" s="39" t="s">
        <v>320</v>
      </c>
      <c r="BX223" s="39" t="s">
        <v>280</v>
      </c>
      <c r="BY223" s="39" t="s">
        <v>280</v>
      </c>
      <c r="BZ223" s="39" t="s">
        <v>322</v>
      </c>
      <c r="CA223" s="39" t="s">
        <v>280</v>
      </c>
      <c r="CB223" s="39" t="s">
        <v>320</v>
      </c>
      <c r="CC223" s="39" t="s">
        <v>311</v>
      </c>
      <c r="CD223" s="39" t="s">
        <v>321</v>
      </c>
      <c r="CE223" s="39" t="s">
        <v>320</v>
      </c>
      <c r="CF223" s="39" t="s">
        <v>46</v>
      </c>
      <c r="CG223" s="39" t="s">
        <v>358</v>
      </c>
      <c r="CH223" s="39" t="s">
        <v>280</v>
      </c>
      <c r="CI223" s="39" t="s">
        <v>357</v>
      </c>
      <c r="CJ223" s="39" t="s">
        <v>280</v>
      </c>
      <c r="CK223" s="34">
        <v>45148.715219907404</v>
      </c>
      <c r="CL223" s="39" t="s">
        <v>584</v>
      </c>
      <c r="CM223" s="39" t="s">
        <v>280</v>
      </c>
      <c r="CN223" s="39" t="s">
        <v>280</v>
      </c>
      <c r="CO223" s="43" t="b">
        <v>0</v>
      </c>
      <c r="CP223" s="39" t="s">
        <v>353</v>
      </c>
      <c r="CQ223" s="39" t="s">
        <v>280</v>
      </c>
      <c r="CR223" s="39" t="s">
        <v>458</v>
      </c>
      <c r="CS223" s="39" t="s">
        <v>280</v>
      </c>
      <c r="CT223" s="39" t="s">
        <v>582</v>
      </c>
      <c r="CU223" s="43">
        <v>0</v>
      </c>
      <c r="CV223" s="39" t="s">
        <v>311</v>
      </c>
    </row>
    <row r="224" spans="1:100" ht="176">
      <c r="A224" s="39" t="s">
        <v>581</v>
      </c>
      <c r="B224" s="40">
        <f t="shared" si="33"/>
        <v>45148</v>
      </c>
      <c r="C224" s="41">
        <v>45148.747141203705</v>
      </c>
      <c r="D224" s="39" t="s">
        <v>346</v>
      </c>
      <c r="E224" s="39" t="s">
        <v>580</v>
      </c>
      <c r="F224" s="42">
        <f t="shared" ca="1" si="34"/>
        <v>550.25285879629519</v>
      </c>
      <c r="G224" s="39" t="s">
        <v>579</v>
      </c>
      <c r="H224" s="39" t="s">
        <v>276</v>
      </c>
      <c r="I224" s="39" t="s">
        <v>578</v>
      </c>
      <c r="J224" s="39" t="s">
        <v>569</v>
      </c>
      <c r="K224" s="39" t="s">
        <v>340</v>
      </c>
      <c r="L224" s="39" t="s">
        <v>334</v>
      </c>
      <c r="M224" s="39" t="s">
        <v>373</v>
      </c>
      <c r="N224" s="39" t="s">
        <v>338</v>
      </c>
      <c r="O224" s="39" t="s">
        <v>577</v>
      </c>
      <c r="P224" s="39" t="s">
        <v>576</v>
      </c>
      <c r="Q224" s="39" t="s">
        <v>575</v>
      </c>
      <c r="R224" s="39" t="s">
        <v>334</v>
      </c>
      <c r="S224" s="39" t="s">
        <v>520</v>
      </c>
      <c r="T224" s="39" t="s">
        <v>354</v>
      </c>
      <c r="U224" s="39" t="s">
        <v>333</v>
      </c>
      <c r="V224" s="39" t="s">
        <v>371</v>
      </c>
      <c r="W224" s="39" t="s">
        <v>282</v>
      </c>
      <c r="X224" s="39" t="s">
        <v>280</v>
      </c>
      <c r="Y224" s="39" t="s">
        <v>490</v>
      </c>
      <c r="Z224" s="39" t="s">
        <v>330</v>
      </c>
      <c r="AA224" s="34">
        <v>45148.774224537039</v>
      </c>
      <c r="AB224" s="39" t="s">
        <v>522</v>
      </c>
      <c r="AC224" s="39" t="s">
        <v>280</v>
      </c>
      <c r="AD224" s="39" t="s">
        <v>280</v>
      </c>
      <c r="AE224" s="39" t="s">
        <v>280</v>
      </c>
      <c r="AF224" s="43" t="b">
        <v>0</v>
      </c>
      <c r="AG224" s="43" t="s">
        <v>280</v>
      </c>
      <c r="AH224" s="43" t="b">
        <v>1</v>
      </c>
      <c r="AI224" s="34"/>
      <c r="AJ224" s="39" t="s">
        <v>280</v>
      </c>
      <c r="AK224" s="39" t="s">
        <v>280</v>
      </c>
      <c r="AL224" s="39" t="s">
        <v>280</v>
      </c>
      <c r="AM224" s="39" t="s">
        <v>280</v>
      </c>
      <c r="AN224" s="39" t="s">
        <v>280</v>
      </c>
      <c r="AO224" s="39" t="s">
        <v>280</v>
      </c>
      <c r="AP224" s="39" t="s">
        <v>329</v>
      </c>
      <c r="AQ224" s="39" t="s">
        <v>280</v>
      </c>
      <c r="AR224" s="34"/>
      <c r="AS224" s="43">
        <v>1</v>
      </c>
      <c r="AT224" s="43">
        <v>1</v>
      </c>
      <c r="AU224" s="43" t="b">
        <v>0</v>
      </c>
      <c r="AV224" s="39" t="s">
        <v>280</v>
      </c>
      <c r="AW224" s="43" t="b">
        <v>0</v>
      </c>
      <c r="AX224" s="39" t="s">
        <v>328</v>
      </c>
      <c r="AY224" s="39" t="s">
        <v>574</v>
      </c>
      <c r="AZ224" s="34"/>
      <c r="BA224" s="39" t="s">
        <v>280</v>
      </c>
      <c r="BB224" s="34"/>
      <c r="BC224" s="39" t="s">
        <v>280</v>
      </c>
      <c r="BD224" s="39" t="s">
        <v>574</v>
      </c>
      <c r="BE224" s="43" t="b">
        <v>0</v>
      </c>
      <c r="BF224" s="39" t="s">
        <v>520</v>
      </c>
      <c r="BG224" s="39" t="s">
        <v>333</v>
      </c>
      <c r="BH224" s="39" t="s">
        <v>573</v>
      </c>
      <c r="BI224" s="34">
        <v>45148.774224537039</v>
      </c>
      <c r="BJ224" s="43" t="s">
        <v>280</v>
      </c>
      <c r="BK224" s="39" t="s">
        <v>522</v>
      </c>
      <c r="BL224" s="43" t="b">
        <v>0</v>
      </c>
      <c r="BM224" s="39" t="s">
        <v>280</v>
      </c>
      <c r="BN224" s="39" t="s">
        <v>364</v>
      </c>
      <c r="BO224" s="39" t="s">
        <v>280</v>
      </c>
      <c r="BP224" s="39" t="s">
        <v>572</v>
      </c>
      <c r="BQ224" s="39" t="s">
        <v>571</v>
      </c>
      <c r="BS224" s="39" t="s">
        <v>361</v>
      </c>
      <c r="BT224" s="43" t="b">
        <v>0</v>
      </c>
      <c r="BU224" s="39" t="s">
        <v>482</v>
      </c>
      <c r="BV224" s="44">
        <v>45148</v>
      </c>
      <c r="BW224" s="39" t="s">
        <v>320</v>
      </c>
      <c r="BX224" s="39" t="s">
        <v>280</v>
      </c>
      <c r="BY224" s="39" t="s">
        <v>280</v>
      </c>
      <c r="BZ224" s="39" t="s">
        <v>322</v>
      </c>
      <c r="CA224" s="39" t="s">
        <v>330</v>
      </c>
      <c r="CB224" s="39" t="s">
        <v>394</v>
      </c>
      <c r="CC224" s="39" t="s">
        <v>311</v>
      </c>
      <c r="CD224" s="39" t="s">
        <v>321</v>
      </c>
      <c r="CE224" s="39" t="s">
        <v>320</v>
      </c>
      <c r="CF224" s="39" t="s">
        <v>570</v>
      </c>
      <c r="CG224" s="39" t="s">
        <v>318</v>
      </c>
      <c r="CH224" s="39" t="s">
        <v>280</v>
      </c>
      <c r="CI224" s="39" t="s">
        <v>391</v>
      </c>
      <c r="CJ224" s="39" t="s">
        <v>280</v>
      </c>
      <c r="CK224" s="34">
        <v>45148.747129629628</v>
      </c>
      <c r="CL224" s="39" t="s">
        <v>520</v>
      </c>
      <c r="CM224" s="39" t="s">
        <v>280</v>
      </c>
      <c r="CN224" s="39" t="s">
        <v>280</v>
      </c>
      <c r="CO224" s="43" t="b">
        <v>0</v>
      </c>
      <c r="CP224" s="39" t="s">
        <v>314</v>
      </c>
      <c r="CQ224" s="39" t="s">
        <v>352</v>
      </c>
      <c r="CR224" s="39" t="s">
        <v>458</v>
      </c>
      <c r="CS224" s="39" t="s">
        <v>280</v>
      </c>
      <c r="CT224" s="39" t="s">
        <v>568</v>
      </c>
      <c r="CU224" s="43">
        <v>6</v>
      </c>
      <c r="CV224" s="39" t="s">
        <v>311</v>
      </c>
    </row>
    <row r="225" spans="1:100" ht="208">
      <c r="A225" s="39" t="s">
        <v>255</v>
      </c>
      <c r="B225" s="40">
        <f t="shared" si="33"/>
        <v>45149</v>
      </c>
      <c r="C225" s="41">
        <v>45149.440254629626</v>
      </c>
      <c r="D225" s="39" t="s">
        <v>346</v>
      </c>
      <c r="E225" s="39" t="s">
        <v>272</v>
      </c>
      <c r="F225" s="42">
        <f t="shared" ca="1" si="34"/>
        <v>549.559745370374</v>
      </c>
      <c r="G225" s="39" t="s">
        <v>567</v>
      </c>
      <c r="H225" s="39" t="s">
        <v>273</v>
      </c>
      <c r="I225" s="39" t="s">
        <v>566</v>
      </c>
      <c r="J225" s="39" t="s">
        <v>551</v>
      </c>
      <c r="K225" s="39" t="s">
        <v>340</v>
      </c>
      <c r="L225" s="39" t="s">
        <v>334</v>
      </c>
      <c r="M225" s="39" t="s">
        <v>373</v>
      </c>
      <c r="N225" s="39" t="s">
        <v>280</v>
      </c>
      <c r="O225" s="39" t="s">
        <v>565</v>
      </c>
      <c r="P225" s="39" t="s">
        <v>564</v>
      </c>
      <c r="Q225" s="39" t="s">
        <v>309</v>
      </c>
      <c r="R225" s="39" t="s">
        <v>334</v>
      </c>
      <c r="S225" s="39" t="s">
        <v>554</v>
      </c>
      <c r="T225" s="39" t="s">
        <v>333</v>
      </c>
      <c r="U225" s="39" t="s">
        <v>333</v>
      </c>
      <c r="V225" s="39" t="s">
        <v>371</v>
      </c>
      <c r="W225" s="39" t="s">
        <v>283</v>
      </c>
      <c r="X225" s="39" t="s">
        <v>283</v>
      </c>
      <c r="Y225" s="39" t="s">
        <v>331</v>
      </c>
      <c r="Z225" s="39" t="s">
        <v>330</v>
      </c>
      <c r="AA225" s="34">
        <v>45156.452986111108</v>
      </c>
      <c r="AB225" s="39" t="s">
        <v>563</v>
      </c>
      <c r="AC225" s="39" t="s">
        <v>280</v>
      </c>
      <c r="AD225" s="39" t="s">
        <v>280</v>
      </c>
      <c r="AE225" s="39" t="s">
        <v>280</v>
      </c>
      <c r="AF225" s="43" t="b">
        <v>0</v>
      </c>
      <c r="AG225" s="43" t="s">
        <v>280</v>
      </c>
      <c r="AH225" s="43" t="b">
        <v>1</v>
      </c>
      <c r="AI225" s="34"/>
      <c r="AJ225" s="39" t="s">
        <v>280</v>
      </c>
      <c r="AK225" s="39" t="s">
        <v>280</v>
      </c>
      <c r="AL225" s="39" t="s">
        <v>280</v>
      </c>
      <c r="AM225" s="39" t="s">
        <v>280</v>
      </c>
      <c r="AN225" s="39" t="s">
        <v>280</v>
      </c>
      <c r="AO225" s="39" t="s">
        <v>280</v>
      </c>
      <c r="AP225" s="39" t="s">
        <v>329</v>
      </c>
      <c r="AQ225" s="39" t="s">
        <v>280</v>
      </c>
      <c r="AR225" s="34"/>
      <c r="AS225" s="43">
        <v>2</v>
      </c>
      <c r="AT225" s="43">
        <v>0</v>
      </c>
      <c r="AU225" s="43" t="b">
        <v>0</v>
      </c>
      <c r="AV225" s="39" t="s">
        <v>280</v>
      </c>
      <c r="AW225" s="43" t="b">
        <v>0</v>
      </c>
      <c r="AX225" s="39" t="s">
        <v>562</v>
      </c>
      <c r="AY225" s="39" t="s">
        <v>561</v>
      </c>
      <c r="AZ225" s="34"/>
      <c r="BA225" s="39" t="s">
        <v>280</v>
      </c>
      <c r="BB225" s="34"/>
      <c r="BC225" s="39" t="s">
        <v>280</v>
      </c>
      <c r="BD225" s="39" t="s">
        <v>561</v>
      </c>
      <c r="BE225" s="43" t="b">
        <v>0</v>
      </c>
      <c r="BF225" s="39" t="s">
        <v>280</v>
      </c>
      <c r="BG225" s="39" t="s">
        <v>280</v>
      </c>
      <c r="BH225" s="39" t="s">
        <v>280</v>
      </c>
      <c r="BI225" s="34"/>
      <c r="BJ225" s="43" t="s">
        <v>280</v>
      </c>
      <c r="BK225" s="39" t="s">
        <v>560</v>
      </c>
      <c r="BL225" s="43" t="b">
        <v>0</v>
      </c>
      <c r="BM225" s="39" t="s">
        <v>280</v>
      </c>
      <c r="BN225" s="39" t="s">
        <v>326</v>
      </c>
      <c r="BO225" s="39" t="s">
        <v>280</v>
      </c>
      <c r="BP225" s="39" t="s">
        <v>559</v>
      </c>
      <c r="BQ225" s="39" t="s">
        <v>558</v>
      </c>
      <c r="BS225" s="39" t="s">
        <v>557</v>
      </c>
      <c r="BT225" s="43" t="b">
        <v>0</v>
      </c>
      <c r="BU225" s="39" t="s">
        <v>461</v>
      </c>
      <c r="BV225" s="44">
        <v>45148</v>
      </c>
      <c r="BW225" s="39" t="s">
        <v>320</v>
      </c>
      <c r="BX225" s="39" t="s">
        <v>280</v>
      </c>
      <c r="BY225" s="39" t="s">
        <v>280</v>
      </c>
      <c r="BZ225" s="39" t="s">
        <v>556</v>
      </c>
      <c r="CA225" s="39" t="s">
        <v>330</v>
      </c>
      <c r="CB225" s="39" t="s">
        <v>394</v>
      </c>
      <c r="CC225" s="39" t="s">
        <v>311</v>
      </c>
      <c r="CD225" s="39" t="s">
        <v>432</v>
      </c>
      <c r="CE225" s="39" t="s">
        <v>320</v>
      </c>
      <c r="CF225" s="39" t="s">
        <v>555</v>
      </c>
      <c r="CG225" s="39" t="s">
        <v>318</v>
      </c>
      <c r="CH225" s="39" t="s">
        <v>280</v>
      </c>
      <c r="CI225" s="39" t="s">
        <v>391</v>
      </c>
      <c r="CJ225" s="39" t="s">
        <v>280</v>
      </c>
      <c r="CK225" s="34">
        <v>45149.440254629626</v>
      </c>
      <c r="CL225" s="39" t="s">
        <v>554</v>
      </c>
      <c r="CM225" s="39" t="s">
        <v>280</v>
      </c>
      <c r="CN225" s="39" t="s">
        <v>280</v>
      </c>
      <c r="CO225" s="43" t="b">
        <v>0</v>
      </c>
      <c r="CP225" s="39" t="s">
        <v>314</v>
      </c>
      <c r="CQ225" s="39" t="s">
        <v>280</v>
      </c>
      <c r="CR225" s="39" t="s">
        <v>552</v>
      </c>
      <c r="CS225" s="39" t="s">
        <v>280</v>
      </c>
      <c r="CT225" s="39" t="s">
        <v>550</v>
      </c>
      <c r="CU225" s="43">
        <v>3</v>
      </c>
      <c r="CV225" s="39" t="s">
        <v>311</v>
      </c>
    </row>
    <row r="226" spans="1:100" ht="176">
      <c r="A226" s="39" t="s">
        <v>549</v>
      </c>
      <c r="B226" s="40">
        <f t="shared" si="33"/>
        <v>45149</v>
      </c>
      <c r="C226" s="41">
        <v>45149.531782407408</v>
      </c>
      <c r="D226" s="39" t="s">
        <v>346</v>
      </c>
      <c r="E226" s="39" t="s">
        <v>547</v>
      </c>
      <c r="F226" s="42">
        <f t="shared" ca="1" si="34"/>
        <v>6.9550347222248092</v>
      </c>
      <c r="G226" s="39" t="s">
        <v>546</v>
      </c>
      <c r="H226" s="39" t="s">
        <v>273</v>
      </c>
      <c r="I226" s="39" t="s">
        <v>545</v>
      </c>
      <c r="J226" s="39" t="s">
        <v>350</v>
      </c>
      <c r="K226" s="39" t="s">
        <v>340</v>
      </c>
      <c r="L226" s="39" t="s">
        <v>334</v>
      </c>
      <c r="M226" s="39" t="s">
        <v>339</v>
      </c>
      <c r="N226" s="39" t="s">
        <v>338</v>
      </c>
      <c r="O226" s="39" t="s">
        <v>544</v>
      </c>
      <c r="P226" s="39" t="s">
        <v>543</v>
      </c>
      <c r="Q226" s="39" t="s">
        <v>297</v>
      </c>
      <c r="R226" s="39" t="s">
        <v>334</v>
      </c>
      <c r="S226" s="39" t="s">
        <v>316</v>
      </c>
      <c r="T226" s="39" t="s">
        <v>333</v>
      </c>
      <c r="U226" s="39" t="s">
        <v>333</v>
      </c>
      <c r="V226" s="39" t="s">
        <v>438</v>
      </c>
      <c r="W226" s="39" t="s">
        <v>282</v>
      </c>
      <c r="X226" s="39" t="s">
        <v>282</v>
      </c>
      <c r="Y226" s="39" t="s">
        <v>331</v>
      </c>
      <c r="Z226" s="39" t="s">
        <v>330</v>
      </c>
      <c r="AA226" s="34">
        <v>45156.486817129633</v>
      </c>
      <c r="AB226" s="39" t="s">
        <v>476</v>
      </c>
      <c r="AC226" s="39" t="s">
        <v>402</v>
      </c>
      <c r="AD226" s="39" t="s">
        <v>280</v>
      </c>
      <c r="AE226" s="39" t="s">
        <v>333</v>
      </c>
      <c r="AF226" s="43" t="b">
        <v>0</v>
      </c>
      <c r="AG226" s="43" t="s">
        <v>280</v>
      </c>
      <c r="AH226" s="43" t="b">
        <v>0</v>
      </c>
      <c r="AI226" s="34"/>
      <c r="AJ226" s="39" t="s">
        <v>280</v>
      </c>
      <c r="AK226" s="39" t="s">
        <v>280</v>
      </c>
      <c r="AL226" s="39" t="s">
        <v>280</v>
      </c>
      <c r="AM226" s="39" t="s">
        <v>280</v>
      </c>
      <c r="AN226" s="39" t="s">
        <v>280</v>
      </c>
      <c r="AO226" s="39" t="s">
        <v>280</v>
      </c>
      <c r="AP226" s="39" t="s">
        <v>329</v>
      </c>
      <c r="AQ226" s="39" t="s">
        <v>280</v>
      </c>
      <c r="AR226" s="34"/>
      <c r="AS226" s="43">
        <v>1</v>
      </c>
      <c r="AT226" s="43">
        <v>0</v>
      </c>
      <c r="AU226" s="43" t="b">
        <v>0</v>
      </c>
      <c r="AV226" s="39" t="s">
        <v>280</v>
      </c>
      <c r="AW226" s="43" t="b">
        <v>0</v>
      </c>
      <c r="AX226" s="39" t="s">
        <v>328</v>
      </c>
      <c r="AY226" s="39" t="s">
        <v>542</v>
      </c>
      <c r="AZ226" s="34">
        <v>45156.486817129633</v>
      </c>
      <c r="BA226" s="39" t="s">
        <v>438</v>
      </c>
      <c r="BB226" s="34">
        <v>45156.486817129633</v>
      </c>
      <c r="BC226" s="39" t="s">
        <v>539</v>
      </c>
      <c r="BD226" s="39" t="s">
        <v>542</v>
      </c>
      <c r="BE226" s="43" t="b">
        <v>0</v>
      </c>
      <c r="BF226" s="39" t="s">
        <v>438</v>
      </c>
      <c r="BG226" s="39" t="s">
        <v>333</v>
      </c>
      <c r="BH226" s="39" t="s">
        <v>541</v>
      </c>
      <c r="BI226" s="34">
        <v>45156.486307870371</v>
      </c>
      <c r="BJ226" s="43">
        <v>0</v>
      </c>
      <c r="BK226" s="39" t="s">
        <v>327</v>
      </c>
      <c r="BL226" s="43" t="b">
        <v>0</v>
      </c>
      <c r="BM226" s="39" t="s">
        <v>540</v>
      </c>
      <c r="BN226" s="39" t="s">
        <v>326</v>
      </c>
      <c r="BO226" s="39" t="s">
        <v>280</v>
      </c>
      <c r="BP226" s="39" t="s">
        <v>538</v>
      </c>
      <c r="BQ226" s="39" t="s">
        <v>537</v>
      </c>
      <c r="BR226" s="43" t="str">
        <f>IF(OR(BS226="G1 - Clean and Inspect",BS226="G1 - Disassembly/OCI",BS226="G1 - Incoming Inspection",BS226="G1 - Module Inspection",BS226="Inspection",BS226="Repair"),"Gate 1",IF(OR(BS226="Logistics",BS226="G2 - OSS and Accumulation"),"Gate 2",IF(OR(BS226="Maintenance",BS226="G3 - Assembly",BS226="G3 - Inspection"),"Gate 3",IF(OR(BS226="NU Commissioning",BS226="Installation",BS226="G4 - Inspection",BS226="G4 - Test"),"Gate 4",IF(OR(BS226="Outage",BS226="Planning"),"Gate 0","Operation")))))</f>
        <v>Gate 2</v>
      </c>
      <c r="BS226" s="43" t="s">
        <v>433</v>
      </c>
      <c r="BT226" s="43" t="b">
        <v>0</v>
      </c>
      <c r="BU226" s="39" t="s">
        <v>482</v>
      </c>
      <c r="BV226" s="44">
        <v>45149</v>
      </c>
      <c r="BW226" s="39" t="s">
        <v>320</v>
      </c>
      <c r="BX226" s="39" t="s">
        <v>536</v>
      </c>
      <c r="BY226" s="39" t="s">
        <v>364</v>
      </c>
      <c r="BZ226" s="39" t="s">
        <v>322</v>
      </c>
      <c r="CA226" s="39" t="s">
        <v>330</v>
      </c>
      <c r="CB226" s="39" t="s">
        <v>320</v>
      </c>
      <c r="CC226" s="39" t="s">
        <v>311</v>
      </c>
      <c r="CD226" s="39" t="s">
        <v>432</v>
      </c>
      <c r="CE226" s="39" t="s">
        <v>320</v>
      </c>
      <c r="CF226" s="39" t="s">
        <v>535</v>
      </c>
      <c r="CG226" s="39" t="s">
        <v>318</v>
      </c>
      <c r="CH226" s="39" t="s">
        <v>534</v>
      </c>
      <c r="CI226" s="39" t="s">
        <v>317</v>
      </c>
      <c r="CJ226" s="39" t="s">
        <v>533</v>
      </c>
      <c r="CK226" s="34">
        <v>45149.531770833331</v>
      </c>
      <c r="CL226" s="39" t="s">
        <v>316</v>
      </c>
      <c r="CM226" s="39" t="s">
        <v>280</v>
      </c>
      <c r="CN226" s="39" t="s">
        <v>532</v>
      </c>
      <c r="CO226" s="43" t="b">
        <v>1</v>
      </c>
      <c r="CP226" s="39" t="s">
        <v>314</v>
      </c>
      <c r="CQ226" s="39" t="s">
        <v>364</v>
      </c>
      <c r="CR226" s="39" t="s">
        <v>531</v>
      </c>
      <c r="CS226" s="39" t="s">
        <v>280</v>
      </c>
      <c r="CT226" s="39" t="s">
        <v>530</v>
      </c>
      <c r="CU226" s="43">
        <v>5</v>
      </c>
      <c r="CV226" s="39" t="s">
        <v>396</v>
      </c>
    </row>
    <row r="227" spans="1:100" ht="176">
      <c r="A227" s="39" t="s">
        <v>529</v>
      </c>
      <c r="B227" s="40">
        <f t="shared" si="33"/>
        <v>45154</v>
      </c>
      <c r="C227" s="41">
        <v>45154.942847222221</v>
      </c>
      <c r="D227" s="39" t="s">
        <v>346</v>
      </c>
      <c r="E227" s="39" t="s">
        <v>528</v>
      </c>
      <c r="F227" s="42">
        <f t="shared" ca="1" si="34"/>
        <v>544.05715277777927</v>
      </c>
      <c r="G227" s="39" t="s">
        <v>527</v>
      </c>
      <c r="H227" s="39" t="s">
        <v>279</v>
      </c>
      <c r="I227" s="39" t="s">
        <v>526</v>
      </c>
      <c r="J227" s="39" t="s">
        <v>513</v>
      </c>
      <c r="K227" s="39" t="s">
        <v>340</v>
      </c>
      <c r="L227" s="39" t="s">
        <v>334</v>
      </c>
      <c r="M227" s="39" t="s">
        <v>339</v>
      </c>
      <c r="N227" s="39" t="s">
        <v>338</v>
      </c>
      <c r="O227" s="39" t="s">
        <v>525</v>
      </c>
      <c r="P227" s="39" t="s">
        <v>524</v>
      </c>
      <c r="Q227" s="39" t="s">
        <v>523</v>
      </c>
      <c r="R227" s="39" t="s">
        <v>334</v>
      </c>
      <c r="S227" s="39" t="s">
        <v>515</v>
      </c>
      <c r="T227" s="39" t="s">
        <v>333</v>
      </c>
      <c r="U227" s="39" t="s">
        <v>333</v>
      </c>
      <c r="V227" s="39" t="s">
        <v>371</v>
      </c>
      <c r="W227" s="39" t="s">
        <v>282</v>
      </c>
      <c r="X227" s="39" t="s">
        <v>282</v>
      </c>
      <c r="Y227" s="39" t="s">
        <v>490</v>
      </c>
      <c r="Z227" s="39" t="s">
        <v>330</v>
      </c>
      <c r="AA227" s="34">
        <v>45156.615972222222</v>
      </c>
      <c r="AB227" s="39" t="s">
        <v>522</v>
      </c>
      <c r="AC227" s="39" t="s">
        <v>280</v>
      </c>
      <c r="AD227" s="39" t="s">
        <v>280</v>
      </c>
      <c r="AE227" s="39" t="s">
        <v>280</v>
      </c>
      <c r="AF227" s="43" t="b">
        <v>0</v>
      </c>
      <c r="AG227" s="43" t="s">
        <v>280</v>
      </c>
      <c r="AH227" s="43" t="b">
        <v>1</v>
      </c>
      <c r="AI227" s="34"/>
      <c r="AJ227" s="39" t="s">
        <v>280</v>
      </c>
      <c r="AK227" s="39" t="s">
        <v>280</v>
      </c>
      <c r="AL227" s="39" t="s">
        <v>280</v>
      </c>
      <c r="AM227" s="39" t="s">
        <v>280</v>
      </c>
      <c r="AN227" s="39" t="s">
        <v>280</v>
      </c>
      <c r="AO227" s="39" t="s">
        <v>280</v>
      </c>
      <c r="AP227" s="39" t="s">
        <v>329</v>
      </c>
      <c r="AQ227" s="39" t="s">
        <v>280</v>
      </c>
      <c r="AR227" s="34"/>
      <c r="AS227" s="43">
        <v>1</v>
      </c>
      <c r="AT227" s="43">
        <v>0</v>
      </c>
      <c r="AU227" s="43" t="b">
        <v>0</v>
      </c>
      <c r="AV227" s="39" t="s">
        <v>280</v>
      </c>
      <c r="AW227" s="43" t="b">
        <v>0</v>
      </c>
      <c r="AX227" s="39" t="s">
        <v>328</v>
      </c>
      <c r="AY227" s="39" t="s">
        <v>521</v>
      </c>
      <c r="AZ227" s="34"/>
      <c r="BA227" s="39" t="s">
        <v>280</v>
      </c>
      <c r="BB227" s="34"/>
      <c r="BC227" s="39" t="s">
        <v>280</v>
      </c>
      <c r="BD227" s="39" t="s">
        <v>521</v>
      </c>
      <c r="BE227" s="43" t="b">
        <v>0</v>
      </c>
      <c r="BF227" s="39" t="s">
        <v>520</v>
      </c>
      <c r="BG227" s="39" t="s">
        <v>333</v>
      </c>
      <c r="BH227" s="39" t="s">
        <v>519</v>
      </c>
      <c r="BI227" s="34">
        <v>45156.615972222222</v>
      </c>
      <c r="BJ227" s="43" t="s">
        <v>280</v>
      </c>
      <c r="BK227" s="39" t="s">
        <v>518</v>
      </c>
      <c r="BL227" s="43" t="b">
        <v>0</v>
      </c>
      <c r="BM227" s="39" t="s">
        <v>280</v>
      </c>
      <c r="BN227" s="39" t="s">
        <v>326</v>
      </c>
      <c r="BO227" s="39" t="s">
        <v>280</v>
      </c>
      <c r="BP227" s="39" t="s">
        <v>517</v>
      </c>
      <c r="BQ227" s="39" t="s">
        <v>516</v>
      </c>
      <c r="BS227" s="39" t="s">
        <v>361</v>
      </c>
      <c r="BT227" s="43" t="b">
        <v>0</v>
      </c>
      <c r="BU227" s="39" t="s">
        <v>482</v>
      </c>
      <c r="BV227" s="44">
        <v>45154</v>
      </c>
      <c r="BW227" s="39" t="s">
        <v>320</v>
      </c>
      <c r="BX227" s="39" t="s">
        <v>280</v>
      </c>
      <c r="BY227" s="39" t="s">
        <v>280</v>
      </c>
      <c r="BZ227" s="39" t="s">
        <v>322</v>
      </c>
      <c r="CA227" s="39" t="s">
        <v>330</v>
      </c>
      <c r="CB227" s="39" t="s">
        <v>394</v>
      </c>
      <c r="CC227" s="39" t="s">
        <v>311</v>
      </c>
      <c r="CD227" s="39" t="s">
        <v>321</v>
      </c>
      <c r="CE227" s="39" t="s">
        <v>320</v>
      </c>
      <c r="CF227" s="39" t="s">
        <v>393</v>
      </c>
      <c r="CG227" s="39" t="s">
        <v>318</v>
      </c>
      <c r="CH227" s="39" t="s">
        <v>280</v>
      </c>
      <c r="CI227" s="39" t="s">
        <v>391</v>
      </c>
      <c r="CJ227" s="39" t="s">
        <v>280</v>
      </c>
      <c r="CK227" s="34">
        <v>45154.942835648151</v>
      </c>
      <c r="CL227" s="39" t="s">
        <v>515</v>
      </c>
      <c r="CM227" s="39" t="s">
        <v>280</v>
      </c>
      <c r="CN227" s="39" t="s">
        <v>280</v>
      </c>
      <c r="CO227" s="43" t="b">
        <v>0</v>
      </c>
      <c r="CP227" s="39" t="s">
        <v>314</v>
      </c>
      <c r="CQ227" s="39" t="s">
        <v>364</v>
      </c>
      <c r="CR227" s="39" t="s">
        <v>514</v>
      </c>
      <c r="CS227" s="39" t="s">
        <v>280</v>
      </c>
      <c r="CT227" s="39" t="s">
        <v>512</v>
      </c>
      <c r="CU227" s="43">
        <v>18</v>
      </c>
      <c r="CV227" s="39" t="s">
        <v>311</v>
      </c>
    </row>
    <row r="228" spans="1:100" ht="380">
      <c r="A228" s="39" t="s">
        <v>511</v>
      </c>
      <c r="B228" s="40">
        <f t="shared" si="33"/>
        <v>45155</v>
      </c>
      <c r="C228" s="41">
        <v>45155.323680555557</v>
      </c>
      <c r="D228" s="39" t="s">
        <v>346</v>
      </c>
      <c r="E228" s="39" t="s">
        <v>510</v>
      </c>
      <c r="F228" s="42">
        <f t="shared" ca="1" si="34"/>
        <v>543.67631944444292</v>
      </c>
      <c r="G228" s="39" t="s">
        <v>509</v>
      </c>
      <c r="H228" s="39" t="s">
        <v>273</v>
      </c>
      <c r="I228" s="39" t="s">
        <v>508</v>
      </c>
      <c r="J228" s="39" t="s">
        <v>499</v>
      </c>
      <c r="K228" s="39" t="s">
        <v>418</v>
      </c>
      <c r="L228" s="39" t="s">
        <v>418</v>
      </c>
      <c r="M228" s="39" t="s">
        <v>421</v>
      </c>
      <c r="N228" s="39" t="s">
        <v>507</v>
      </c>
      <c r="O228" s="39" t="s">
        <v>280</v>
      </c>
      <c r="P228" s="39" t="s">
        <v>506</v>
      </c>
      <c r="Q228" s="39" t="s">
        <v>499</v>
      </c>
      <c r="R228" s="39" t="s">
        <v>418</v>
      </c>
      <c r="S228" s="39" t="s">
        <v>500</v>
      </c>
      <c r="T228" s="39" t="s">
        <v>333</v>
      </c>
      <c r="U228" s="39" t="s">
        <v>333</v>
      </c>
      <c r="V228" s="39" t="s">
        <v>438</v>
      </c>
      <c r="W228" s="39" t="s">
        <v>282</v>
      </c>
      <c r="X228" s="39" t="s">
        <v>282</v>
      </c>
      <c r="Y228" s="39" t="s">
        <v>331</v>
      </c>
      <c r="Z228" s="39" t="s">
        <v>330</v>
      </c>
      <c r="AA228" s="34">
        <v>45159.268831018519</v>
      </c>
      <c r="AB228" s="39" t="s">
        <v>403</v>
      </c>
      <c r="AC228" s="39" t="s">
        <v>280</v>
      </c>
      <c r="AD228" s="39" t="s">
        <v>280</v>
      </c>
      <c r="AE228" s="39" t="s">
        <v>280</v>
      </c>
      <c r="AF228" s="43" t="b">
        <v>0</v>
      </c>
      <c r="AG228" s="43" t="s">
        <v>280</v>
      </c>
      <c r="AH228" s="43" t="b">
        <v>1</v>
      </c>
      <c r="AI228" s="34"/>
      <c r="AJ228" s="39" t="s">
        <v>280</v>
      </c>
      <c r="AK228" s="39" t="s">
        <v>280</v>
      </c>
      <c r="AL228" s="39" t="s">
        <v>280</v>
      </c>
      <c r="AM228" s="39" t="s">
        <v>280</v>
      </c>
      <c r="AN228" s="39" t="s">
        <v>280</v>
      </c>
      <c r="AO228" s="39" t="s">
        <v>280</v>
      </c>
      <c r="AP228" s="39" t="s">
        <v>329</v>
      </c>
      <c r="AQ228" s="39" t="s">
        <v>280</v>
      </c>
      <c r="AR228" s="34"/>
      <c r="AS228" s="43">
        <v>1</v>
      </c>
      <c r="AT228" s="43">
        <v>0</v>
      </c>
      <c r="AU228" s="43" t="b">
        <v>0</v>
      </c>
      <c r="AV228" s="39" t="s">
        <v>280</v>
      </c>
      <c r="AW228" s="43" t="b">
        <v>0</v>
      </c>
      <c r="AX228" s="39" t="s">
        <v>370</v>
      </c>
      <c r="AY228" s="39" t="s">
        <v>505</v>
      </c>
      <c r="AZ228" s="34"/>
      <c r="BA228" s="39" t="s">
        <v>280</v>
      </c>
      <c r="BB228" s="34"/>
      <c r="BC228" s="39" t="s">
        <v>280</v>
      </c>
      <c r="BD228" s="39" t="s">
        <v>505</v>
      </c>
      <c r="BE228" s="43" t="b">
        <v>0</v>
      </c>
      <c r="BF228" s="39" t="s">
        <v>280</v>
      </c>
      <c r="BG228" s="39" t="s">
        <v>280</v>
      </c>
      <c r="BH228" s="39" t="s">
        <v>280</v>
      </c>
      <c r="BI228" s="34"/>
      <c r="BJ228" s="43" t="s">
        <v>280</v>
      </c>
      <c r="BK228" s="39" t="s">
        <v>504</v>
      </c>
      <c r="BL228" s="43" t="b">
        <v>0</v>
      </c>
      <c r="BM228" s="39" t="s">
        <v>280</v>
      </c>
      <c r="BN228" s="39" t="s">
        <v>326</v>
      </c>
      <c r="BO228" s="39" t="s">
        <v>280</v>
      </c>
      <c r="BP228" s="39" t="s">
        <v>503</v>
      </c>
      <c r="BQ228" s="39" t="s">
        <v>502</v>
      </c>
      <c r="BS228" s="39" t="s">
        <v>501</v>
      </c>
      <c r="BT228" s="43" t="b">
        <v>0</v>
      </c>
      <c r="BU228" s="39" t="s">
        <v>280</v>
      </c>
      <c r="BV228" s="44">
        <v>45155</v>
      </c>
      <c r="BW228" s="39" t="s">
        <v>320</v>
      </c>
      <c r="BX228" s="39" t="s">
        <v>280</v>
      </c>
      <c r="BY228" s="39" t="s">
        <v>280</v>
      </c>
      <c r="BZ228" s="39" t="s">
        <v>322</v>
      </c>
      <c r="CA228" s="39" t="s">
        <v>330</v>
      </c>
      <c r="CB228" s="39" t="s">
        <v>394</v>
      </c>
      <c r="CC228" s="39" t="s">
        <v>311</v>
      </c>
      <c r="CD228" s="39" t="s">
        <v>321</v>
      </c>
      <c r="CE228" s="39" t="s">
        <v>320</v>
      </c>
      <c r="CF228" s="39" t="s">
        <v>46</v>
      </c>
      <c r="CG228" s="39" t="s">
        <v>358</v>
      </c>
      <c r="CH228" s="39" t="s">
        <v>280</v>
      </c>
      <c r="CI228" s="39" t="s">
        <v>357</v>
      </c>
      <c r="CJ228" s="39" t="s">
        <v>280</v>
      </c>
      <c r="CK228" s="34">
        <v>45155.32366898148</v>
      </c>
      <c r="CL228" s="39" t="s">
        <v>500</v>
      </c>
      <c r="CM228" s="39" t="s">
        <v>280</v>
      </c>
      <c r="CN228" s="39" t="s">
        <v>280</v>
      </c>
      <c r="CO228" s="43" t="b">
        <v>0</v>
      </c>
      <c r="CP228" s="39" t="s">
        <v>353</v>
      </c>
      <c r="CQ228" s="39" t="s">
        <v>280</v>
      </c>
      <c r="CR228" s="39" t="s">
        <v>351</v>
      </c>
      <c r="CS228" s="39" t="s">
        <v>280</v>
      </c>
      <c r="CT228" s="39" t="s">
        <v>498</v>
      </c>
      <c r="CU228" s="43">
        <v>1</v>
      </c>
      <c r="CV228" s="39" t="s">
        <v>311</v>
      </c>
    </row>
    <row r="229" spans="1:100" ht="176">
      <c r="A229" s="39" t="s">
        <v>497</v>
      </c>
      <c r="B229" s="40">
        <f t="shared" si="33"/>
        <v>45155</v>
      </c>
      <c r="C229" s="41">
        <v>45155.605370370373</v>
      </c>
      <c r="D229" s="39" t="s">
        <v>346</v>
      </c>
      <c r="E229" s="39" t="s">
        <v>496</v>
      </c>
      <c r="F229" s="42">
        <f t="shared" ca="1" si="34"/>
        <v>543.39462962962716</v>
      </c>
      <c r="G229" s="39" t="s">
        <v>495</v>
      </c>
      <c r="H229" s="39" t="s">
        <v>276</v>
      </c>
      <c r="I229" s="39" t="s">
        <v>494</v>
      </c>
      <c r="J229" s="39" t="s">
        <v>480</v>
      </c>
      <c r="K229" s="39" t="s">
        <v>340</v>
      </c>
      <c r="L229" s="39" t="s">
        <v>334</v>
      </c>
      <c r="M229" s="39" t="s">
        <v>373</v>
      </c>
      <c r="N229" s="39" t="s">
        <v>338</v>
      </c>
      <c r="O229" s="39" t="s">
        <v>493</v>
      </c>
      <c r="P229" s="39" t="s">
        <v>492</v>
      </c>
      <c r="Q229" s="39" t="s">
        <v>491</v>
      </c>
      <c r="R229" s="39" t="s">
        <v>334</v>
      </c>
      <c r="S229" s="39" t="s">
        <v>481</v>
      </c>
      <c r="T229" s="39" t="s">
        <v>333</v>
      </c>
      <c r="U229" s="39" t="s">
        <v>333</v>
      </c>
      <c r="V229" s="39" t="s">
        <v>371</v>
      </c>
      <c r="W229" s="39" t="s">
        <v>282</v>
      </c>
      <c r="X229" s="39" t="s">
        <v>282</v>
      </c>
      <c r="Y229" s="39" t="s">
        <v>490</v>
      </c>
      <c r="Z229" s="39" t="s">
        <v>330</v>
      </c>
      <c r="AA229" s="34">
        <v>45156.931388888886</v>
      </c>
      <c r="AB229" s="39" t="s">
        <v>489</v>
      </c>
      <c r="AC229" s="39" t="s">
        <v>280</v>
      </c>
      <c r="AD229" s="39" t="s">
        <v>280</v>
      </c>
      <c r="AE229" s="39" t="s">
        <v>280</v>
      </c>
      <c r="AF229" s="43" t="b">
        <v>0</v>
      </c>
      <c r="AG229" s="43" t="s">
        <v>280</v>
      </c>
      <c r="AH229" s="43" t="b">
        <v>1</v>
      </c>
      <c r="AI229" s="34"/>
      <c r="AJ229" s="39" t="s">
        <v>280</v>
      </c>
      <c r="AK229" s="39" t="s">
        <v>280</v>
      </c>
      <c r="AL229" s="39" t="s">
        <v>280</v>
      </c>
      <c r="AM229" s="39" t="s">
        <v>280</v>
      </c>
      <c r="AN229" s="39" t="s">
        <v>280</v>
      </c>
      <c r="AO229" s="39" t="s">
        <v>280</v>
      </c>
      <c r="AP229" s="39" t="s">
        <v>329</v>
      </c>
      <c r="AQ229" s="39" t="s">
        <v>280</v>
      </c>
      <c r="AR229" s="34"/>
      <c r="AS229" s="43">
        <v>1</v>
      </c>
      <c r="AT229" s="43">
        <v>0</v>
      </c>
      <c r="AU229" s="43" t="b">
        <v>0</v>
      </c>
      <c r="AV229" s="39" t="s">
        <v>280</v>
      </c>
      <c r="AW229" s="43" t="b">
        <v>0</v>
      </c>
      <c r="AX229" s="39" t="s">
        <v>328</v>
      </c>
      <c r="AY229" s="39" t="s">
        <v>488</v>
      </c>
      <c r="AZ229" s="34"/>
      <c r="BA229" s="39" t="s">
        <v>280</v>
      </c>
      <c r="BB229" s="34"/>
      <c r="BC229" s="39" t="s">
        <v>280</v>
      </c>
      <c r="BD229" s="39" t="s">
        <v>488</v>
      </c>
      <c r="BE229" s="43" t="b">
        <v>0</v>
      </c>
      <c r="BF229" s="39" t="s">
        <v>487</v>
      </c>
      <c r="BG229" s="39" t="s">
        <v>333</v>
      </c>
      <c r="BH229" s="39" t="s">
        <v>486</v>
      </c>
      <c r="BI229" s="34">
        <v>45156.931388888886</v>
      </c>
      <c r="BJ229" s="43" t="s">
        <v>280</v>
      </c>
      <c r="BK229" s="39" t="s">
        <v>485</v>
      </c>
      <c r="BL229" s="43" t="b">
        <v>0</v>
      </c>
      <c r="BM229" s="39" t="s">
        <v>280</v>
      </c>
      <c r="BN229" s="39" t="s">
        <v>326</v>
      </c>
      <c r="BO229" s="39" t="s">
        <v>280</v>
      </c>
      <c r="BP229" s="39" t="s">
        <v>484</v>
      </c>
      <c r="BQ229" s="39" t="s">
        <v>483</v>
      </c>
      <c r="BS229" s="39" t="s">
        <v>361</v>
      </c>
      <c r="BT229" s="43" t="b">
        <v>0</v>
      </c>
      <c r="BU229" s="39" t="s">
        <v>482</v>
      </c>
      <c r="BV229" s="44">
        <v>45155</v>
      </c>
      <c r="BW229" s="39" t="s">
        <v>320</v>
      </c>
      <c r="BX229" s="39" t="s">
        <v>360</v>
      </c>
      <c r="BY229" s="39" t="s">
        <v>280</v>
      </c>
      <c r="BZ229" s="39" t="s">
        <v>322</v>
      </c>
      <c r="CA229" s="39" t="s">
        <v>330</v>
      </c>
      <c r="CB229" s="39" t="s">
        <v>394</v>
      </c>
      <c r="CC229" s="39" t="s">
        <v>311</v>
      </c>
      <c r="CD229" s="39" t="s">
        <v>321</v>
      </c>
      <c r="CE229" s="39" t="s">
        <v>320</v>
      </c>
      <c r="CF229" s="39" t="s">
        <v>46</v>
      </c>
      <c r="CG229" s="39" t="s">
        <v>358</v>
      </c>
      <c r="CH229" s="39" t="s">
        <v>280</v>
      </c>
      <c r="CI229" s="39" t="s">
        <v>357</v>
      </c>
      <c r="CJ229" s="39" t="s">
        <v>280</v>
      </c>
      <c r="CK229" s="34">
        <v>45155.605358796296</v>
      </c>
      <c r="CL229" s="39" t="s">
        <v>481</v>
      </c>
      <c r="CM229" s="39" t="s">
        <v>280</v>
      </c>
      <c r="CN229" s="39" t="s">
        <v>280</v>
      </c>
      <c r="CO229" s="43" t="b">
        <v>0</v>
      </c>
      <c r="CP229" s="39" t="s">
        <v>353</v>
      </c>
      <c r="CQ229" s="39" t="s">
        <v>352</v>
      </c>
      <c r="CR229" s="39" t="s">
        <v>458</v>
      </c>
      <c r="CS229" s="39" t="s">
        <v>280</v>
      </c>
      <c r="CT229" s="39" t="s">
        <v>479</v>
      </c>
      <c r="CU229" s="43">
        <v>2</v>
      </c>
      <c r="CV229" s="39" t="s">
        <v>311</v>
      </c>
    </row>
    <row r="230" spans="1:100" ht="176">
      <c r="A230" s="39" t="s">
        <v>478</v>
      </c>
      <c r="B230" s="40">
        <f t="shared" si="33"/>
        <v>45156</v>
      </c>
      <c r="C230" s="41">
        <v>45156.362025462964</v>
      </c>
      <c r="D230" s="39" t="s">
        <v>346</v>
      </c>
      <c r="E230" s="39" t="s">
        <v>477</v>
      </c>
      <c r="F230" s="42">
        <f t="shared" ca="1" si="34"/>
        <v>542.63797453703592</v>
      </c>
      <c r="G230" s="39" t="s">
        <v>280</v>
      </c>
      <c r="H230" s="39" t="s">
        <v>280</v>
      </c>
      <c r="I230" s="39" t="s">
        <v>280</v>
      </c>
      <c r="J230" s="39" t="s">
        <v>469</v>
      </c>
      <c r="K230" s="39" t="s">
        <v>280</v>
      </c>
      <c r="L230" s="39" t="s">
        <v>280</v>
      </c>
      <c r="M230" s="39" t="s">
        <v>280</v>
      </c>
      <c r="N230" s="39" t="s">
        <v>280</v>
      </c>
      <c r="O230" s="39" t="s">
        <v>280</v>
      </c>
      <c r="P230" s="39" t="s">
        <v>280</v>
      </c>
      <c r="Q230" s="39" t="s">
        <v>280</v>
      </c>
      <c r="R230" s="39" t="s">
        <v>280</v>
      </c>
      <c r="S230" s="39" t="s">
        <v>471</v>
      </c>
      <c r="T230" s="39" t="s">
        <v>333</v>
      </c>
      <c r="U230" s="39" t="s">
        <v>333</v>
      </c>
      <c r="V230" s="39" t="s">
        <v>438</v>
      </c>
      <c r="W230" s="39" t="s">
        <v>282</v>
      </c>
      <c r="X230" s="39" t="s">
        <v>282</v>
      </c>
      <c r="Y230" s="39" t="s">
        <v>280</v>
      </c>
      <c r="Z230" s="39" t="s">
        <v>330</v>
      </c>
      <c r="AA230" s="34">
        <v>45159.385821759257</v>
      </c>
      <c r="AB230" s="39" t="s">
        <v>476</v>
      </c>
      <c r="AC230" s="39" t="s">
        <v>280</v>
      </c>
      <c r="AD230" s="39" t="s">
        <v>280</v>
      </c>
      <c r="AE230" s="39" t="s">
        <v>280</v>
      </c>
      <c r="AF230" s="43" t="b">
        <v>0</v>
      </c>
      <c r="AG230" s="43" t="s">
        <v>280</v>
      </c>
      <c r="AH230" s="43" t="b">
        <v>1</v>
      </c>
      <c r="AI230" s="34"/>
      <c r="AJ230" s="39" t="s">
        <v>280</v>
      </c>
      <c r="AK230" s="39" t="s">
        <v>280</v>
      </c>
      <c r="AL230" s="39" t="s">
        <v>280</v>
      </c>
      <c r="AM230" s="39" t="s">
        <v>280</v>
      </c>
      <c r="AN230" s="39" t="s">
        <v>280</v>
      </c>
      <c r="AO230" s="39" t="s">
        <v>280</v>
      </c>
      <c r="AP230" s="39" t="s">
        <v>329</v>
      </c>
      <c r="AQ230" s="39" t="s">
        <v>280</v>
      </c>
      <c r="AR230" s="34"/>
      <c r="AS230" s="43">
        <v>1</v>
      </c>
      <c r="AT230" s="43">
        <v>0</v>
      </c>
      <c r="AU230" s="43" t="b">
        <v>0</v>
      </c>
      <c r="AV230" s="39" t="s">
        <v>280</v>
      </c>
      <c r="AW230" s="43" t="b">
        <v>0</v>
      </c>
      <c r="AX230" s="39" t="s">
        <v>280</v>
      </c>
      <c r="AY230" s="39" t="s">
        <v>475</v>
      </c>
      <c r="AZ230" s="34"/>
      <c r="BA230" s="39" t="s">
        <v>280</v>
      </c>
      <c r="BB230" s="34"/>
      <c r="BC230" s="39" t="s">
        <v>280</v>
      </c>
      <c r="BD230" s="39" t="s">
        <v>475</v>
      </c>
      <c r="BE230" s="43" t="b">
        <v>0</v>
      </c>
      <c r="BF230" s="39" t="s">
        <v>280</v>
      </c>
      <c r="BG230" s="39" t="s">
        <v>280</v>
      </c>
      <c r="BH230" s="39" t="s">
        <v>280</v>
      </c>
      <c r="BI230" s="34"/>
      <c r="BJ230" s="43" t="s">
        <v>280</v>
      </c>
      <c r="BK230" s="39" t="s">
        <v>474</v>
      </c>
      <c r="BL230" s="43" t="b">
        <v>0</v>
      </c>
      <c r="BM230" s="39" t="s">
        <v>280</v>
      </c>
      <c r="BN230" s="39" t="s">
        <v>326</v>
      </c>
      <c r="BO230" s="39" t="s">
        <v>280</v>
      </c>
      <c r="BP230" s="39" t="s">
        <v>473</v>
      </c>
      <c r="BQ230" s="39" t="s">
        <v>472</v>
      </c>
      <c r="BS230" s="39" t="s">
        <v>433</v>
      </c>
      <c r="BT230" s="43" t="b">
        <v>0</v>
      </c>
      <c r="BU230" s="39" t="s">
        <v>280</v>
      </c>
      <c r="BV230" s="44">
        <v>45156</v>
      </c>
      <c r="BW230" s="39" t="s">
        <v>320</v>
      </c>
      <c r="BX230" s="39" t="s">
        <v>280</v>
      </c>
      <c r="BY230" s="39" t="s">
        <v>280</v>
      </c>
      <c r="BZ230" s="39" t="s">
        <v>322</v>
      </c>
      <c r="CA230" s="39" t="s">
        <v>330</v>
      </c>
      <c r="CB230" s="39" t="s">
        <v>394</v>
      </c>
      <c r="CC230" s="39" t="s">
        <v>396</v>
      </c>
      <c r="CD230" s="39" t="s">
        <v>432</v>
      </c>
      <c r="CE230" s="39" t="s">
        <v>320</v>
      </c>
      <c r="CF230" s="39" t="s">
        <v>46</v>
      </c>
      <c r="CG230" s="39" t="s">
        <v>358</v>
      </c>
      <c r="CH230" s="39" t="s">
        <v>280</v>
      </c>
      <c r="CI230" s="39" t="s">
        <v>357</v>
      </c>
      <c r="CJ230" s="39" t="s">
        <v>280</v>
      </c>
      <c r="CK230" s="34">
        <v>45156.362025462964</v>
      </c>
      <c r="CL230" s="39" t="s">
        <v>471</v>
      </c>
      <c r="CM230" s="39" t="s">
        <v>280</v>
      </c>
      <c r="CN230" s="39" t="s">
        <v>280</v>
      </c>
      <c r="CO230" s="43" t="b">
        <v>0</v>
      </c>
      <c r="CP230" s="39" t="s">
        <v>353</v>
      </c>
      <c r="CQ230" s="39" t="s">
        <v>280</v>
      </c>
      <c r="CR230" s="39" t="s">
        <v>470</v>
      </c>
      <c r="CS230" s="39" t="s">
        <v>280</v>
      </c>
      <c r="CT230" s="39" t="s">
        <v>468</v>
      </c>
      <c r="CU230" s="43">
        <v>1</v>
      </c>
      <c r="CV230" s="39" t="s">
        <v>396</v>
      </c>
    </row>
    <row r="231" spans="1:100" ht="380">
      <c r="A231" s="39" t="s">
        <v>467</v>
      </c>
      <c r="B231" s="40">
        <f t="shared" si="33"/>
        <v>45156</v>
      </c>
      <c r="C231" s="41">
        <v>45156.494247685187</v>
      </c>
      <c r="D231" s="39" t="s">
        <v>346</v>
      </c>
      <c r="E231" s="39" t="s">
        <v>466</v>
      </c>
      <c r="F231" s="42">
        <f t="shared" ca="1" si="34"/>
        <v>542.50575231481344</v>
      </c>
      <c r="G231" s="39" t="s">
        <v>407</v>
      </c>
      <c r="H231" s="39" t="s">
        <v>277</v>
      </c>
      <c r="I231" s="39" t="s">
        <v>406</v>
      </c>
      <c r="J231" s="39" t="s">
        <v>387</v>
      </c>
      <c r="K231" s="39" t="s">
        <v>340</v>
      </c>
      <c r="L231" s="39" t="s">
        <v>334</v>
      </c>
      <c r="M231" s="39" t="s">
        <v>339</v>
      </c>
      <c r="N231" s="39" t="s">
        <v>405</v>
      </c>
      <c r="O231" s="39" t="s">
        <v>280</v>
      </c>
      <c r="P231" s="39" t="s">
        <v>404</v>
      </c>
      <c r="Q231" s="39" t="s">
        <v>387</v>
      </c>
      <c r="R231" s="39" t="s">
        <v>334</v>
      </c>
      <c r="S231" s="39" t="s">
        <v>390</v>
      </c>
      <c r="T231" s="39" t="s">
        <v>333</v>
      </c>
      <c r="U231" s="39" t="s">
        <v>333</v>
      </c>
      <c r="V231" s="39" t="s">
        <v>371</v>
      </c>
      <c r="W231" s="39" t="s">
        <v>283</v>
      </c>
      <c r="X231" s="39" t="s">
        <v>283</v>
      </c>
      <c r="Y231" s="39" t="s">
        <v>331</v>
      </c>
      <c r="Z231" s="39" t="s">
        <v>330</v>
      </c>
      <c r="AA231" s="34">
        <v>45160.330891203703</v>
      </c>
      <c r="AB231" s="39" t="s">
        <v>465</v>
      </c>
      <c r="AC231" s="39" t="s">
        <v>402</v>
      </c>
      <c r="AD231" s="39" t="s">
        <v>280</v>
      </c>
      <c r="AE231" s="39" t="s">
        <v>280</v>
      </c>
      <c r="AF231" s="43" t="b">
        <v>0</v>
      </c>
      <c r="AG231" s="43" t="s">
        <v>280</v>
      </c>
      <c r="AH231" s="43" t="b">
        <v>1</v>
      </c>
      <c r="AI231" s="34"/>
      <c r="AJ231" s="39" t="s">
        <v>280</v>
      </c>
      <c r="AK231" s="39" t="s">
        <v>280</v>
      </c>
      <c r="AL231" s="39" t="s">
        <v>280</v>
      </c>
      <c r="AM231" s="39" t="s">
        <v>280</v>
      </c>
      <c r="AN231" s="39" t="s">
        <v>280</v>
      </c>
      <c r="AO231" s="39" t="s">
        <v>280</v>
      </c>
      <c r="AP231" s="39" t="s">
        <v>329</v>
      </c>
      <c r="AQ231" s="39" t="s">
        <v>280</v>
      </c>
      <c r="AR231" s="34"/>
      <c r="AS231" s="43">
        <v>1</v>
      </c>
      <c r="AT231" s="43">
        <v>0</v>
      </c>
      <c r="AU231" s="43" t="b">
        <v>0</v>
      </c>
      <c r="AV231" s="39" t="s">
        <v>280</v>
      </c>
      <c r="AW231" s="43" t="b">
        <v>0</v>
      </c>
      <c r="AX231" s="39" t="s">
        <v>370</v>
      </c>
      <c r="AY231" s="39" t="s">
        <v>464</v>
      </c>
      <c r="AZ231" s="34"/>
      <c r="BA231" s="39" t="s">
        <v>280</v>
      </c>
      <c r="BB231" s="34"/>
      <c r="BC231" s="39" t="s">
        <v>280</v>
      </c>
      <c r="BD231" s="39" t="s">
        <v>464</v>
      </c>
      <c r="BE231" s="43" t="b">
        <v>0</v>
      </c>
      <c r="BF231" s="39" t="s">
        <v>280</v>
      </c>
      <c r="BG231" s="39" t="s">
        <v>280</v>
      </c>
      <c r="BH231" s="39" t="s">
        <v>280</v>
      </c>
      <c r="BI231" s="34"/>
      <c r="BJ231" s="43" t="s">
        <v>280</v>
      </c>
      <c r="BK231" s="39" t="s">
        <v>400</v>
      </c>
      <c r="BL231" s="43" t="b">
        <v>0</v>
      </c>
      <c r="BM231" s="39" t="s">
        <v>280</v>
      </c>
      <c r="BN231" s="39" t="s">
        <v>326</v>
      </c>
      <c r="BO231" s="39" t="s">
        <v>280</v>
      </c>
      <c r="BP231" s="39" t="s">
        <v>463</v>
      </c>
      <c r="BQ231" s="39" t="s">
        <v>462</v>
      </c>
      <c r="BS231" s="39" t="s">
        <v>397</v>
      </c>
      <c r="BT231" s="43" t="b">
        <v>0</v>
      </c>
      <c r="BU231" s="39" t="s">
        <v>461</v>
      </c>
      <c r="BV231" s="44">
        <v>45154</v>
      </c>
      <c r="BW231" s="39" t="s">
        <v>320</v>
      </c>
      <c r="BX231" s="39" t="s">
        <v>280</v>
      </c>
      <c r="BY231" s="39" t="s">
        <v>280</v>
      </c>
      <c r="BZ231" s="39" t="s">
        <v>322</v>
      </c>
      <c r="CA231" s="39" t="s">
        <v>330</v>
      </c>
      <c r="CB231" s="39" t="s">
        <v>394</v>
      </c>
      <c r="CC231" s="39" t="s">
        <v>385</v>
      </c>
      <c r="CD231" s="39" t="s">
        <v>395</v>
      </c>
      <c r="CE231" s="39" t="s">
        <v>320</v>
      </c>
      <c r="CF231" s="39" t="s">
        <v>393</v>
      </c>
      <c r="CG231" s="39" t="s">
        <v>318</v>
      </c>
      <c r="CH231" s="39" t="s">
        <v>460</v>
      </c>
      <c r="CI231" s="39" t="s">
        <v>391</v>
      </c>
      <c r="CJ231" s="39" t="s">
        <v>280</v>
      </c>
      <c r="CK231" s="34">
        <v>45156.494247685187</v>
      </c>
      <c r="CL231" s="39" t="s">
        <v>390</v>
      </c>
      <c r="CM231" s="39" t="s">
        <v>280</v>
      </c>
      <c r="CN231" s="39" t="s">
        <v>280</v>
      </c>
      <c r="CO231" s="43" t="b">
        <v>1</v>
      </c>
      <c r="CP231" s="39" t="s">
        <v>459</v>
      </c>
      <c r="CQ231" s="39" t="s">
        <v>280</v>
      </c>
      <c r="CR231" s="39" t="s">
        <v>458</v>
      </c>
      <c r="CS231" s="39" t="s">
        <v>280</v>
      </c>
      <c r="CT231" s="39" t="s">
        <v>457</v>
      </c>
      <c r="CU231" s="43">
        <v>1</v>
      </c>
      <c r="CV231" s="39" t="s">
        <v>385</v>
      </c>
    </row>
    <row r="232" spans="1:100" ht="365">
      <c r="A232" s="39" t="s">
        <v>456</v>
      </c>
      <c r="B232" s="40">
        <f t="shared" si="33"/>
        <v>45159</v>
      </c>
      <c r="C232" s="41">
        <v>45159.342233796298</v>
      </c>
      <c r="D232" s="39" t="s">
        <v>346</v>
      </c>
      <c r="E232" s="39" t="s">
        <v>455</v>
      </c>
      <c r="F232" s="42">
        <f t="shared" ca="1" si="34"/>
        <v>539.65776620370161</v>
      </c>
      <c r="G232" s="39" t="s">
        <v>454</v>
      </c>
      <c r="H232" s="39" t="s">
        <v>275</v>
      </c>
      <c r="I232" s="39" t="s">
        <v>422</v>
      </c>
      <c r="J232" s="39" t="s">
        <v>448</v>
      </c>
      <c r="K232" s="39" t="s">
        <v>418</v>
      </c>
      <c r="L232" s="39" t="s">
        <v>418</v>
      </c>
      <c r="M232" s="39" t="s">
        <v>421</v>
      </c>
      <c r="N232" s="39" t="s">
        <v>338</v>
      </c>
      <c r="O232" s="39" t="s">
        <v>280</v>
      </c>
      <c r="P232" s="39" t="s">
        <v>419</v>
      </c>
      <c r="Q232" s="39" t="s">
        <v>448</v>
      </c>
      <c r="R232" s="39" t="s">
        <v>418</v>
      </c>
      <c r="S232" s="39" t="s">
        <v>413</v>
      </c>
      <c r="T232" s="39" t="s">
        <v>333</v>
      </c>
      <c r="U232" s="39" t="s">
        <v>333</v>
      </c>
      <c r="V232" s="39" t="s">
        <v>332</v>
      </c>
      <c r="W232" s="39" t="s">
        <v>282</v>
      </c>
      <c r="X232" s="39" t="s">
        <v>282</v>
      </c>
      <c r="Y232" s="39" t="s">
        <v>331</v>
      </c>
      <c r="Z232" s="39" t="s">
        <v>330</v>
      </c>
      <c r="AA232" s="34">
        <v>45159.342233796298</v>
      </c>
      <c r="AB232" s="39" t="s">
        <v>417</v>
      </c>
      <c r="AC232" s="39" t="s">
        <v>280</v>
      </c>
      <c r="AD232" s="39" t="s">
        <v>280</v>
      </c>
      <c r="AE232" s="39" t="s">
        <v>280</v>
      </c>
      <c r="AF232" s="43" t="b">
        <v>0</v>
      </c>
      <c r="AG232" s="43" t="s">
        <v>280</v>
      </c>
      <c r="AH232" s="43" t="b">
        <v>1</v>
      </c>
      <c r="AI232" s="34"/>
      <c r="AJ232" s="39" t="s">
        <v>280</v>
      </c>
      <c r="AK232" s="39" t="s">
        <v>280</v>
      </c>
      <c r="AL232" s="39" t="s">
        <v>280</v>
      </c>
      <c r="AM232" s="39" t="s">
        <v>280</v>
      </c>
      <c r="AN232" s="39" t="s">
        <v>280</v>
      </c>
      <c r="AO232" s="39" t="s">
        <v>280</v>
      </c>
      <c r="AP232" s="39" t="s">
        <v>329</v>
      </c>
      <c r="AQ232" s="39" t="s">
        <v>280</v>
      </c>
      <c r="AR232" s="34"/>
      <c r="AS232" s="43">
        <v>0</v>
      </c>
      <c r="AT232" s="43">
        <v>0</v>
      </c>
      <c r="AU232" s="43" t="b">
        <v>0</v>
      </c>
      <c r="AV232" s="39" t="s">
        <v>280</v>
      </c>
      <c r="AW232" s="43" t="b">
        <v>0</v>
      </c>
      <c r="AX232" s="39" t="s">
        <v>370</v>
      </c>
      <c r="AY232" s="39" t="s">
        <v>280</v>
      </c>
      <c r="AZ232" s="34"/>
      <c r="BA232" s="39" t="s">
        <v>280</v>
      </c>
      <c r="BB232" s="34"/>
      <c r="BC232" s="39" t="s">
        <v>280</v>
      </c>
      <c r="BD232" s="39" t="s">
        <v>280</v>
      </c>
      <c r="BE232" s="43" t="b">
        <v>0</v>
      </c>
      <c r="BF232" s="39" t="s">
        <v>280</v>
      </c>
      <c r="BG232" s="39" t="s">
        <v>280</v>
      </c>
      <c r="BH232" s="39" t="s">
        <v>280</v>
      </c>
      <c r="BI232" s="34"/>
      <c r="BJ232" s="43" t="s">
        <v>280</v>
      </c>
      <c r="BK232" s="39" t="s">
        <v>417</v>
      </c>
      <c r="BL232" s="43" t="b">
        <v>0</v>
      </c>
      <c r="BM232" s="39" t="s">
        <v>280</v>
      </c>
      <c r="BN232" s="39" t="s">
        <v>326</v>
      </c>
      <c r="BO232" s="39" t="s">
        <v>280</v>
      </c>
      <c r="BP232" s="39" t="s">
        <v>453</v>
      </c>
      <c r="BQ232" s="39" t="s">
        <v>452</v>
      </c>
      <c r="BS232" s="39" t="s">
        <v>433</v>
      </c>
      <c r="BT232" s="43" t="b">
        <v>0</v>
      </c>
      <c r="BU232" s="39" t="s">
        <v>280</v>
      </c>
      <c r="BV232" s="44">
        <v>45159</v>
      </c>
      <c r="BW232" s="39" t="s">
        <v>320</v>
      </c>
      <c r="BX232" s="39" t="s">
        <v>280</v>
      </c>
      <c r="BY232" s="39" t="s">
        <v>280</v>
      </c>
      <c r="BZ232" s="39" t="s">
        <v>322</v>
      </c>
      <c r="CA232" s="39" t="s">
        <v>280</v>
      </c>
      <c r="CB232" s="39" t="s">
        <v>394</v>
      </c>
      <c r="CC232" s="39" t="s">
        <v>385</v>
      </c>
      <c r="CD232" s="39" t="s">
        <v>451</v>
      </c>
      <c r="CE232" s="39" t="s">
        <v>320</v>
      </c>
      <c r="CF232" s="39" t="s">
        <v>450</v>
      </c>
      <c r="CG232" s="39" t="s">
        <v>358</v>
      </c>
      <c r="CH232" s="39" t="s">
        <v>280</v>
      </c>
      <c r="CI232" s="39" t="s">
        <v>317</v>
      </c>
      <c r="CJ232" s="39" t="s">
        <v>280</v>
      </c>
      <c r="CK232" s="34">
        <v>45159.342233796298</v>
      </c>
      <c r="CL232" s="39" t="s">
        <v>413</v>
      </c>
      <c r="CM232" s="39" t="s">
        <v>280</v>
      </c>
      <c r="CN232" s="39" t="s">
        <v>280</v>
      </c>
      <c r="CO232" s="43" t="b">
        <v>0</v>
      </c>
      <c r="CP232" s="39" t="s">
        <v>353</v>
      </c>
      <c r="CQ232" s="39" t="s">
        <v>280</v>
      </c>
      <c r="CR232" s="39" t="s">
        <v>449</v>
      </c>
      <c r="CS232" s="39" t="s">
        <v>280</v>
      </c>
      <c r="CT232" s="39" t="s">
        <v>447</v>
      </c>
      <c r="CU232" s="43">
        <v>0</v>
      </c>
      <c r="CV232" s="39" t="s">
        <v>385</v>
      </c>
    </row>
    <row r="233" spans="1:100" ht="272">
      <c r="A233" s="39" t="s">
        <v>446</v>
      </c>
      <c r="B233" s="40">
        <f t="shared" si="33"/>
        <v>45161</v>
      </c>
      <c r="C233" s="41">
        <v>45161.428506944445</v>
      </c>
      <c r="D233" s="39" t="s">
        <v>346</v>
      </c>
      <c r="E233" s="39" t="s">
        <v>445</v>
      </c>
      <c r="F233" s="42">
        <f t="shared" ca="1" si="34"/>
        <v>537.57149305555504</v>
      </c>
      <c r="G233" s="39" t="s">
        <v>444</v>
      </c>
      <c r="H233" s="39" t="s">
        <v>277</v>
      </c>
      <c r="I233" s="39" t="s">
        <v>443</v>
      </c>
      <c r="J233" s="39" t="s">
        <v>427</v>
      </c>
      <c r="K233" s="39" t="s">
        <v>340</v>
      </c>
      <c r="L233" s="39" t="s">
        <v>439</v>
      </c>
      <c r="M233" s="39" t="s">
        <v>442</v>
      </c>
      <c r="N233" s="39" t="s">
        <v>338</v>
      </c>
      <c r="O233" s="39" t="s">
        <v>441</v>
      </c>
      <c r="P233" s="39" t="s">
        <v>440</v>
      </c>
      <c r="Q233" s="39" t="s">
        <v>293</v>
      </c>
      <c r="R233" s="39" t="s">
        <v>439</v>
      </c>
      <c r="S233" s="39" t="s">
        <v>430</v>
      </c>
      <c r="T233" s="39" t="s">
        <v>333</v>
      </c>
      <c r="U233" s="39" t="s">
        <v>333</v>
      </c>
      <c r="V233" s="39" t="s">
        <v>438</v>
      </c>
      <c r="W233" s="39" t="s">
        <v>282</v>
      </c>
      <c r="X233" s="39" t="s">
        <v>282</v>
      </c>
      <c r="Y233" s="39" t="s">
        <v>331</v>
      </c>
      <c r="Z233" s="39" t="s">
        <v>330</v>
      </c>
      <c r="AA233" s="34">
        <v>45161.42900462963</v>
      </c>
      <c r="AB233" s="39" t="s">
        <v>436</v>
      </c>
      <c r="AC233" s="39" t="s">
        <v>280</v>
      </c>
      <c r="AD233" s="39" t="s">
        <v>280</v>
      </c>
      <c r="AE233" s="39" t="s">
        <v>280</v>
      </c>
      <c r="AF233" s="43" t="b">
        <v>0</v>
      </c>
      <c r="AG233" s="43" t="s">
        <v>280</v>
      </c>
      <c r="AH233" s="43" t="b">
        <v>1</v>
      </c>
      <c r="AI233" s="34"/>
      <c r="AJ233" s="39" t="s">
        <v>280</v>
      </c>
      <c r="AK233" s="39" t="s">
        <v>280</v>
      </c>
      <c r="AL233" s="39" t="s">
        <v>280</v>
      </c>
      <c r="AM233" s="39" t="s">
        <v>280</v>
      </c>
      <c r="AN233" s="39" t="s">
        <v>280</v>
      </c>
      <c r="AO233" s="39" t="s">
        <v>280</v>
      </c>
      <c r="AP233" s="39" t="s">
        <v>329</v>
      </c>
      <c r="AQ233" s="39" t="s">
        <v>280</v>
      </c>
      <c r="AR233" s="34"/>
      <c r="AS233" s="43">
        <v>1</v>
      </c>
      <c r="AT233" s="43">
        <v>0</v>
      </c>
      <c r="AU233" s="43" t="b">
        <v>0</v>
      </c>
      <c r="AV233" s="39" t="s">
        <v>280</v>
      </c>
      <c r="AW233" s="43" t="b">
        <v>0</v>
      </c>
      <c r="AX233" s="39" t="s">
        <v>328</v>
      </c>
      <c r="AY233" s="39" t="s">
        <v>437</v>
      </c>
      <c r="AZ233" s="34"/>
      <c r="BA233" s="39" t="s">
        <v>280</v>
      </c>
      <c r="BB233" s="34"/>
      <c r="BC233" s="39" t="s">
        <v>280</v>
      </c>
      <c r="BD233" s="39" t="s">
        <v>437</v>
      </c>
      <c r="BE233" s="43" t="b">
        <v>0</v>
      </c>
      <c r="BF233" s="39" t="s">
        <v>280</v>
      </c>
      <c r="BG233" s="39" t="s">
        <v>280</v>
      </c>
      <c r="BH233" s="39" t="s">
        <v>280</v>
      </c>
      <c r="BI233" s="34"/>
      <c r="BJ233" s="43" t="s">
        <v>280</v>
      </c>
      <c r="BK233" s="39" t="s">
        <v>436</v>
      </c>
      <c r="BL233" s="43" t="b">
        <v>0</v>
      </c>
      <c r="BM233" s="39" t="s">
        <v>280</v>
      </c>
      <c r="BN233" s="39" t="s">
        <v>326</v>
      </c>
      <c r="BO233" s="39" t="s">
        <v>280</v>
      </c>
      <c r="BP233" s="39" t="s">
        <v>435</v>
      </c>
      <c r="BQ233" s="39" t="s">
        <v>434</v>
      </c>
      <c r="BS233" s="39" t="s">
        <v>433</v>
      </c>
      <c r="BT233" s="43" t="b">
        <v>0</v>
      </c>
      <c r="BU233" s="39" t="s">
        <v>280</v>
      </c>
      <c r="BV233" s="44">
        <v>45161</v>
      </c>
      <c r="BW233" s="39" t="s">
        <v>320</v>
      </c>
      <c r="BX233" s="39" t="s">
        <v>280</v>
      </c>
      <c r="BY233" s="39" t="s">
        <v>280</v>
      </c>
      <c r="BZ233" s="39" t="s">
        <v>322</v>
      </c>
      <c r="CA233" s="39" t="s">
        <v>330</v>
      </c>
      <c r="CB233" s="39" t="s">
        <v>394</v>
      </c>
      <c r="CC233" s="39" t="s">
        <v>396</v>
      </c>
      <c r="CD233" s="39" t="s">
        <v>432</v>
      </c>
      <c r="CE233" s="39" t="s">
        <v>320</v>
      </c>
      <c r="CF233" s="39" t="s">
        <v>431</v>
      </c>
      <c r="CG233" s="39" t="s">
        <v>318</v>
      </c>
      <c r="CH233" s="39" t="s">
        <v>280</v>
      </c>
      <c r="CI233" s="39" t="s">
        <v>317</v>
      </c>
      <c r="CJ233" s="39" t="s">
        <v>280</v>
      </c>
      <c r="CK233" s="34">
        <v>45161.428506944445</v>
      </c>
      <c r="CL233" s="39" t="s">
        <v>430</v>
      </c>
      <c r="CM233" s="39" t="s">
        <v>280</v>
      </c>
      <c r="CN233" s="39" t="s">
        <v>429</v>
      </c>
      <c r="CO233" s="43" t="b">
        <v>0</v>
      </c>
      <c r="CP233" s="39" t="s">
        <v>428</v>
      </c>
      <c r="CQ233" s="39" t="s">
        <v>280</v>
      </c>
      <c r="CR233" s="39" t="s">
        <v>185</v>
      </c>
      <c r="CS233" s="39" t="s">
        <v>280</v>
      </c>
      <c r="CT233" s="39" t="s">
        <v>426</v>
      </c>
      <c r="CU233" s="43">
        <v>1</v>
      </c>
      <c r="CV233" s="39" t="s">
        <v>396</v>
      </c>
    </row>
    <row r="234" spans="1:100" ht="224">
      <c r="A234" s="39" t="s">
        <v>425</v>
      </c>
      <c r="B234" s="40">
        <f t="shared" si="33"/>
        <v>45162</v>
      </c>
      <c r="C234" s="41">
        <v>45162.278622685182</v>
      </c>
      <c r="D234" s="39" t="s">
        <v>346</v>
      </c>
      <c r="E234" s="39" t="s">
        <v>424</v>
      </c>
      <c r="F234" s="42">
        <f t="shared" ca="1" si="34"/>
        <v>536.7213773148178</v>
      </c>
      <c r="G234" s="39" t="s">
        <v>423</v>
      </c>
      <c r="H234" s="39" t="s">
        <v>275</v>
      </c>
      <c r="I234" s="39" t="s">
        <v>422</v>
      </c>
      <c r="J234" s="39" t="s">
        <v>411</v>
      </c>
      <c r="K234" s="39" t="s">
        <v>418</v>
      </c>
      <c r="L234" s="39" t="s">
        <v>418</v>
      </c>
      <c r="M234" s="39" t="s">
        <v>421</v>
      </c>
      <c r="N234" s="39" t="s">
        <v>338</v>
      </c>
      <c r="O234" s="39" t="s">
        <v>420</v>
      </c>
      <c r="P234" s="39" t="s">
        <v>419</v>
      </c>
      <c r="Q234" s="39" t="s">
        <v>301</v>
      </c>
      <c r="R234" s="39" t="s">
        <v>418</v>
      </c>
      <c r="S234" s="39" t="s">
        <v>413</v>
      </c>
      <c r="T234" s="39" t="s">
        <v>333</v>
      </c>
      <c r="U234" s="39" t="s">
        <v>333</v>
      </c>
      <c r="V234" s="39" t="s">
        <v>332</v>
      </c>
      <c r="W234" s="39" t="s">
        <v>283</v>
      </c>
      <c r="X234" s="39" t="s">
        <v>282</v>
      </c>
      <c r="Y234" s="39" t="s">
        <v>331</v>
      </c>
      <c r="Z234" s="39" t="s">
        <v>330</v>
      </c>
      <c r="AA234" s="34">
        <v>45162.278622685182</v>
      </c>
      <c r="AB234" s="39" t="s">
        <v>417</v>
      </c>
      <c r="AC234" s="39" t="s">
        <v>280</v>
      </c>
      <c r="AD234" s="39" t="s">
        <v>280</v>
      </c>
      <c r="AE234" s="39" t="s">
        <v>280</v>
      </c>
      <c r="AF234" s="43" t="b">
        <v>0</v>
      </c>
      <c r="AG234" s="43" t="s">
        <v>280</v>
      </c>
      <c r="AH234" s="43" t="b">
        <v>1</v>
      </c>
      <c r="AI234" s="34"/>
      <c r="AJ234" s="39" t="s">
        <v>280</v>
      </c>
      <c r="AK234" s="39" t="s">
        <v>280</v>
      </c>
      <c r="AL234" s="39" t="s">
        <v>280</v>
      </c>
      <c r="AM234" s="39" t="s">
        <v>280</v>
      </c>
      <c r="AN234" s="39" t="s">
        <v>280</v>
      </c>
      <c r="AO234" s="39" t="s">
        <v>280</v>
      </c>
      <c r="AP234" s="39" t="s">
        <v>329</v>
      </c>
      <c r="AQ234" s="39" t="s">
        <v>280</v>
      </c>
      <c r="AR234" s="34"/>
      <c r="AS234" s="43">
        <v>0</v>
      </c>
      <c r="AT234" s="43">
        <v>0</v>
      </c>
      <c r="AU234" s="43" t="b">
        <v>0</v>
      </c>
      <c r="AV234" s="39" t="s">
        <v>280</v>
      </c>
      <c r="AW234" s="43" t="b">
        <v>0</v>
      </c>
      <c r="AX234" s="39" t="s">
        <v>328</v>
      </c>
      <c r="AY234" s="39" t="s">
        <v>280</v>
      </c>
      <c r="AZ234" s="34"/>
      <c r="BA234" s="39" t="s">
        <v>280</v>
      </c>
      <c r="BB234" s="34"/>
      <c r="BC234" s="39" t="s">
        <v>280</v>
      </c>
      <c r="BD234" s="39" t="s">
        <v>280</v>
      </c>
      <c r="BE234" s="43" t="b">
        <v>0</v>
      </c>
      <c r="BF234" s="39" t="s">
        <v>280</v>
      </c>
      <c r="BG234" s="39" t="s">
        <v>280</v>
      </c>
      <c r="BH234" s="39" t="s">
        <v>280</v>
      </c>
      <c r="BI234" s="34"/>
      <c r="BJ234" s="43" t="s">
        <v>280</v>
      </c>
      <c r="BK234" s="39" t="s">
        <v>417</v>
      </c>
      <c r="BL234" s="43" t="b">
        <v>0</v>
      </c>
      <c r="BM234" s="39" t="s">
        <v>280</v>
      </c>
      <c r="BN234" s="39" t="s">
        <v>326</v>
      </c>
      <c r="BO234" s="39" t="s">
        <v>280</v>
      </c>
      <c r="BP234" s="39" t="s">
        <v>416</v>
      </c>
      <c r="BQ234" s="39" t="s">
        <v>415</v>
      </c>
      <c r="BS234" s="39" t="s">
        <v>414</v>
      </c>
      <c r="BT234" s="43" t="b">
        <v>0</v>
      </c>
      <c r="BU234" s="39" t="s">
        <v>280</v>
      </c>
      <c r="BV234" s="44">
        <v>45162</v>
      </c>
      <c r="BW234" s="39" t="s">
        <v>320</v>
      </c>
      <c r="BX234" s="39" t="s">
        <v>280</v>
      </c>
      <c r="BY234" s="39" t="s">
        <v>280</v>
      </c>
      <c r="BZ234" s="39" t="s">
        <v>322</v>
      </c>
      <c r="CA234" s="39" t="s">
        <v>280</v>
      </c>
      <c r="CB234" s="39" t="s">
        <v>394</v>
      </c>
      <c r="CC234" s="39" t="s">
        <v>311</v>
      </c>
      <c r="CD234" s="39" t="s">
        <v>364</v>
      </c>
      <c r="CE234" s="39" t="s">
        <v>320</v>
      </c>
      <c r="CF234" s="39" t="s">
        <v>46</v>
      </c>
      <c r="CG234" s="39" t="s">
        <v>358</v>
      </c>
      <c r="CH234" s="39" t="s">
        <v>280</v>
      </c>
      <c r="CI234" s="39" t="s">
        <v>357</v>
      </c>
      <c r="CJ234" s="39" t="s">
        <v>280</v>
      </c>
      <c r="CK234" s="34">
        <v>45162.278611111113</v>
      </c>
      <c r="CL234" s="39" t="s">
        <v>413</v>
      </c>
      <c r="CM234" s="39" t="s">
        <v>412</v>
      </c>
      <c r="CN234" s="39" t="s">
        <v>280</v>
      </c>
      <c r="CO234" s="43" t="b">
        <v>0</v>
      </c>
      <c r="CP234" s="39" t="s">
        <v>353</v>
      </c>
      <c r="CQ234" s="39" t="s">
        <v>280</v>
      </c>
      <c r="CR234" s="39" t="s">
        <v>351</v>
      </c>
      <c r="CS234" s="39" t="s">
        <v>280</v>
      </c>
      <c r="CT234" s="39" t="s">
        <v>410</v>
      </c>
      <c r="CU234" s="43">
        <v>0</v>
      </c>
      <c r="CV234" s="39" t="s">
        <v>385</v>
      </c>
    </row>
    <row r="235" spans="1:100" ht="192">
      <c r="A235" s="39" t="s">
        <v>409</v>
      </c>
      <c r="B235" s="40">
        <f t="shared" si="33"/>
        <v>45163</v>
      </c>
      <c r="C235" s="41">
        <v>45163.498865740738</v>
      </c>
      <c r="D235" s="39" t="s">
        <v>346</v>
      </c>
      <c r="E235" s="39" t="s">
        <v>408</v>
      </c>
      <c r="F235" s="42">
        <f t="shared" ca="1" si="34"/>
        <v>535.50113425926247</v>
      </c>
      <c r="G235" s="39" t="s">
        <v>407</v>
      </c>
      <c r="H235" s="39" t="s">
        <v>277</v>
      </c>
      <c r="I235" s="39" t="s">
        <v>406</v>
      </c>
      <c r="J235" s="39" t="s">
        <v>387</v>
      </c>
      <c r="K235" s="39" t="s">
        <v>340</v>
      </c>
      <c r="L235" s="39" t="s">
        <v>334</v>
      </c>
      <c r="M235" s="39" t="s">
        <v>339</v>
      </c>
      <c r="N235" s="39" t="s">
        <v>405</v>
      </c>
      <c r="O235" s="39" t="s">
        <v>280</v>
      </c>
      <c r="P235" s="39" t="s">
        <v>404</v>
      </c>
      <c r="Q235" s="39" t="s">
        <v>387</v>
      </c>
      <c r="R235" s="39" t="s">
        <v>334</v>
      </c>
      <c r="S235" s="39" t="s">
        <v>390</v>
      </c>
      <c r="T235" s="39" t="s">
        <v>333</v>
      </c>
      <c r="U235" s="39" t="s">
        <v>333</v>
      </c>
      <c r="V235" s="39" t="s">
        <v>371</v>
      </c>
      <c r="W235" s="39" t="s">
        <v>283</v>
      </c>
      <c r="X235" s="39" t="s">
        <v>282</v>
      </c>
      <c r="Y235" s="39" t="s">
        <v>331</v>
      </c>
      <c r="Z235" s="39" t="s">
        <v>330</v>
      </c>
      <c r="AA235" s="34">
        <v>45166.611030092594</v>
      </c>
      <c r="AB235" s="39" t="s">
        <v>403</v>
      </c>
      <c r="AC235" s="39" t="s">
        <v>402</v>
      </c>
      <c r="AD235" s="39" t="s">
        <v>280</v>
      </c>
      <c r="AE235" s="39" t="s">
        <v>280</v>
      </c>
      <c r="AF235" s="43" t="b">
        <v>0</v>
      </c>
      <c r="AG235" s="43" t="s">
        <v>280</v>
      </c>
      <c r="AH235" s="43" t="b">
        <v>1</v>
      </c>
      <c r="AI235" s="34"/>
      <c r="AJ235" s="39" t="s">
        <v>280</v>
      </c>
      <c r="AK235" s="39" t="s">
        <v>280</v>
      </c>
      <c r="AL235" s="39" t="s">
        <v>280</v>
      </c>
      <c r="AM235" s="39" t="s">
        <v>280</v>
      </c>
      <c r="AN235" s="39" t="s">
        <v>280</v>
      </c>
      <c r="AO235" s="39" t="s">
        <v>280</v>
      </c>
      <c r="AP235" s="39" t="s">
        <v>329</v>
      </c>
      <c r="AQ235" s="39" t="s">
        <v>280</v>
      </c>
      <c r="AR235" s="34"/>
      <c r="AS235" s="43">
        <v>1</v>
      </c>
      <c r="AT235" s="43">
        <v>0</v>
      </c>
      <c r="AU235" s="43" t="b">
        <v>0</v>
      </c>
      <c r="AV235" s="39" t="s">
        <v>280</v>
      </c>
      <c r="AW235" s="43" t="b">
        <v>0</v>
      </c>
      <c r="AX235" s="39" t="s">
        <v>370</v>
      </c>
      <c r="AY235" s="39" t="s">
        <v>401</v>
      </c>
      <c r="AZ235" s="34"/>
      <c r="BA235" s="39" t="s">
        <v>280</v>
      </c>
      <c r="BB235" s="34"/>
      <c r="BC235" s="39" t="s">
        <v>280</v>
      </c>
      <c r="BD235" s="39" t="s">
        <v>401</v>
      </c>
      <c r="BE235" s="43" t="b">
        <v>0</v>
      </c>
      <c r="BF235" s="39" t="s">
        <v>280</v>
      </c>
      <c r="BG235" s="39" t="s">
        <v>280</v>
      </c>
      <c r="BH235" s="39" t="s">
        <v>280</v>
      </c>
      <c r="BI235" s="34"/>
      <c r="BJ235" s="43" t="s">
        <v>280</v>
      </c>
      <c r="BK235" s="39" t="s">
        <v>400</v>
      </c>
      <c r="BL235" s="43" t="b">
        <v>0</v>
      </c>
      <c r="BM235" s="39" t="s">
        <v>280</v>
      </c>
      <c r="BN235" s="39" t="s">
        <v>326</v>
      </c>
      <c r="BO235" s="39" t="s">
        <v>280</v>
      </c>
      <c r="BP235" s="39" t="s">
        <v>399</v>
      </c>
      <c r="BQ235" s="39" t="s">
        <v>398</v>
      </c>
      <c r="BS235" s="39" t="s">
        <v>397</v>
      </c>
      <c r="BT235" s="43" t="b">
        <v>0</v>
      </c>
      <c r="BU235" s="39" t="s">
        <v>280</v>
      </c>
      <c r="BV235" s="44">
        <v>45163</v>
      </c>
      <c r="BW235" s="39" t="s">
        <v>320</v>
      </c>
      <c r="BX235" s="39" t="s">
        <v>280</v>
      </c>
      <c r="BY235" s="39" t="s">
        <v>280</v>
      </c>
      <c r="BZ235" s="39" t="s">
        <v>322</v>
      </c>
      <c r="CA235" s="39" t="s">
        <v>330</v>
      </c>
      <c r="CB235" s="39" t="s">
        <v>394</v>
      </c>
      <c r="CC235" s="39" t="s">
        <v>396</v>
      </c>
      <c r="CD235" s="39" t="s">
        <v>395</v>
      </c>
      <c r="CE235" s="39" t="s">
        <v>394</v>
      </c>
      <c r="CF235" s="39" t="s">
        <v>393</v>
      </c>
      <c r="CG235" s="39" t="s">
        <v>318</v>
      </c>
      <c r="CH235" s="39" t="s">
        <v>392</v>
      </c>
      <c r="CI235" s="39" t="s">
        <v>391</v>
      </c>
      <c r="CJ235" s="39" t="s">
        <v>280</v>
      </c>
      <c r="CK235" s="34">
        <v>45163.498865740738</v>
      </c>
      <c r="CL235" s="39" t="s">
        <v>390</v>
      </c>
      <c r="CM235" s="39" t="s">
        <v>280</v>
      </c>
      <c r="CN235" s="39" t="s">
        <v>280</v>
      </c>
      <c r="CO235" s="43" t="b">
        <v>1</v>
      </c>
      <c r="CP235" s="39" t="s">
        <v>389</v>
      </c>
      <c r="CQ235" s="39" t="s">
        <v>280</v>
      </c>
      <c r="CR235" s="39" t="s">
        <v>388</v>
      </c>
      <c r="CS235" s="39" t="s">
        <v>280</v>
      </c>
      <c r="CT235" s="39" t="s">
        <v>386</v>
      </c>
      <c r="CU235" s="43">
        <v>1</v>
      </c>
      <c r="CV235" s="39" t="s">
        <v>385</v>
      </c>
    </row>
    <row r="236" spans="1:100" ht="176">
      <c r="A236" s="39" t="s">
        <v>384</v>
      </c>
      <c r="B236" s="40">
        <f t="shared" si="33"/>
        <v>45164</v>
      </c>
      <c r="C236" s="41">
        <v>45164.452916666669</v>
      </c>
      <c r="D236" s="39" t="s">
        <v>346</v>
      </c>
      <c r="E236" s="39" t="s">
        <v>383</v>
      </c>
      <c r="F236" s="42">
        <f t="shared" ca="1" si="34"/>
        <v>534.5470833333311</v>
      </c>
      <c r="G236" s="39" t="s">
        <v>280</v>
      </c>
      <c r="H236" s="39" t="s">
        <v>280</v>
      </c>
      <c r="I236" s="39" t="s">
        <v>280</v>
      </c>
      <c r="J236" s="39" t="s">
        <v>379</v>
      </c>
      <c r="K236" s="39" t="s">
        <v>280</v>
      </c>
      <c r="L236" s="39" t="s">
        <v>280</v>
      </c>
      <c r="M236" s="39" t="s">
        <v>280</v>
      </c>
      <c r="N236" s="39" t="s">
        <v>280</v>
      </c>
      <c r="O236" s="39" t="s">
        <v>280</v>
      </c>
      <c r="P236" s="39" t="s">
        <v>280</v>
      </c>
      <c r="Q236" s="39" t="s">
        <v>280</v>
      </c>
      <c r="R236" s="39" t="s">
        <v>280</v>
      </c>
      <c r="S236" s="39" t="s">
        <v>355</v>
      </c>
      <c r="T236" s="39" t="s">
        <v>333</v>
      </c>
      <c r="U236" s="39" t="s">
        <v>333</v>
      </c>
      <c r="V236" s="39" t="s">
        <v>332</v>
      </c>
      <c r="W236" s="39" t="s">
        <v>282</v>
      </c>
      <c r="X236" s="39" t="s">
        <v>282</v>
      </c>
      <c r="Y236" s="39" t="s">
        <v>280</v>
      </c>
      <c r="Z236" s="39" t="s">
        <v>330</v>
      </c>
      <c r="AA236" s="34">
        <v>45164.454351851855</v>
      </c>
      <c r="AB236" s="39" t="s">
        <v>366</v>
      </c>
      <c r="AC236" s="39" t="s">
        <v>280</v>
      </c>
      <c r="AD236" s="39" t="s">
        <v>280</v>
      </c>
      <c r="AE236" s="39" t="s">
        <v>280</v>
      </c>
      <c r="AF236" s="43" t="b">
        <v>0</v>
      </c>
      <c r="AG236" s="43" t="s">
        <v>280</v>
      </c>
      <c r="AH236" s="43" t="b">
        <v>1</v>
      </c>
      <c r="AI236" s="34"/>
      <c r="AJ236" s="39" t="s">
        <v>280</v>
      </c>
      <c r="AK236" s="39" t="s">
        <v>280</v>
      </c>
      <c r="AL236" s="39" t="s">
        <v>280</v>
      </c>
      <c r="AM236" s="39" t="s">
        <v>280</v>
      </c>
      <c r="AN236" s="39" t="s">
        <v>280</v>
      </c>
      <c r="AO236" s="39" t="s">
        <v>280</v>
      </c>
      <c r="AP236" s="39" t="s">
        <v>329</v>
      </c>
      <c r="AQ236" s="39" t="s">
        <v>280</v>
      </c>
      <c r="AR236" s="34"/>
      <c r="AS236" s="43">
        <v>0</v>
      </c>
      <c r="AT236" s="43">
        <v>0</v>
      </c>
      <c r="AU236" s="43" t="b">
        <v>0</v>
      </c>
      <c r="AV236" s="39" t="s">
        <v>280</v>
      </c>
      <c r="AW236" s="43" t="b">
        <v>0</v>
      </c>
      <c r="AX236" s="39" t="s">
        <v>280</v>
      </c>
      <c r="AY236" s="39" t="s">
        <v>382</v>
      </c>
      <c r="AZ236" s="34"/>
      <c r="BA236" s="39" t="s">
        <v>280</v>
      </c>
      <c r="BB236" s="34"/>
      <c r="BC236" s="39" t="s">
        <v>280</v>
      </c>
      <c r="BD236" s="39" t="s">
        <v>382</v>
      </c>
      <c r="BE236" s="43" t="b">
        <v>0</v>
      </c>
      <c r="BF236" s="39" t="s">
        <v>280</v>
      </c>
      <c r="BG236" s="39" t="s">
        <v>280</v>
      </c>
      <c r="BH236" s="39" t="s">
        <v>280</v>
      </c>
      <c r="BI236" s="34"/>
      <c r="BJ236" s="43" t="s">
        <v>280</v>
      </c>
      <c r="BK236" s="39" t="s">
        <v>366</v>
      </c>
      <c r="BL236" s="43" t="b">
        <v>0</v>
      </c>
      <c r="BM236" s="39" t="s">
        <v>280</v>
      </c>
      <c r="BN236" s="39" t="s">
        <v>326</v>
      </c>
      <c r="BO236" s="39" t="s">
        <v>280</v>
      </c>
      <c r="BP236" s="39" t="s">
        <v>381</v>
      </c>
      <c r="BQ236" s="39" t="s">
        <v>380</v>
      </c>
      <c r="BS236" s="39" t="s">
        <v>361</v>
      </c>
      <c r="BT236" s="43" t="b">
        <v>0</v>
      </c>
      <c r="BU236" s="39" t="s">
        <v>280</v>
      </c>
      <c r="BV236" s="44">
        <v>45164</v>
      </c>
      <c r="BW236" s="39" t="s">
        <v>320</v>
      </c>
      <c r="BX236" s="39" t="s">
        <v>280</v>
      </c>
      <c r="BY236" s="39" t="s">
        <v>280</v>
      </c>
      <c r="BZ236" s="39" t="s">
        <v>280</v>
      </c>
      <c r="CA236" s="39" t="s">
        <v>280</v>
      </c>
      <c r="CB236" s="39" t="s">
        <v>320</v>
      </c>
      <c r="CC236" s="39" t="s">
        <v>311</v>
      </c>
      <c r="CD236" s="39" t="s">
        <v>321</v>
      </c>
      <c r="CE236" s="39" t="s">
        <v>320</v>
      </c>
      <c r="CF236" s="39" t="s">
        <v>46</v>
      </c>
      <c r="CG236" s="39" t="s">
        <v>358</v>
      </c>
      <c r="CH236" s="39" t="s">
        <v>280</v>
      </c>
      <c r="CI236" s="39" t="s">
        <v>357</v>
      </c>
      <c r="CJ236" s="39" t="s">
        <v>280</v>
      </c>
      <c r="CK236" s="34">
        <v>45164.452916666669</v>
      </c>
      <c r="CL236" s="39" t="s">
        <v>355</v>
      </c>
      <c r="CM236" s="39" t="s">
        <v>280</v>
      </c>
      <c r="CN236" s="39" t="s">
        <v>280</v>
      </c>
      <c r="CO236" s="43" t="b">
        <v>0</v>
      </c>
      <c r="CP236" s="39" t="s">
        <v>353</v>
      </c>
      <c r="CQ236" s="39" t="s">
        <v>280</v>
      </c>
      <c r="CR236" s="39" t="s">
        <v>280</v>
      </c>
      <c r="CS236" s="39" t="s">
        <v>280</v>
      </c>
      <c r="CT236" s="39" t="s">
        <v>378</v>
      </c>
      <c r="CU236" s="43">
        <v>1</v>
      </c>
      <c r="CV236" s="39" t="s">
        <v>311</v>
      </c>
    </row>
    <row r="237" spans="1:100" ht="176">
      <c r="A237" s="39" t="s">
        <v>377</v>
      </c>
      <c r="B237" s="40">
        <f t="shared" si="33"/>
        <v>45165</v>
      </c>
      <c r="C237" s="41">
        <v>45165.627893518518</v>
      </c>
      <c r="D237" s="39" t="s">
        <v>346</v>
      </c>
      <c r="E237" s="39" t="s">
        <v>375</v>
      </c>
      <c r="F237" s="42">
        <f t="shared" ca="1" si="34"/>
        <v>533.37210648148175</v>
      </c>
      <c r="G237" s="39" t="s">
        <v>374</v>
      </c>
      <c r="H237" s="39" t="s">
        <v>273</v>
      </c>
      <c r="I237" s="39" t="s">
        <v>372</v>
      </c>
      <c r="J237" s="39" t="s">
        <v>349</v>
      </c>
      <c r="K237" s="39" t="s">
        <v>340</v>
      </c>
      <c r="L237" s="39" t="s">
        <v>334</v>
      </c>
      <c r="M237" s="39" t="s">
        <v>373</v>
      </c>
      <c r="N237" s="39" t="s">
        <v>338</v>
      </c>
      <c r="O237" s="39" t="s">
        <v>280</v>
      </c>
      <c r="P237" s="39" t="s">
        <v>372</v>
      </c>
      <c r="Q237" s="39" t="s">
        <v>349</v>
      </c>
      <c r="R237" s="39" t="s">
        <v>334</v>
      </c>
      <c r="S237" s="39" t="s">
        <v>355</v>
      </c>
      <c r="T237" s="39" t="s">
        <v>354</v>
      </c>
      <c r="U237" s="39" t="s">
        <v>333</v>
      </c>
      <c r="V237" s="39" t="s">
        <v>371</v>
      </c>
      <c r="W237" s="39" t="s">
        <v>282</v>
      </c>
      <c r="X237" s="39" t="s">
        <v>280</v>
      </c>
      <c r="Y237" s="39" t="s">
        <v>331</v>
      </c>
      <c r="Z237" s="39" t="s">
        <v>330</v>
      </c>
      <c r="AA237" s="34">
        <v>45165.634502314817</v>
      </c>
      <c r="AB237" s="39" t="s">
        <v>366</v>
      </c>
      <c r="AC237" s="39" t="s">
        <v>280</v>
      </c>
      <c r="AD237" s="39" t="s">
        <v>280</v>
      </c>
      <c r="AE237" s="39" t="s">
        <v>280</v>
      </c>
      <c r="AF237" s="43" t="b">
        <v>0</v>
      </c>
      <c r="AG237" s="43" t="s">
        <v>280</v>
      </c>
      <c r="AH237" s="43" t="b">
        <v>1</v>
      </c>
      <c r="AI237" s="34"/>
      <c r="AJ237" s="39" t="s">
        <v>280</v>
      </c>
      <c r="AK237" s="39" t="s">
        <v>280</v>
      </c>
      <c r="AL237" s="39" t="s">
        <v>280</v>
      </c>
      <c r="AM237" s="39" t="s">
        <v>280</v>
      </c>
      <c r="AN237" s="39" t="s">
        <v>280</v>
      </c>
      <c r="AO237" s="39" t="s">
        <v>280</v>
      </c>
      <c r="AP237" s="39" t="s">
        <v>329</v>
      </c>
      <c r="AQ237" s="39" t="s">
        <v>280</v>
      </c>
      <c r="AR237" s="34"/>
      <c r="AS237" s="43">
        <v>1</v>
      </c>
      <c r="AT237" s="43">
        <v>1</v>
      </c>
      <c r="AU237" s="43" t="b">
        <v>0</v>
      </c>
      <c r="AV237" s="39" t="s">
        <v>280</v>
      </c>
      <c r="AW237" s="43" t="b">
        <v>0</v>
      </c>
      <c r="AX237" s="39" t="s">
        <v>370</v>
      </c>
      <c r="AY237" s="39" t="s">
        <v>368</v>
      </c>
      <c r="AZ237" s="34"/>
      <c r="BA237" s="39" t="s">
        <v>280</v>
      </c>
      <c r="BB237" s="34"/>
      <c r="BC237" s="39" t="s">
        <v>369</v>
      </c>
      <c r="BD237" s="39" t="s">
        <v>368</v>
      </c>
      <c r="BE237" s="43" t="b">
        <v>0</v>
      </c>
      <c r="BF237" s="39" t="s">
        <v>355</v>
      </c>
      <c r="BG237" s="39" t="s">
        <v>333</v>
      </c>
      <c r="BH237" s="39" t="s">
        <v>367</v>
      </c>
      <c r="BI237" s="34">
        <v>45165.634502314817</v>
      </c>
      <c r="BJ237" s="43" t="s">
        <v>280</v>
      </c>
      <c r="BK237" s="39" t="s">
        <v>366</v>
      </c>
      <c r="BL237" s="43" t="b">
        <v>0</v>
      </c>
      <c r="BM237" s="39" t="s">
        <v>365</v>
      </c>
      <c r="BN237" s="39" t="s">
        <v>364</v>
      </c>
      <c r="BO237" s="39" t="s">
        <v>280</v>
      </c>
      <c r="BP237" s="39" t="s">
        <v>363</v>
      </c>
      <c r="BQ237" s="39" t="s">
        <v>362</v>
      </c>
      <c r="BS237" s="39" t="s">
        <v>361</v>
      </c>
      <c r="BT237" s="43" t="b">
        <v>0</v>
      </c>
      <c r="BU237" s="39" t="s">
        <v>357</v>
      </c>
      <c r="BV237" s="44">
        <v>45165</v>
      </c>
      <c r="BW237" s="39" t="s">
        <v>320</v>
      </c>
      <c r="BX237" s="39" t="s">
        <v>360</v>
      </c>
      <c r="BY237" s="39" t="s">
        <v>359</v>
      </c>
      <c r="BZ237" s="39" t="s">
        <v>322</v>
      </c>
      <c r="CA237" s="39" t="s">
        <v>330</v>
      </c>
      <c r="CB237" s="39" t="s">
        <v>320</v>
      </c>
      <c r="CC237" s="39" t="s">
        <v>311</v>
      </c>
      <c r="CD237" s="39" t="s">
        <v>321</v>
      </c>
      <c r="CE237" s="39" t="s">
        <v>320</v>
      </c>
      <c r="CF237" s="39" t="s">
        <v>46</v>
      </c>
      <c r="CG237" s="39" t="s">
        <v>358</v>
      </c>
      <c r="CH237" s="39" t="s">
        <v>280</v>
      </c>
      <c r="CI237" s="39" t="s">
        <v>357</v>
      </c>
      <c r="CJ237" s="39" t="s">
        <v>356</v>
      </c>
      <c r="CK237" s="34">
        <v>45165.627893518518</v>
      </c>
      <c r="CL237" s="39" t="s">
        <v>355</v>
      </c>
      <c r="CM237" s="39" t="s">
        <v>280</v>
      </c>
      <c r="CN237" s="39" t="s">
        <v>280</v>
      </c>
      <c r="CO237" s="43" t="b">
        <v>0</v>
      </c>
      <c r="CP237" s="39" t="s">
        <v>353</v>
      </c>
      <c r="CQ237" s="39" t="s">
        <v>352</v>
      </c>
      <c r="CR237" s="39" t="s">
        <v>351</v>
      </c>
      <c r="CS237" s="39" t="s">
        <v>280</v>
      </c>
      <c r="CT237" s="39" t="s">
        <v>348</v>
      </c>
      <c r="CU237" s="43">
        <v>3</v>
      </c>
      <c r="CV237" s="39" t="s">
        <v>311</v>
      </c>
    </row>
    <row r="238" spans="1:100" ht="224">
      <c r="A238" s="39" t="s">
        <v>347</v>
      </c>
      <c r="B238" s="40">
        <f t="shared" si="33"/>
        <v>45166</v>
      </c>
      <c r="C238" s="41">
        <v>45166.502754629626</v>
      </c>
      <c r="D238" s="39" t="s">
        <v>346</v>
      </c>
      <c r="E238" s="39" t="s">
        <v>344</v>
      </c>
      <c r="F238" s="42">
        <f t="shared" ca="1" si="34"/>
        <v>532.497245370374</v>
      </c>
      <c r="G238" s="39" t="s">
        <v>343</v>
      </c>
      <c r="H238" s="39" t="s">
        <v>278</v>
      </c>
      <c r="I238" s="39" t="s">
        <v>342</v>
      </c>
      <c r="J238" s="39" t="s">
        <v>313</v>
      </c>
      <c r="K238" s="39" t="s">
        <v>340</v>
      </c>
      <c r="L238" s="39" t="s">
        <v>334</v>
      </c>
      <c r="M238" s="39" t="s">
        <v>339</v>
      </c>
      <c r="N238" s="39" t="s">
        <v>338</v>
      </c>
      <c r="O238" s="39" t="s">
        <v>337</v>
      </c>
      <c r="P238" s="39" t="s">
        <v>336</v>
      </c>
      <c r="Q238" s="39" t="s">
        <v>335</v>
      </c>
      <c r="R238" s="39" t="s">
        <v>334</v>
      </c>
      <c r="S238" s="39" t="s">
        <v>316</v>
      </c>
      <c r="T238" s="39" t="s">
        <v>333</v>
      </c>
      <c r="U238" s="39" t="s">
        <v>333</v>
      </c>
      <c r="V238" s="39" t="s">
        <v>332</v>
      </c>
      <c r="W238" s="39" t="s">
        <v>282</v>
      </c>
      <c r="X238" s="39" t="s">
        <v>282</v>
      </c>
      <c r="Y238" s="39" t="s">
        <v>331</v>
      </c>
      <c r="Z238" s="39" t="s">
        <v>330</v>
      </c>
      <c r="AA238" s="34">
        <v>45166.502754629626</v>
      </c>
      <c r="AB238" s="39" t="s">
        <v>327</v>
      </c>
      <c r="AC238" s="39" t="s">
        <v>280</v>
      </c>
      <c r="AD238" s="39" t="s">
        <v>280</v>
      </c>
      <c r="AE238" s="39" t="s">
        <v>280</v>
      </c>
      <c r="AF238" s="43" t="b">
        <v>0</v>
      </c>
      <c r="AG238" s="43" t="s">
        <v>280</v>
      </c>
      <c r="AH238" s="43" t="b">
        <v>1</v>
      </c>
      <c r="AI238" s="34"/>
      <c r="AJ238" s="39" t="s">
        <v>280</v>
      </c>
      <c r="AK238" s="39" t="s">
        <v>280</v>
      </c>
      <c r="AL238" s="39" t="s">
        <v>280</v>
      </c>
      <c r="AM238" s="39" t="s">
        <v>280</v>
      </c>
      <c r="AN238" s="39" t="s">
        <v>280</v>
      </c>
      <c r="AO238" s="39" t="s">
        <v>280</v>
      </c>
      <c r="AP238" s="39" t="s">
        <v>329</v>
      </c>
      <c r="AQ238" s="39" t="s">
        <v>280</v>
      </c>
      <c r="AR238" s="34"/>
      <c r="AS238" s="43">
        <v>0</v>
      </c>
      <c r="AT238" s="43">
        <v>0</v>
      </c>
      <c r="AU238" s="43" t="b">
        <v>0</v>
      </c>
      <c r="AV238" s="39" t="s">
        <v>280</v>
      </c>
      <c r="AW238" s="43" t="b">
        <v>0</v>
      </c>
      <c r="AX238" s="39" t="s">
        <v>328</v>
      </c>
      <c r="AY238" s="39" t="s">
        <v>280</v>
      </c>
      <c r="AZ238" s="34"/>
      <c r="BA238" s="39" t="s">
        <v>280</v>
      </c>
      <c r="BB238" s="34"/>
      <c r="BC238" s="39" t="s">
        <v>280</v>
      </c>
      <c r="BD238" s="39" t="s">
        <v>280</v>
      </c>
      <c r="BE238" s="43" t="b">
        <v>0</v>
      </c>
      <c r="BF238" s="39" t="s">
        <v>280</v>
      </c>
      <c r="BG238" s="39" t="s">
        <v>280</v>
      </c>
      <c r="BH238" s="39" t="s">
        <v>280</v>
      </c>
      <c r="BI238" s="34"/>
      <c r="BJ238" s="43" t="s">
        <v>280</v>
      </c>
      <c r="BK238" s="39" t="s">
        <v>327</v>
      </c>
      <c r="BL238" s="43" t="b">
        <v>0</v>
      </c>
      <c r="BM238" s="39" t="s">
        <v>280</v>
      </c>
      <c r="BN238" s="39" t="s">
        <v>326</v>
      </c>
      <c r="BO238" s="39" t="s">
        <v>280</v>
      </c>
      <c r="BP238" s="39" t="s">
        <v>325</v>
      </c>
      <c r="BQ238" s="39" t="s">
        <v>324</v>
      </c>
      <c r="BS238" s="39" t="s">
        <v>323</v>
      </c>
      <c r="BT238" s="43" t="b">
        <v>0</v>
      </c>
      <c r="BU238" s="39" t="s">
        <v>280</v>
      </c>
      <c r="BV238" s="44">
        <v>45166</v>
      </c>
      <c r="BW238" s="39" t="s">
        <v>320</v>
      </c>
      <c r="BX238" s="39" t="s">
        <v>280</v>
      </c>
      <c r="BY238" s="39" t="s">
        <v>280</v>
      </c>
      <c r="BZ238" s="39" t="s">
        <v>322</v>
      </c>
      <c r="CA238" s="39" t="s">
        <v>280</v>
      </c>
      <c r="CB238" s="39" t="s">
        <v>320</v>
      </c>
      <c r="CC238" s="39" t="s">
        <v>311</v>
      </c>
      <c r="CD238" s="39" t="s">
        <v>321</v>
      </c>
      <c r="CE238" s="39" t="s">
        <v>320</v>
      </c>
      <c r="CF238" s="39" t="s">
        <v>319</v>
      </c>
      <c r="CG238" s="39" t="s">
        <v>318</v>
      </c>
      <c r="CH238" s="39" t="s">
        <v>280</v>
      </c>
      <c r="CI238" s="39" t="s">
        <v>317</v>
      </c>
      <c r="CJ238" s="39" t="s">
        <v>280</v>
      </c>
      <c r="CK238" s="34">
        <v>45166.502754629626</v>
      </c>
      <c r="CL238" s="39" t="s">
        <v>316</v>
      </c>
      <c r="CM238" s="39" t="s">
        <v>280</v>
      </c>
      <c r="CN238" s="39" t="s">
        <v>315</v>
      </c>
      <c r="CO238" s="43" t="b">
        <v>0</v>
      </c>
      <c r="CP238" s="39" t="s">
        <v>314</v>
      </c>
      <c r="CQ238" s="39" t="s">
        <v>280</v>
      </c>
      <c r="CR238" s="39" t="s">
        <v>138</v>
      </c>
      <c r="CS238" s="39" t="s">
        <v>280</v>
      </c>
      <c r="CT238" s="39" t="s">
        <v>312</v>
      </c>
      <c r="CU238" s="43">
        <v>0</v>
      </c>
      <c r="CV238" s="39" t="s">
        <v>311</v>
      </c>
    </row>
  </sheetData>
  <phoneticPr fontId="9" type="noConversion"/>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60F99-D65F-41C6-8B00-0AA83755662E}">
  <dimension ref="A1:M59"/>
  <sheetViews>
    <sheetView workbookViewId="0">
      <selection activeCell="F15" sqref="F15"/>
    </sheetView>
  </sheetViews>
  <sheetFormatPr baseColWidth="10" defaultColWidth="8.83203125" defaultRowHeight="15"/>
  <cols>
    <col min="1" max="1" width="26.83203125" bestFit="1" customWidth="1"/>
    <col min="2" max="2" width="11.5" bestFit="1" customWidth="1"/>
    <col min="3" max="3" width="32.33203125" bestFit="1" customWidth="1"/>
    <col min="4" max="4" width="21.1640625" bestFit="1" customWidth="1"/>
    <col min="5" max="5" width="6.5" bestFit="1" customWidth="1"/>
    <col min="6" max="6" width="21.5" bestFit="1" customWidth="1"/>
    <col min="7" max="7" width="20.6640625" bestFit="1" customWidth="1"/>
    <col min="8" max="8" width="18.33203125" bestFit="1" customWidth="1"/>
    <col min="9" max="9" width="23.83203125" bestFit="1" customWidth="1"/>
    <col min="10" max="10" width="20.5" bestFit="1" customWidth="1"/>
    <col min="11" max="11" width="6.5" bestFit="1" customWidth="1"/>
    <col min="12" max="13" width="14" bestFit="1" customWidth="1"/>
  </cols>
  <sheetData>
    <row r="1" spans="1:13">
      <c r="A1" s="1" t="s">
        <v>4</v>
      </c>
      <c r="B1" s="1" t="s">
        <v>5</v>
      </c>
      <c r="C1" s="1" t="s">
        <v>6</v>
      </c>
      <c r="D1" s="2" t="s">
        <v>7</v>
      </c>
      <c r="E1" s="1" t="s">
        <v>8</v>
      </c>
      <c r="F1" s="1" t="s">
        <v>9</v>
      </c>
      <c r="G1" s="1" t="s">
        <v>10</v>
      </c>
      <c r="H1" s="1" t="s">
        <v>11</v>
      </c>
      <c r="I1" s="1" t="s">
        <v>12</v>
      </c>
      <c r="J1" s="1" t="s">
        <v>13</v>
      </c>
      <c r="K1" s="1" t="s">
        <v>14</v>
      </c>
      <c r="L1" s="1" t="s">
        <v>15</v>
      </c>
      <c r="M1" s="1" t="s">
        <v>0</v>
      </c>
    </row>
    <row r="2" spans="1:13">
      <c r="A2" s="3" t="s">
        <v>16</v>
      </c>
      <c r="B2" s="3" t="s">
        <v>17</v>
      </c>
      <c r="C2" s="4" t="s">
        <v>18</v>
      </c>
      <c r="D2" t="s">
        <v>19</v>
      </c>
      <c r="F2" s="5" t="s">
        <v>20</v>
      </c>
      <c r="G2" s="6" t="s">
        <v>21</v>
      </c>
      <c r="H2" t="s">
        <v>22</v>
      </c>
      <c r="I2" t="s">
        <v>23</v>
      </c>
      <c r="J2" s="5" t="s">
        <v>24</v>
      </c>
      <c r="K2" s="7"/>
      <c r="L2" s="8" t="s">
        <v>25</v>
      </c>
      <c r="M2" s="8" t="s">
        <v>26</v>
      </c>
    </row>
    <row r="3" spans="1:13">
      <c r="A3" t="s">
        <v>27</v>
      </c>
      <c r="B3" s="3" t="s">
        <v>28</v>
      </c>
      <c r="C3" t="s">
        <v>16</v>
      </c>
      <c r="D3" t="s">
        <v>29</v>
      </c>
      <c r="F3" t="s">
        <v>30</v>
      </c>
      <c r="G3" s="5" t="s">
        <v>31</v>
      </c>
      <c r="H3" s="5" t="s">
        <v>32</v>
      </c>
      <c r="I3" t="s">
        <v>33</v>
      </c>
      <c r="J3" s="5" t="s">
        <v>34</v>
      </c>
      <c r="K3" s="7"/>
      <c r="L3" s="7" t="s">
        <v>35</v>
      </c>
      <c r="M3" s="8" t="s">
        <v>26</v>
      </c>
    </row>
    <row r="4" spans="1:13">
      <c r="A4" t="s">
        <v>36</v>
      </c>
      <c r="B4" s="3" t="s">
        <v>37</v>
      </c>
      <c r="C4" s="3" t="s">
        <v>38</v>
      </c>
      <c r="D4" t="s">
        <v>39</v>
      </c>
      <c r="F4" t="s">
        <v>40</v>
      </c>
      <c r="G4" s="6" t="s">
        <v>41</v>
      </c>
      <c r="H4" t="s">
        <v>42</v>
      </c>
      <c r="I4" t="s">
        <v>43</v>
      </c>
      <c r="J4" s="5" t="s">
        <v>44</v>
      </c>
      <c r="K4" s="7"/>
      <c r="L4" s="7" t="s">
        <v>45</v>
      </c>
      <c r="M4" s="7" t="s">
        <v>45</v>
      </c>
    </row>
    <row r="5" spans="1:13">
      <c r="A5" s="3" t="s">
        <v>46</v>
      </c>
      <c r="B5" s="3" t="s">
        <v>1</v>
      </c>
      <c r="C5" t="s">
        <v>47</v>
      </c>
      <c r="D5" s="3" t="s">
        <v>48</v>
      </c>
      <c r="E5" s="3"/>
      <c r="F5" t="s">
        <v>49</v>
      </c>
      <c r="G5" s="5" t="s">
        <v>50</v>
      </c>
      <c r="H5" t="s">
        <v>14</v>
      </c>
      <c r="I5" t="s">
        <v>51</v>
      </c>
      <c r="J5" s="5" t="s">
        <v>52</v>
      </c>
      <c r="K5" s="7"/>
      <c r="L5" s="8" t="s">
        <v>53</v>
      </c>
      <c r="M5" s="8" t="s">
        <v>26</v>
      </c>
    </row>
    <row r="6" spans="1:13">
      <c r="A6" s="3" t="s">
        <v>54</v>
      </c>
      <c r="B6" s="3" t="s">
        <v>55</v>
      </c>
      <c r="C6" s="3" t="s">
        <v>56</v>
      </c>
      <c r="D6" t="s">
        <v>57</v>
      </c>
      <c r="F6" s="3" t="s">
        <v>58</v>
      </c>
      <c r="G6" s="6" t="s">
        <v>42</v>
      </c>
      <c r="H6" s="7" t="s">
        <v>59</v>
      </c>
      <c r="I6" t="s">
        <v>60</v>
      </c>
      <c r="J6" s="5" t="s">
        <v>61</v>
      </c>
      <c r="K6" s="7"/>
      <c r="L6" s="7" t="s">
        <v>62</v>
      </c>
      <c r="M6" s="7" t="s">
        <v>62</v>
      </c>
    </row>
    <row r="7" spans="1:13">
      <c r="A7" s="3" t="s">
        <v>59</v>
      </c>
      <c r="B7" s="3" t="s">
        <v>63</v>
      </c>
      <c r="C7" s="3" t="s">
        <v>64</v>
      </c>
      <c r="D7" t="s">
        <v>65</v>
      </c>
      <c r="F7" s="9" t="s">
        <v>66</v>
      </c>
      <c r="G7" s="6" t="s">
        <v>14</v>
      </c>
      <c r="H7" s="7" t="s">
        <v>67</v>
      </c>
      <c r="I7" s="10" t="s">
        <v>68</v>
      </c>
      <c r="J7" s="5" t="s">
        <v>69</v>
      </c>
      <c r="K7" s="7"/>
      <c r="L7" s="7" t="s">
        <v>70</v>
      </c>
      <c r="M7" s="8" t="s">
        <v>26</v>
      </c>
    </row>
    <row r="8" spans="1:13">
      <c r="A8" s="3" t="s">
        <v>6</v>
      </c>
      <c r="B8" s="3" t="s">
        <v>71</v>
      </c>
      <c r="C8" s="3" t="s">
        <v>72</v>
      </c>
      <c r="D8" t="s">
        <v>73</v>
      </c>
      <c r="F8" s="5"/>
      <c r="G8" s="6" t="s">
        <v>59</v>
      </c>
      <c r="H8" s="5" t="s">
        <v>74</v>
      </c>
      <c r="I8" t="s">
        <v>75</v>
      </c>
      <c r="J8" s="9" t="s">
        <v>76</v>
      </c>
      <c r="K8" s="8"/>
      <c r="L8" s="7" t="s">
        <v>77</v>
      </c>
      <c r="M8" s="8" t="s">
        <v>26</v>
      </c>
    </row>
    <row r="9" spans="1:13">
      <c r="A9" s="3" t="s">
        <v>78</v>
      </c>
      <c r="B9" s="3"/>
      <c r="C9" s="3" t="s">
        <v>79</v>
      </c>
      <c r="D9" t="s">
        <v>80</v>
      </c>
      <c r="F9" s="5"/>
      <c r="G9" s="6" t="s">
        <v>67</v>
      </c>
      <c r="H9" s="7" t="s">
        <v>81</v>
      </c>
      <c r="I9" t="s">
        <v>82</v>
      </c>
      <c r="J9" s="5" t="s">
        <v>83</v>
      </c>
      <c r="K9" s="7"/>
      <c r="L9" s="7" t="s">
        <v>84</v>
      </c>
      <c r="M9" s="8" t="s">
        <v>26</v>
      </c>
    </row>
    <row r="10" spans="1:13">
      <c r="A10" s="3" t="s">
        <v>85</v>
      </c>
      <c r="C10" s="3" t="s">
        <v>86</v>
      </c>
      <c r="D10" t="s">
        <v>87</v>
      </c>
      <c r="F10" s="5"/>
      <c r="G10" s="6" t="s">
        <v>88</v>
      </c>
      <c r="H10" s="5" t="s">
        <v>89</v>
      </c>
      <c r="I10" s="5" t="s">
        <v>90</v>
      </c>
      <c r="J10" s="5" t="s">
        <v>91</v>
      </c>
      <c r="K10" s="7"/>
      <c r="L10" s="7" t="s">
        <v>92</v>
      </c>
      <c r="M10" s="8" t="s">
        <v>26</v>
      </c>
    </row>
    <row r="11" spans="1:13">
      <c r="A11" s="3" t="s">
        <v>93</v>
      </c>
      <c r="C11" s="3" t="s">
        <v>59</v>
      </c>
      <c r="D11" t="s">
        <v>94</v>
      </c>
      <c r="F11" s="5"/>
      <c r="G11" s="6" t="s">
        <v>95</v>
      </c>
      <c r="H11" s="6" t="s">
        <v>96</v>
      </c>
      <c r="J11" s="5" t="s">
        <v>97</v>
      </c>
      <c r="K11" s="7"/>
      <c r="L11" s="7" t="s">
        <v>98</v>
      </c>
      <c r="M11" s="7" t="s">
        <v>98</v>
      </c>
    </row>
    <row r="12" spans="1:13">
      <c r="A12" t="s">
        <v>99</v>
      </c>
      <c r="C12" s="3" t="s">
        <v>100</v>
      </c>
      <c r="D12" t="s">
        <v>101</v>
      </c>
      <c r="F12" s="5"/>
      <c r="G12" s="6" t="s">
        <v>102</v>
      </c>
      <c r="H12" s="11" t="s">
        <v>103</v>
      </c>
      <c r="J12" s="5" t="s">
        <v>104</v>
      </c>
      <c r="K12" s="7"/>
      <c r="L12" s="7" t="s">
        <v>105</v>
      </c>
      <c r="M12" s="7" t="s">
        <v>105</v>
      </c>
    </row>
    <row r="13" spans="1:13">
      <c r="A13" s="3" t="s">
        <v>106</v>
      </c>
      <c r="C13" s="3" t="s">
        <v>107</v>
      </c>
      <c r="D13" t="s">
        <v>108</v>
      </c>
      <c r="F13" s="5"/>
      <c r="G13" s="6" t="s">
        <v>109</v>
      </c>
      <c r="H13" s="11" t="s">
        <v>110</v>
      </c>
      <c r="J13" s="5" t="s">
        <v>111</v>
      </c>
      <c r="K13" s="7"/>
      <c r="L13" s="7" t="s">
        <v>112</v>
      </c>
      <c r="M13" s="8" t="s">
        <v>26</v>
      </c>
    </row>
    <row r="14" spans="1:13">
      <c r="A14" s="3" t="s">
        <v>113</v>
      </c>
      <c r="C14" s="3" t="s">
        <v>114</v>
      </c>
      <c r="D14" t="s">
        <v>115</v>
      </c>
      <c r="F14" s="5"/>
      <c r="G14" s="5" t="s">
        <v>116</v>
      </c>
      <c r="H14" s="5" t="s">
        <v>117</v>
      </c>
      <c r="J14" s="6" t="s">
        <v>21</v>
      </c>
      <c r="K14" s="7"/>
      <c r="L14" s="7" t="s">
        <v>118</v>
      </c>
      <c r="M14" s="8" t="s">
        <v>26</v>
      </c>
    </row>
    <row r="15" spans="1:13">
      <c r="A15" s="3" t="s">
        <v>119</v>
      </c>
      <c r="C15" s="3" t="s">
        <v>120</v>
      </c>
      <c r="D15" t="s">
        <v>121</v>
      </c>
      <c r="F15" s="5"/>
      <c r="G15" s="6" t="s">
        <v>122</v>
      </c>
      <c r="H15" s="12" t="s">
        <v>123</v>
      </c>
      <c r="J15" s="5" t="s">
        <v>31</v>
      </c>
      <c r="K15" s="7"/>
      <c r="L15" s="7" t="s">
        <v>124</v>
      </c>
      <c r="M15" s="8" t="s">
        <v>26</v>
      </c>
    </row>
    <row r="16" spans="1:13">
      <c r="A16" s="3" t="s">
        <v>125</v>
      </c>
      <c r="C16" s="3" t="s">
        <v>126</v>
      </c>
      <c r="D16" t="s">
        <v>127</v>
      </c>
      <c r="F16" s="5"/>
      <c r="G16" s="5" t="s">
        <v>128</v>
      </c>
      <c r="H16" s="5" t="s">
        <v>129</v>
      </c>
      <c r="J16" s="5" t="s">
        <v>50</v>
      </c>
      <c r="K16" s="7"/>
      <c r="L16" s="7" t="s">
        <v>130</v>
      </c>
      <c r="M16" s="7" t="s">
        <v>130</v>
      </c>
    </row>
    <row r="17" spans="1:11">
      <c r="A17" s="10" t="s">
        <v>68</v>
      </c>
      <c r="C17" s="3" t="s">
        <v>131</v>
      </c>
      <c r="D17" t="s">
        <v>132</v>
      </c>
      <c r="F17" s="5"/>
      <c r="G17" s="5" t="s">
        <v>133</v>
      </c>
      <c r="H17" s="6" t="s">
        <v>134</v>
      </c>
      <c r="J17" s="6" t="s">
        <v>135</v>
      </c>
      <c r="K17" s="7"/>
    </row>
    <row r="18" spans="1:11">
      <c r="A18" s="3" t="s">
        <v>136</v>
      </c>
      <c r="C18" s="3" t="s">
        <v>137</v>
      </c>
      <c r="D18" s="3" t="s">
        <v>138</v>
      </c>
      <c r="E18" s="3"/>
      <c r="F18" s="5"/>
      <c r="G18" s="5" t="s">
        <v>139</v>
      </c>
      <c r="H18" s="13" t="s">
        <v>140</v>
      </c>
      <c r="J18" s="6" t="s">
        <v>141</v>
      </c>
      <c r="K18" s="7"/>
    </row>
    <row r="19" spans="1:11">
      <c r="A19" s="3" t="s">
        <v>142</v>
      </c>
      <c r="C19" s="3" t="s">
        <v>143</v>
      </c>
      <c r="D19" t="s">
        <v>144</v>
      </c>
      <c r="F19" s="5"/>
      <c r="G19" s="5" t="s">
        <v>145</v>
      </c>
      <c r="H19" s="14" t="s">
        <v>146</v>
      </c>
      <c r="J19" s="6" t="s">
        <v>147</v>
      </c>
      <c r="K19" s="7"/>
    </row>
    <row r="20" spans="1:11">
      <c r="A20" s="3" t="s">
        <v>148</v>
      </c>
      <c r="C20" s="3" t="s">
        <v>93</v>
      </c>
      <c r="D20" t="s">
        <v>149</v>
      </c>
      <c r="F20" s="5"/>
      <c r="G20" s="6" t="s">
        <v>150</v>
      </c>
      <c r="H20" s="12" t="s">
        <v>151</v>
      </c>
      <c r="J20" s="5" t="s">
        <v>152</v>
      </c>
      <c r="K20" s="7"/>
    </row>
    <row r="21" spans="1:11">
      <c r="A21" s="3" t="s">
        <v>153</v>
      </c>
      <c r="C21" s="3" t="s">
        <v>99</v>
      </c>
      <c r="D21" t="s">
        <v>154</v>
      </c>
      <c r="F21" s="5"/>
      <c r="G21" s="6" t="s">
        <v>155</v>
      </c>
      <c r="H21" s="14" t="s">
        <v>156</v>
      </c>
      <c r="J21" s="6" t="s">
        <v>157</v>
      </c>
      <c r="K21" s="7"/>
    </row>
    <row r="22" spans="1:11">
      <c r="A22" s="3" t="s">
        <v>158</v>
      </c>
      <c r="C22" s="3" t="s">
        <v>159</v>
      </c>
      <c r="D22" t="s">
        <v>160</v>
      </c>
      <c r="G22" s="6" t="s">
        <v>161</v>
      </c>
      <c r="H22" s="14" t="s">
        <v>162</v>
      </c>
      <c r="J22" s="5" t="s">
        <v>163</v>
      </c>
      <c r="K22" s="7"/>
    </row>
    <row r="23" spans="1:11">
      <c r="C23" s="3" t="s">
        <v>164</v>
      </c>
      <c r="D23" t="s">
        <v>165</v>
      </c>
      <c r="G23" s="5" t="s">
        <v>166</v>
      </c>
      <c r="H23" s="14" t="s">
        <v>167</v>
      </c>
      <c r="J23" s="5" t="s">
        <v>168</v>
      </c>
      <c r="K23" s="7"/>
    </row>
    <row r="24" spans="1:11">
      <c r="C24" s="3" t="s">
        <v>169</v>
      </c>
      <c r="D24" t="s">
        <v>170</v>
      </c>
      <c r="G24" s="5" t="s">
        <v>171</v>
      </c>
      <c r="H24" s="10" t="s">
        <v>68</v>
      </c>
      <c r="J24" s="5" t="s">
        <v>172</v>
      </c>
      <c r="K24" s="7"/>
    </row>
    <row r="25" spans="1:11">
      <c r="C25" s="3" t="s">
        <v>173</v>
      </c>
      <c r="D25" t="s">
        <v>174</v>
      </c>
      <c r="G25" s="6" t="s">
        <v>81</v>
      </c>
      <c r="H25" s="7" t="s">
        <v>175</v>
      </c>
      <c r="J25" s="5" t="s">
        <v>176</v>
      </c>
      <c r="K25" s="7"/>
    </row>
    <row r="26" spans="1:11">
      <c r="C26" s="3" t="s">
        <v>177</v>
      </c>
      <c r="D26" t="s">
        <v>178</v>
      </c>
      <c r="G26" s="5" t="s">
        <v>179</v>
      </c>
      <c r="H26" s="11" t="s">
        <v>180</v>
      </c>
      <c r="J26" s="6" t="s">
        <v>181</v>
      </c>
      <c r="K26" s="7"/>
    </row>
    <row r="27" spans="1:11">
      <c r="C27" s="3" t="s">
        <v>136</v>
      </c>
      <c r="D27" s="3" t="s">
        <v>182</v>
      </c>
      <c r="E27" s="3"/>
      <c r="G27" t="s">
        <v>183</v>
      </c>
      <c r="H27" s="5" t="s">
        <v>90</v>
      </c>
      <c r="J27" s="5" t="s">
        <v>184</v>
      </c>
      <c r="K27" s="7"/>
    </row>
    <row r="28" spans="1:11">
      <c r="C28" s="3" t="s">
        <v>142</v>
      </c>
      <c r="D28" t="s">
        <v>185</v>
      </c>
      <c r="G28" s="5" t="s">
        <v>186</v>
      </c>
      <c r="H28" s="5"/>
      <c r="J28" s="5" t="s">
        <v>187</v>
      </c>
      <c r="K28" s="7"/>
    </row>
    <row r="29" spans="1:11">
      <c r="C29" s="3" t="s">
        <v>188</v>
      </c>
      <c r="D29" t="s">
        <v>189</v>
      </c>
      <c r="G29" s="5" t="s">
        <v>190</v>
      </c>
      <c r="J29" s="6" t="s">
        <v>110</v>
      </c>
      <c r="K29" s="7"/>
    </row>
    <row r="30" spans="1:11">
      <c r="C30" s="3" t="s">
        <v>191</v>
      </c>
      <c r="D30" s="15" t="s">
        <v>192</v>
      </c>
      <c r="G30" s="5" t="s">
        <v>193</v>
      </c>
      <c r="J30" s="5" t="s">
        <v>146</v>
      </c>
      <c r="K30" s="7"/>
    </row>
    <row r="31" spans="1:11">
      <c r="C31" s="3" t="s">
        <v>194</v>
      </c>
      <c r="D31" t="s">
        <v>195</v>
      </c>
      <c r="G31" s="5" t="s">
        <v>196</v>
      </c>
      <c r="J31" s="6" t="s">
        <v>134</v>
      </c>
      <c r="K31" s="7"/>
    </row>
    <row r="32" spans="1:11">
      <c r="D32" s="3" t="s">
        <v>197</v>
      </c>
      <c r="E32" s="3"/>
      <c r="G32" s="5" t="s">
        <v>198</v>
      </c>
      <c r="J32" s="6" t="s">
        <v>199</v>
      </c>
      <c r="K32" s="7"/>
    </row>
    <row r="33" spans="4:11">
      <c r="D33" t="s">
        <v>200</v>
      </c>
      <c r="G33" s="9" t="s">
        <v>201</v>
      </c>
      <c r="J33" s="6" t="s">
        <v>162</v>
      </c>
      <c r="K33" s="7"/>
    </row>
    <row r="34" spans="4:11">
      <c r="D34" t="s">
        <v>202</v>
      </c>
      <c r="G34" s="5" t="s">
        <v>203</v>
      </c>
      <c r="J34" s="10" t="s">
        <v>68</v>
      </c>
      <c r="K34" s="7"/>
    </row>
    <row r="35" spans="4:11">
      <c r="D35" t="s">
        <v>204</v>
      </c>
      <c r="G35" s="5" t="s">
        <v>205</v>
      </c>
      <c r="J35" s="6" t="s">
        <v>206</v>
      </c>
    </row>
    <row r="36" spans="4:11">
      <c r="D36" t="s">
        <v>207</v>
      </c>
      <c r="G36" s="5" t="s">
        <v>208</v>
      </c>
      <c r="J36" s="5" t="s">
        <v>90</v>
      </c>
    </row>
    <row r="37" spans="4:11">
      <c r="D37" t="s">
        <v>209</v>
      </c>
      <c r="G37" s="5" t="s">
        <v>210</v>
      </c>
    </row>
    <row r="38" spans="4:11">
      <c r="D38" s="3" t="s">
        <v>211</v>
      </c>
      <c r="E38" s="3"/>
      <c r="G38" s="5" t="s">
        <v>212</v>
      </c>
    </row>
    <row r="39" spans="4:11">
      <c r="D39" t="s">
        <v>213</v>
      </c>
      <c r="G39" s="5" t="s">
        <v>214</v>
      </c>
    </row>
    <row r="40" spans="4:11">
      <c r="D40" t="s">
        <v>215</v>
      </c>
      <c r="G40" s="5" t="s">
        <v>216</v>
      </c>
    </row>
    <row r="41" spans="4:11">
      <c r="D41" t="s">
        <v>217</v>
      </c>
      <c r="G41" s="6" t="s">
        <v>96</v>
      </c>
    </row>
    <row r="42" spans="4:11">
      <c r="D42" s="10" t="s">
        <v>68</v>
      </c>
      <c r="G42" s="6" t="s">
        <v>110</v>
      </c>
    </row>
    <row r="43" spans="4:11">
      <c r="D43" t="s">
        <v>218</v>
      </c>
      <c r="G43" s="5" t="s">
        <v>146</v>
      </c>
    </row>
    <row r="44" spans="4:11">
      <c r="D44" t="s">
        <v>219</v>
      </c>
      <c r="G44" s="12" t="s">
        <v>151</v>
      </c>
    </row>
    <row r="45" spans="4:11">
      <c r="D45" t="s">
        <v>220</v>
      </c>
      <c r="G45" s="6" t="s">
        <v>134</v>
      </c>
    </row>
    <row r="46" spans="4:11">
      <c r="D46" t="s">
        <v>221</v>
      </c>
      <c r="G46" s="16" t="s">
        <v>140</v>
      </c>
    </row>
    <row r="47" spans="4:11">
      <c r="D47" t="s">
        <v>222</v>
      </c>
      <c r="G47" s="6" t="s">
        <v>162</v>
      </c>
    </row>
    <row r="48" spans="4:11">
      <c r="D48" t="s">
        <v>223</v>
      </c>
      <c r="G48" s="11" t="s">
        <v>224</v>
      </c>
    </row>
    <row r="49" spans="4:7">
      <c r="D49" t="s">
        <v>225</v>
      </c>
      <c r="G49" s="10" t="s">
        <v>68</v>
      </c>
    </row>
    <row r="50" spans="4:7">
      <c r="D50" t="s">
        <v>226</v>
      </c>
      <c r="E50" s="3"/>
      <c r="G50" s="7" t="s">
        <v>175</v>
      </c>
    </row>
    <row r="51" spans="4:7">
      <c r="D51" s="3" t="s">
        <v>227</v>
      </c>
      <c r="E51" s="3"/>
      <c r="G51" s="5" t="s">
        <v>228</v>
      </c>
    </row>
    <row r="52" spans="4:7">
      <c r="D52" s="3" t="s">
        <v>229</v>
      </c>
      <c r="E52" s="3"/>
      <c r="G52" s="7" t="s">
        <v>230</v>
      </c>
    </row>
    <row r="53" spans="4:7">
      <c r="D53" s="3" t="s">
        <v>231</v>
      </c>
      <c r="E53" s="3"/>
      <c r="G53" s="7" t="s">
        <v>232</v>
      </c>
    </row>
    <row r="54" spans="4:7">
      <c r="D54" s="3" t="s">
        <v>233</v>
      </c>
      <c r="G54" s="5" t="s">
        <v>90</v>
      </c>
    </row>
    <row r="55" spans="4:7">
      <c r="D55" t="s">
        <v>234</v>
      </c>
      <c r="E55" s="3"/>
    </row>
    <row r="56" spans="4:7">
      <c r="D56" s="3" t="s">
        <v>235</v>
      </c>
    </row>
    <row r="57" spans="4:7">
      <c r="D57" t="s">
        <v>236</v>
      </c>
    </row>
    <row r="58" spans="4:7">
      <c r="D58" t="s">
        <v>237</v>
      </c>
    </row>
    <row r="59" spans="4:7">
      <c r="D59" t="s">
        <v>238</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A9D761C36E7294AA80542B3F7B27D95" ma:contentTypeVersion="11" ma:contentTypeDescription="Create a new document." ma:contentTypeScope="" ma:versionID="fb7875038df1b0c7c8d5042dd66d0247">
  <xsd:schema xmlns:xsd="http://www.w3.org/2001/XMLSchema" xmlns:xs="http://www.w3.org/2001/XMLSchema" xmlns:p="http://schemas.microsoft.com/office/2006/metadata/properties" xmlns:ns3="8404819a-3ca5-4414-8728-d93149c6e899" xmlns:ns4="430e66f1-302a-44f4-af07-65a82f406287" targetNamespace="http://schemas.microsoft.com/office/2006/metadata/properties" ma:root="true" ma:fieldsID="73bdad510c06bf44daeb3130e56ba344" ns3:_="" ns4:_="">
    <xsd:import namespace="8404819a-3ca5-4414-8728-d93149c6e899"/>
    <xsd:import namespace="430e66f1-302a-44f4-af07-65a82f406287"/>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DateTaken" minOccurs="0"/>
                <xsd:element ref="ns3:MediaServiceObjectDetectorVersion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04819a-3ca5-4414-8728-d93149c6e899"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0e66f1-302a-44f4-af07-65a82f406287" elementFormDefault="qualified">
    <xsd:import namespace="http://schemas.microsoft.com/office/2006/documentManagement/types"/>
    <xsd:import namespace="http://schemas.microsoft.com/office/infopath/2007/PartnerControls"/>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SharingHintHash" ma:index="1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8404819a-3ca5-4414-8728-d93149c6e899" xsi:nil="true"/>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9058D1F-1350-4E8C-A0D0-E0118176A0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404819a-3ca5-4414-8728-d93149c6e899"/>
    <ds:schemaRef ds:uri="430e66f1-302a-44f4-af07-65a82f4062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7AF8951-777F-44C2-84F2-1FE53EFB0A65}">
  <ds:schemaRefs>
    <ds:schemaRef ds:uri="http://schemas.microsoft.com/office/infopath/2007/PartnerControls"/>
    <ds:schemaRef ds:uri="http://purl.org/dc/terms/"/>
    <ds:schemaRef ds:uri="http://schemas.microsoft.com/office/2006/documentManagement/types"/>
    <ds:schemaRef ds:uri="430e66f1-302a-44f4-af07-65a82f406287"/>
    <ds:schemaRef ds:uri="http://purl.org/dc/elements/1.1/"/>
    <ds:schemaRef ds:uri="http://schemas.microsoft.com/office/2006/metadata/properties"/>
    <ds:schemaRef ds:uri="8404819a-3ca5-4414-8728-d93149c6e899"/>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BAC947-EBCD-4EC1-8B04-889A5C5C8D02}">
  <ds:schemaRefs>
    <ds:schemaRef ds:uri="http://schemas.microsoft.com/DataMashup"/>
  </ds:schemaRefs>
</ds:datastoreItem>
</file>

<file path=customXml/itemProps4.xml><?xml version="1.0" encoding="utf-8"?>
<ds:datastoreItem xmlns:ds="http://schemas.openxmlformats.org/officeDocument/2006/customXml" ds:itemID="{8A0D58DB-B323-4891-92E3-D1D0F2D485E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NCR BY STEP IN THE PROCESS</vt:lpstr>
      <vt:lpstr>NCR BY GATE</vt:lpstr>
      <vt:lpstr>COPQ BY GATE</vt:lpstr>
      <vt:lpstr>NCR BY MONTH</vt:lpstr>
      <vt:lpstr>COPQ BY MODULE</vt:lpstr>
      <vt:lpstr># of NCR</vt:lpstr>
      <vt:lpstr>COPQ BY MONTH LINE CHART</vt:lpstr>
      <vt:lpstr>NCR BY DEFECT TYPE</vt:lpstr>
      <vt:lpstr>ESCAPE NCR</vt:lpstr>
      <vt:lpstr>COPQ NUMBER</vt:lpstr>
      <vt:lpstr>NCRs BY IMPACT</vt:lpstr>
      <vt:lpstr>NCR BY ASSIGNED TO</vt:lpstr>
      <vt:lpstr>AVERAGE DAYS NCR OPEN</vt:lpstr>
      <vt:lpstr>NCR DATA POWER QUERY</vt:lpstr>
      <vt:lpstr>Dashboard</vt:lpstr>
      <vt:lpstr>NCR DATA NEW</vt:lpstr>
      <vt:lpstr>PARAMETERS FOR EACH FIELD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Aldana, Jose (Aero Alliance, Joint Venture)</dc:creator>
  <cp:lastModifiedBy>Jose Aldana</cp:lastModifiedBy>
  <dcterms:created xsi:type="dcterms:W3CDTF">2023-08-08T13:08:28Z</dcterms:created>
  <dcterms:modified xsi:type="dcterms:W3CDTF">2025-02-12T00:11:34Z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0x010100BA9D761C36E7294AA80542B3F7B27D95</vt:lpwstr>
  </property>
</Properties>
</file>