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rupo VILASECA\RPA\PLANTILLAS FINAL\Nueva carpeta\"/>
    </mc:Choice>
  </mc:AlternateContent>
  <xr:revisionPtr revIDLastSave="45" documentId="13_ncr:1_{C2C89321-AE41-4973-88D5-E203D1E262D4}" xr6:coauthVersionLast="45" xr6:coauthVersionMax="45" xr10:uidLastSave="{8E8D9AFE-265C-4BC5-9BB0-6E4156A1D577}"/>
  <bookViews>
    <workbookView xWindow="-120" yWindow="-120" windowWidth="20730" windowHeight="11160" tabRatio="855" xr2:uid="{8E0E78E3-B351-4E76-8820-8B3845D3CFB2}"/>
  </bookViews>
  <sheets>
    <sheet name="Registro" sheetId="17" r:id="rId1"/>
    <sheet name="CAPEX - OPEX" sheetId="19" state="hidden" r:id="rId2"/>
    <sheet name="SI - NO" sheetId="18" state="hidden" r:id="rId3"/>
    <sheet name="GRUPO DE ARTICULOS" sheetId="1" state="hidden" r:id="rId4"/>
    <sheet name="MONEDA" sheetId="2" state="hidden" r:id="rId5"/>
    <sheet name="MARCA" sheetId="3" state="hidden" r:id="rId6"/>
    <sheet name="PROVEEDOR" sheetId="4" r:id="rId7"/>
    <sheet name="UNIDAD DE MEDIDA" sheetId="5" state="hidden" r:id="rId8"/>
    <sheet name="RUBRO" sheetId="9" state="hidden" r:id="rId9"/>
    <sheet name="DIVISION" sheetId="7" state="hidden" r:id="rId10"/>
    <sheet name="S_GRUPO" sheetId="6" state="hidden" r:id="rId11"/>
    <sheet name="S_CATEGORIA" sheetId="8" state="hidden" r:id="rId12"/>
    <sheet name="P_APLICACION" sheetId="10" state="hidden" r:id="rId13"/>
    <sheet name="P_CATEGORIA" sheetId="11" state="hidden" r:id="rId14"/>
    <sheet name="P_SUBCATEGORIA" sheetId="12" state="hidden" r:id="rId15"/>
    <sheet name="CLASE" sheetId="13" state="hidden" r:id="rId16"/>
    <sheet name="ROTACION" sheetId="16" state="hidden" r:id="rId17"/>
    <sheet name="Hoja15" sheetId="15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2" i="13"/>
  <c r="C3" i="13"/>
  <c r="C4" i="13"/>
  <c r="C5" i="13"/>
  <c r="C6" i="13"/>
  <c r="C7" i="13"/>
  <c r="C8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54" i="4"/>
  <c r="C1274" i="4"/>
  <c r="C1498" i="4"/>
  <c r="C1253" i="4"/>
  <c r="C169" i="4"/>
  <c r="C1497" i="4"/>
  <c r="C1195" i="4"/>
  <c r="C516" i="4"/>
  <c r="C812" i="4"/>
  <c r="C1487" i="4"/>
  <c r="C1346" i="4"/>
  <c r="C1499" i="4"/>
  <c r="C939" i="4"/>
  <c r="C1353" i="4"/>
  <c r="C1468" i="4"/>
  <c r="C1241" i="4"/>
  <c r="C471" i="4"/>
  <c r="C1196" i="4"/>
  <c r="C38" i="4"/>
  <c r="C703" i="4"/>
  <c r="C659" i="4"/>
  <c r="C931" i="4"/>
  <c r="C165" i="4"/>
  <c r="C170" i="4"/>
  <c r="C1186" i="4"/>
  <c r="C1181" i="4"/>
  <c r="C1167" i="4"/>
  <c r="C364" i="4"/>
  <c r="C844" i="4"/>
  <c r="C168" i="4"/>
  <c r="C541" i="4"/>
  <c r="C911" i="4"/>
  <c r="C567" i="4"/>
  <c r="C216" i="4"/>
  <c r="C524" i="4"/>
  <c r="C568" i="4"/>
  <c r="C217" i="4"/>
  <c r="C129" i="4"/>
  <c r="C1165" i="4"/>
  <c r="C1234" i="4"/>
  <c r="C1103" i="4"/>
  <c r="C926" i="4"/>
  <c r="C1013" i="4"/>
  <c r="C368" i="4"/>
  <c r="C646" i="4"/>
  <c r="C1088" i="4"/>
  <c r="C218" i="4"/>
  <c r="C1081" i="4"/>
  <c r="C48" i="4"/>
  <c r="C872" i="4"/>
  <c r="C193" i="4"/>
  <c r="C1376" i="4"/>
  <c r="C1042" i="4"/>
  <c r="C1360" i="4"/>
  <c r="C342" i="4"/>
  <c r="C575" i="4"/>
  <c r="C974" i="4"/>
  <c r="C573" i="4"/>
  <c r="C867" i="4"/>
  <c r="C1258" i="4"/>
  <c r="C1060" i="4"/>
  <c r="C219" i="4"/>
  <c r="C416" i="4"/>
  <c r="C190" i="4"/>
  <c r="C1342" i="4"/>
  <c r="C1277" i="4"/>
  <c r="C884" i="4"/>
  <c r="C994" i="4"/>
  <c r="C1052" i="4"/>
  <c r="C555" i="4"/>
  <c r="C932" i="4"/>
  <c r="C569" i="4"/>
  <c r="C1273" i="4"/>
  <c r="C117" i="4"/>
  <c r="C881" i="4"/>
  <c r="C993" i="4"/>
  <c r="C187" i="4"/>
  <c r="C1245" i="4"/>
  <c r="C715" i="4"/>
  <c r="C1230" i="4"/>
  <c r="C184" i="4"/>
  <c r="C1344" i="4"/>
  <c r="C220" i="4"/>
  <c r="C905" i="4"/>
  <c r="C928" i="4"/>
  <c r="C1086" i="4"/>
  <c r="C167" i="4"/>
  <c r="C435" i="4"/>
  <c r="C576" i="4"/>
  <c r="C1048" i="4"/>
  <c r="C1087" i="4"/>
  <c r="C999" i="4"/>
  <c r="C1496" i="4"/>
  <c r="C930" i="4"/>
  <c r="C1104" i="4"/>
  <c r="C88" i="4"/>
  <c r="C1500" i="4"/>
  <c r="C1242" i="4"/>
  <c r="C1375" i="4"/>
  <c r="C660" i="4"/>
  <c r="C1240" i="4"/>
  <c r="C64" i="4"/>
  <c r="C1491" i="4"/>
  <c r="C139" i="4"/>
  <c r="C995" i="4"/>
  <c r="C1023" i="4"/>
  <c r="C1262" i="4"/>
  <c r="C1259" i="4"/>
  <c r="C179" i="4"/>
  <c r="C1537" i="4"/>
  <c r="C1464" i="4"/>
  <c r="C1184" i="4"/>
  <c r="C1467" i="4"/>
  <c r="C600" i="4"/>
  <c r="C192" i="4"/>
  <c r="C171" i="4"/>
  <c r="C1034" i="4"/>
  <c r="C1526" i="4"/>
  <c r="C1022" i="4"/>
  <c r="C367" i="4"/>
  <c r="C946" i="4"/>
  <c r="C956" i="4"/>
  <c r="C63" i="4"/>
  <c r="C1417" i="4"/>
  <c r="C174" i="4"/>
  <c r="C1115" i="4"/>
  <c r="C215" i="4"/>
  <c r="C1382" i="4"/>
  <c r="C547" i="4"/>
  <c r="C1180" i="4"/>
  <c r="C135" i="4"/>
  <c r="C1243" i="4"/>
  <c r="C647" i="4"/>
  <c r="C958" i="4"/>
  <c r="C369" i="4"/>
  <c r="C1170" i="4"/>
  <c r="C1168" i="4"/>
  <c r="C20" i="4"/>
  <c r="C748" i="4"/>
  <c r="C469" i="4"/>
  <c r="C1236" i="4"/>
  <c r="C1283" i="4"/>
  <c r="C1463" i="4"/>
  <c r="C1073" i="4"/>
  <c r="C1535" i="4"/>
  <c r="C713" i="4"/>
  <c r="C1095" i="4"/>
  <c r="C1166" i="4"/>
  <c r="C699" i="4"/>
  <c r="C523" i="4"/>
  <c r="C971" i="4"/>
  <c r="C1272" i="4"/>
  <c r="C166" i="4"/>
  <c r="C1237" i="4"/>
  <c r="C1076" i="4"/>
  <c r="C522" i="4"/>
  <c r="C1504" i="4"/>
  <c r="C354" i="4"/>
  <c r="C78" i="4"/>
  <c r="C47" i="4"/>
  <c r="C1134" i="4"/>
  <c r="C972" i="4"/>
  <c r="C343" i="4"/>
  <c r="C599" i="4"/>
  <c r="C997" i="4"/>
  <c r="C899" i="4"/>
  <c r="C1117" i="4"/>
  <c r="C378" i="4"/>
  <c r="C1473" i="4"/>
  <c r="C1534" i="4"/>
  <c r="C1233" i="4"/>
  <c r="C194" i="4"/>
  <c r="C1071" i="4"/>
  <c r="C1162" i="4"/>
  <c r="C657" i="4"/>
  <c r="C352" i="4"/>
  <c r="C597" i="4"/>
  <c r="C188" i="4"/>
  <c r="C697" i="4"/>
  <c r="C554" i="4"/>
  <c r="C1079" i="4"/>
  <c r="C353" i="4"/>
  <c r="C596" i="4"/>
  <c r="C1020" i="4"/>
  <c r="C470" i="4"/>
  <c r="C208" i="4"/>
  <c r="C1252" i="4"/>
  <c r="C1179" i="4"/>
  <c r="C311" i="4"/>
  <c r="C704" i="4"/>
  <c r="C1116" i="4"/>
  <c r="C1089" i="4"/>
  <c r="C1125" i="4"/>
  <c r="C645" i="4"/>
  <c r="C1051" i="4"/>
  <c r="C1506" i="4"/>
  <c r="C46" i="4"/>
  <c r="C879" i="4"/>
  <c r="C1119" i="4"/>
  <c r="C103" i="4"/>
  <c r="C35" i="4"/>
  <c r="C72" i="4"/>
  <c r="C898" i="4"/>
  <c r="C1159" i="4"/>
  <c r="C891" i="4"/>
  <c r="C1092" i="4"/>
  <c r="C1380" i="4"/>
  <c r="C50" i="4"/>
  <c r="C1270" i="4"/>
  <c r="C196" i="4"/>
  <c r="C900" i="4"/>
  <c r="C1278" i="4"/>
  <c r="C698" i="4"/>
  <c r="C952" i="4"/>
  <c r="C1169" i="4"/>
  <c r="C226" i="4"/>
  <c r="C1441" i="4"/>
  <c r="C29" i="4"/>
  <c r="C229" i="4"/>
  <c r="C1131" i="4"/>
  <c r="C1440" i="4"/>
  <c r="C1139" i="4"/>
  <c r="C1244" i="4"/>
  <c r="C1361" i="4"/>
  <c r="C107" i="4"/>
  <c r="C182" i="4"/>
  <c r="C895" i="4"/>
  <c r="C656" i="4"/>
  <c r="C70" i="4"/>
  <c r="C1133" i="4"/>
  <c r="C945" i="4"/>
  <c r="C658" i="4"/>
  <c r="C1015" i="4"/>
  <c r="C922" i="4"/>
  <c r="C1271" i="4"/>
  <c r="C1256" i="4"/>
  <c r="C128" i="4"/>
  <c r="C1114" i="4"/>
  <c r="C902" i="4"/>
  <c r="C1416" i="4"/>
  <c r="C706" i="4"/>
  <c r="C227" i="4"/>
  <c r="C685" i="4"/>
  <c r="C616" i="4"/>
  <c r="C1457" i="4"/>
  <c r="C829" i="4"/>
  <c r="C1511" i="4"/>
  <c r="C1378" i="4"/>
  <c r="C875" i="4"/>
  <c r="C536" i="4"/>
  <c r="C1066" i="4"/>
  <c r="C950" i="4"/>
  <c r="C1246" i="4"/>
  <c r="C124" i="4"/>
  <c r="C987" i="4"/>
  <c r="C874" i="4"/>
  <c r="C136" i="4"/>
  <c r="C1102" i="4"/>
  <c r="C991" i="4"/>
  <c r="C73" i="4"/>
  <c r="C913" i="4"/>
  <c r="C851" i="4"/>
  <c r="C594" i="4"/>
  <c r="C56" i="4"/>
  <c r="C76" i="4"/>
  <c r="C161" i="4"/>
  <c r="C173" i="4"/>
  <c r="C1513" i="4"/>
  <c r="C1494" i="4"/>
  <c r="C183" i="4"/>
  <c r="C312" i="4"/>
  <c r="C574" i="4"/>
  <c r="C885" i="4"/>
  <c r="C191" i="4"/>
  <c r="C975" i="4"/>
  <c r="C519" i="4"/>
  <c r="C1384" i="4"/>
  <c r="C89" i="4"/>
  <c r="C701" i="4"/>
  <c r="C892" i="4"/>
  <c r="C595" i="4"/>
  <c r="C1072" i="4"/>
  <c r="C1279" i="4"/>
  <c r="C209" i="4"/>
  <c r="C1493" i="4"/>
  <c r="C886" i="4"/>
  <c r="C160" i="4"/>
  <c r="C1462" i="4"/>
  <c r="C1257" i="4"/>
  <c r="C348" i="4"/>
  <c r="C1275" i="4"/>
  <c r="C1097" i="4"/>
  <c r="C77" i="4"/>
  <c r="C382" i="4"/>
  <c r="C370" i="4"/>
  <c r="C1105" i="4"/>
  <c r="C49" i="4"/>
  <c r="C199" i="4"/>
  <c r="C1014" i="4"/>
  <c r="C1074" i="4"/>
  <c r="C572" i="4"/>
  <c r="C951" i="4"/>
  <c r="C1482" i="4"/>
  <c r="C953" i="4"/>
  <c r="C130" i="4"/>
  <c r="C540" i="4"/>
  <c r="C1492" i="4"/>
  <c r="C901" i="4"/>
  <c r="C702" i="4"/>
  <c r="C350" i="4"/>
  <c r="C893" i="4"/>
  <c r="C143" i="4"/>
  <c r="C609" i="4"/>
  <c r="C1182" i="4"/>
  <c r="C1379" i="4"/>
  <c r="C206" i="4"/>
  <c r="C1371" i="4"/>
  <c r="C880" i="4"/>
  <c r="C228" i="4"/>
  <c r="C310" i="4"/>
  <c r="C1377" i="4"/>
  <c r="C1341" i="4"/>
  <c r="C894" i="4"/>
  <c r="C224" i="4"/>
  <c r="C888" i="4"/>
  <c r="C973" i="4"/>
  <c r="C79" i="4"/>
  <c r="C559" i="4"/>
  <c r="C437" i="4"/>
  <c r="C505" i="4"/>
  <c r="C947" i="4"/>
  <c r="C1035" i="4"/>
  <c r="C723" i="4"/>
  <c r="C1413" i="4"/>
  <c r="C297" i="4"/>
  <c r="C252" i="4"/>
  <c r="C377" i="4"/>
  <c r="C267" i="4"/>
  <c r="C12" i="4"/>
  <c r="C730" i="4"/>
  <c r="C34" i="4"/>
  <c r="C1474" i="4"/>
  <c r="C529" i="4"/>
  <c r="C431" i="4"/>
  <c r="C466" i="4"/>
  <c r="C303" i="4"/>
  <c r="C627" i="4"/>
  <c r="C696" i="4"/>
  <c r="C6" i="4"/>
  <c r="C18" i="4"/>
  <c r="C298" i="4"/>
  <c r="C301" i="4"/>
  <c r="C498" i="4"/>
  <c r="C1232" i="4"/>
  <c r="C1016" i="4"/>
  <c r="C390" i="4"/>
  <c r="C1392" i="4"/>
  <c r="C1041" i="4"/>
  <c r="C919" i="4"/>
  <c r="C106" i="4"/>
  <c r="C1466" i="4"/>
  <c r="C1387" i="4"/>
  <c r="C610" i="4"/>
  <c r="C625" i="4"/>
  <c r="C611" i="4"/>
  <c r="C1238" i="4"/>
  <c r="C231" i="4"/>
  <c r="C1140" i="4"/>
  <c r="C104" i="4"/>
  <c r="C1150" i="4"/>
  <c r="C151" i="4"/>
  <c r="C33" i="4"/>
  <c r="C1445" i="4"/>
  <c r="C1444" i="4"/>
  <c r="C90" i="4"/>
  <c r="C564" i="4"/>
  <c r="C1294" i="4"/>
  <c r="C389" i="4"/>
  <c r="C14" i="4"/>
  <c r="C837" i="4"/>
  <c r="C407" i="4"/>
  <c r="C623" i="4"/>
  <c r="C1339" i="4"/>
  <c r="C4" i="4"/>
  <c r="C372" i="4"/>
  <c r="C1297" i="4"/>
  <c r="C1112" i="4"/>
  <c r="C278" i="4"/>
  <c r="C637" i="4"/>
  <c r="C115" i="4"/>
  <c r="C520" i="4"/>
  <c r="C1335" i="4"/>
  <c r="C667" i="4"/>
  <c r="C1211" i="4"/>
  <c r="C41" i="4"/>
  <c r="C189" i="4"/>
  <c r="C1455" i="4"/>
  <c r="C1352" i="4"/>
  <c r="C507" i="4"/>
  <c r="C1452" i="4"/>
  <c r="C1356" i="4"/>
  <c r="C1451" i="4"/>
  <c r="C1400" i="4"/>
  <c r="C1454" i="4"/>
  <c r="C211" i="4"/>
  <c r="C255" i="4"/>
  <c r="C396" i="4"/>
  <c r="C743" i="4"/>
  <c r="C37" i="4"/>
  <c r="C834" i="4"/>
  <c r="C186" i="4"/>
  <c r="C1002" i="4"/>
  <c r="C608" i="4"/>
  <c r="C1315" i="4"/>
  <c r="C429" i="4"/>
  <c r="C271" i="4"/>
  <c r="C253" i="4"/>
  <c r="C1192" i="4"/>
  <c r="C515" i="4"/>
  <c r="C133" i="4"/>
  <c r="C818" i="4"/>
  <c r="C1222" i="4"/>
  <c r="C831" i="4"/>
  <c r="C855" i="4"/>
  <c r="C1208" i="4"/>
  <c r="C1129" i="4"/>
  <c r="C754" i="4"/>
  <c r="C1153" i="4"/>
  <c r="C1047" i="4"/>
  <c r="C1146" i="4"/>
  <c r="C847" i="4"/>
  <c r="C846" i="4"/>
  <c r="C1215" i="4"/>
  <c r="C584" i="4"/>
  <c r="C729" i="4"/>
  <c r="C602" i="4"/>
  <c r="C434" i="4"/>
  <c r="C924" i="4"/>
  <c r="C732" i="4"/>
  <c r="C1528" i="4"/>
  <c r="C1530" i="4"/>
  <c r="C666" i="4"/>
  <c r="C424" i="4"/>
  <c r="C318" i="4"/>
  <c r="C391" i="4"/>
  <c r="C1061" i="4"/>
  <c r="C23" i="4"/>
  <c r="C461" i="4"/>
  <c r="C980" i="4"/>
  <c r="C257" i="4"/>
  <c r="C727" i="4"/>
  <c r="C1370" i="4"/>
  <c r="C535" i="4"/>
  <c r="C731" i="4"/>
  <c r="C621" i="4"/>
  <c r="C992" i="4"/>
  <c r="C1517" i="4"/>
  <c r="C1026" i="4"/>
  <c r="C21" i="4"/>
  <c r="C739" i="4"/>
  <c r="C751" i="4"/>
  <c r="C1470" i="4"/>
  <c r="C897" i="4"/>
  <c r="C797" i="4"/>
  <c r="C1178" i="4"/>
  <c r="C1516" i="4"/>
  <c r="C1093" i="4"/>
  <c r="C1327" i="4"/>
  <c r="C918" i="4"/>
  <c r="C920" i="4"/>
  <c r="C225" i="4"/>
  <c r="C788" i="4"/>
  <c r="C1231" i="4"/>
  <c r="C31" i="4"/>
  <c r="C539" i="4"/>
  <c r="C910" i="4"/>
  <c r="C717" i="4"/>
  <c r="C405" i="4"/>
  <c r="C581" i="4"/>
  <c r="C482" i="4"/>
  <c r="C122" i="4"/>
  <c r="C1075" i="4"/>
  <c r="C256" i="4"/>
  <c r="C1347" i="4"/>
  <c r="C820" i="4"/>
  <c r="C85" i="4"/>
  <c r="C1003" i="4"/>
  <c r="C1191" i="4"/>
  <c r="C1276" i="4"/>
  <c r="C517" i="4"/>
  <c r="C1322" i="4"/>
  <c r="C1059" i="4"/>
  <c r="C235" i="4"/>
  <c r="C269" i="4"/>
  <c r="C720" i="4"/>
  <c r="C940" i="4"/>
  <c r="C1213" i="4"/>
  <c r="C207" i="4"/>
  <c r="C716" i="4"/>
  <c r="C1136" i="4"/>
  <c r="C1410" i="4"/>
  <c r="C933" i="4"/>
  <c r="C249" i="4"/>
  <c r="C1529" i="4"/>
  <c r="C544" i="4"/>
  <c r="C778" i="4"/>
  <c r="C127" i="4"/>
  <c r="C9" i="4"/>
  <c r="C842" i="4"/>
  <c r="C404" i="4"/>
  <c r="C998" i="4"/>
  <c r="C726" i="4"/>
  <c r="C708" i="4"/>
  <c r="C725" i="4"/>
  <c r="C557" i="4"/>
  <c r="C19" i="4"/>
  <c r="C578" i="4"/>
  <c r="C417" i="4"/>
  <c r="C420" i="4"/>
  <c r="C241" i="4"/>
  <c r="C1307" i="4"/>
  <c r="C644" i="4"/>
  <c r="C463" i="4"/>
  <c r="C1127" i="4"/>
  <c r="C618" i="4"/>
  <c r="C181" i="4"/>
  <c r="C1428" i="4"/>
  <c r="C1305" i="4"/>
  <c r="C1350" i="4"/>
  <c r="C1216" i="4"/>
  <c r="C236" i="4"/>
  <c r="C448" i="4"/>
  <c r="C392" i="4"/>
  <c r="C164" i="4"/>
  <c r="C1429" i="4"/>
  <c r="C266" i="4"/>
  <c r="C265" i="4"/>
  <c r="C1004" i="4"/>
  <c r="C65" i="4"/>
  <c r="C1070" i="4"/>
  <c r="C964" i="4"/>
  <c r="C197" i="4"/>
  <c r="C232" i="4"/>
  <c r="C1151" i="4"/>
  <c r="C55" i="4"/>
  <c r="C1472" i="4"/>
  <c r="C606" i="4"/>
  <c r="C1483" i="4"/>
  <c r="C791" i="4"/>
  <c r="C1185" i="4"/>
  <c r="C496" i="4"/>
  <c r="C1281" i="4"/>
  <c r="C864" i="4"/>
  <c r="C1024" i="4"/>
  <c r="C1189" i="4"/>
  <c r="C1069" i="4"/>
  <c r="C1434" i="4"/>
  <c r="C545" i="4"/>
  <c r="C96" i="4"/>
  <c r="C453" i="4"/>
  <c r="C1501" i="4"/>
  <c r="C682" i="4"/>
  <c r="C796" i="4"/>
  <c r="C452" i="4"/>
  <c r="C1309" i="4"/>
  <c r="C689" i="4"/>
  <c r="C632" i="4"/>
  <c r="C1296" i="4"/>
  <c r="C721" i="4"/>
  <c r="C612" i="4"/>
  <c r="C718" i="4"/>
  <c r="C494" i="4"/>
  <c r="C1235" i="4"/>
  <c r="C808" i="4"/>
  <c r="C760" i="4"/>
  <c r="C1319" i="4"/>
  <c r="C619" i="4"/>
  <c r="C684" i="4"/>
  <c r="C1489" i="4"/>
  <c r="C669" i="4"/>
  <c r="C1404" i="4"/>
  <c r="C419" i="4"/>
  <c r="C664" i="4"/>
  <c r="C776" i="4"/>
  <c r="C683" i="4"/>
  <c r="C890" i="4"/>
  <c r="C811" i="4"/>
  <c r="C695" i="4"/>
  <c r="C502" i="4"/>
  <c r="C1044" i="4"/>
  <c r="C1282" i="4"/>
  <c r="C472" i="4"/>
  <c r="C245" i="4"/>
  <c r="C1333" i="4"/>
  <c r="C622" i="4"/>
  <c r="C690" i="4"/>
  <c r="C1401" i="4"/>
  <c r="C475" i="4"/>
  <c r="C1142" i="4"/>
  <c r="C986" i="4"/>
  <c r="C1385" i="4"/>
  <c r="C985" i="4"/>
  <c r="C1288" i="4"/>
  <c r="C514" i="4"/>
  <c r="C1110" i="4"/>
  <c r="C157" i="4"/>
  <c r="C662" i="4"/>
  <c r="C1267" i="4"/>
  <c r="C821" i="4"/>
  <c r="C775" i="4"/>
  <c r="C295" i="4"/>
  <c r="C349" i="4"/>
  <c r="C446" i="4"/>
  <c r="C1471" i="4"/>
  <c r="C380" i="4"/>
  <c r="C1430" i="4"/>
  <c r="C1149" i="4"/>
  <c r="C528" i="4"/>
  <c r="C766" i="4"/>
  <c r="C1480" i="4"/>
  <c r="C258" i="4"/>
  <c r="C385" i="4"/>
  <c r="C244" i="4"/>
  <c r="C767" i="4"/>
  <c r="C1479" i="4"/>
  <c r="C781" i="4"/>
  <c r="C147" i="4"/>
  <c r="C549" i="4"/>
  <c r="C425" i="4"/>
  <c r="C45" i="4"/>
  <c r="C560" i="4"/>
  <c r="C1263" i="4"/>
  <c r="C570" i="4"/>
  <c r="C617" i="4"/>
  <c r="C1302" i="4"/>
  <c r="C1053" i="4"/>
  <c r="C68" i="4"/>
  <c r="C305" i="4"/>
  <c r="C172" i="4"/>
  <c r="C201" i="4"/>
  <c r="C614" i="4"/>
  <c r="C1481" i="4"/>
  <c r="C32" i="4"/>
  <c r="C1025" i="4"/>
  <c r="C1264" i="4"/>
  <c r="C735" i="4"/>
  <c r="C1132" i="4"/>
  <c r="C810" i="4"/>
  <c r="C601" i="4"/>
  <c r="C678" i="4"/>
  <c r="C97" i="4"/>
  <c r="C677" i="4"/>
  <c r="C75" i="4"/>
  <c r="C381" i="4"/>
  <c r="C742" i="4"/>
  <c r="C1268" i="4"/>
  <c r="C1156" i="4"/>
  <c r="C1200" i="4"/>
  <c r="C840" i="4"/>
  <c r="C525" i="4"/>
  <c r="C111" i="4"/>
  <c r="C198" i="4"/>
  <c r="C1478" i="4"/>
  <c r="C282" i="4"/>
  <c r="C488" i="4"/>
  <c r="C1068" i="4"/>
  <c r="C546" i="4"/>
  <c r="C281" i="4"/>
  <c r="C635" i="4"/>
  <c r="C26" i="4"/>
  <c r="C500" i="4"/>
  <c r="C774" i="4"/>
  <c r="C1155" i="4"/>
  <c r="C854" i="4"/>
  <c r="C571" i="4"/>
  <c r="C113" i="4"/>
  <c r="C813" i="4"/>
  <c r="C803" i="4"/>
  <c r="C942" i="4"/>
  <c r="C1314" i="4"/>
  <c r="C1394" i="4"/>
  <c r="C426" i="4"/>
  <c r="C203" i="4"/>
  <c r="C1040" i="4"/>
  <c r="C1065" i="4"/>
  <c r="C1096" i="4"/>
  <c r="C365" i="4"/>
  <c r="C510" i="4"/>
  <c r="C817" i="4"/>
  <c r="C1348" i="4"/>
  <c r="C835" i="4"/>
  <c r="C456" i="4"/>
  <c r="C961" i="4"/>
  <c r="C527" i="4"/>
  <c r="C87" i="4"/>
  <c r="C1503" i="4"/>
  <c r="C1176" i="4"/>
  <c r="C345" i="4"/>
  <c r="C418" i="4"/>
  <c r="C1201" i="4"/>
  <c r="C753" i="4"/>
  <c r="C734" i="4"/>
  <c r="C824" i="4"/>
  <c r="C460" i="4"/>
  <c r="C101" i="4"/>
  <c r="C114" i="4"/>
  <c r="C1446" i="4"/>
  <c r="C1121" i="4"/>
  <c r="C1229" i="4"/>
  <c r="C1349" i="4"/>
  <c r="C394" i="4"/>
  <c r="C1058" i="4"/>
  <c r="C917" i="4"/>
  <c r="C1329" i="4"/>
  <c r="C1227" i="4"/>
  <c r="C214" i="4"/>
  <c r="C615" i="4"/>
  <c r="C490" i="4"/>
  <c r="C944" i="4"/>
  <c r="C185" i="4"/>
  <c r="C989" i="4"/>
  <c r="C738" i="4"/>
  <c r="C1037" i="4"/>
  <c r="C531" i="4"/>
  <c r="C1308" i="4"/>
  <c r="C1306" i="4"/>
  <c r="C458" i="4"/>
  <c r="C1144" i="4"/>
  <c r="C963" i="4"/>
  <c r="C415" i="4"/>
  <c r="C1028" i="4"/>
  <c r="C1495" i="4"/>
  <c r="C302" i="4"/>
  <c r="C1345" i="4"/>
  <c r="C1406" i="4"/>
  <c r="C393" i="4"/>
  <c r="C1148" i="4"/>
  <c r="C686" i="4"/>
  <c r="C1310" i="4"/>
  <c r="C289" i="4"/>
  <c r="C443" i="4"/>
  <c r="C95" i="4"/>
  <c r="C826" i="4"/>
  <c r="C1113" i="4"/>
  <c r="C497" i="4"/>
  <c r="C1147" i="4"/>
  <c r="C914" i="4"/>
  <c r="C1204" i="4"/>
  <c r="C1137" i="4"/>
  <c r="C1260" i="4"/>
  <c r="C223" i="4"/>
  <c r="C675" i="4"/>
  <c r="C1383" i="4"/>
  <c r="C288" i="4"/>
  <c r="C1033" i="4"/>
  <c r="C449" i="4"/>
  <c r="C784" i="4"/>
  <c r="C688" i="4"/>
  <c r="C1518" i="4"/>
  <c r="C693" i="4"/>
  <c r="C962" i="4"/>
  <c r="C624" i="4"/>
  <c r="C849" i="4"/>
  <c r="C550" i="4"/>
  <c r="C780" i="4"/>
  <c r="C1247" i="4"/>
  <c r="C912" i="4"/>
  <c r="C1120" i="4"/>
  <c r="C1465" i="4"/>
  <c r="C903" i="4"/>
  <c r="C240" i="4"/>
  <c r="C845" i="4"/>
  <c r="C566" i="4"/>
  <c r="C1477" i="4"/>
  <c r="C445" i="4"/>
  <c r="C315" i="4"/>
  <c r="C779" i="4"/>
  <c r="C1399" i="4"/>
  <c r="C1502" i="4"/>
  <c r="C785" i="4"/>
  <c r="C983" i="4"/>
  <c r="C180" i="4"/>
  <c r="C518" i="4"/>
  <c r="C292" i="4"/>
  <c r="C509" i="4"/>
  <c r="C1050" i="4"/>
  <c r="C489" i="4"/>
  <c r="C565" i="4"/>
  <c r="C691" i="4"/>
  <c r="C98" i="4"/>
  <c r="C938" i="4"/>
  <c r="C724" i="4"/>
  <c r="C1443" i="4"/>
  <c r="C966" i="4"/>
  <c r="C823" i="4"/>
  <c r="C395" i="4"/>
  <c r="C954" i="4"/>
  <c r="C887" i="4"/>
  <c r="C613" i="4"/>
  <c r="C955" i="4"/>
  <c r="C792" i="4"/>
  <c r="C790" i="4"/>
  <c r="C237" i="4"/>
  <c r="C1173" i="4"/>
  <c r="C652" i="4"/>
  <c r="C1524" i="4"/>
  <c r="C745" i="4"/>
  <c r="C1337" i="4"/>
  <c r="C1435" i="4"/>
  <c r="C746" i="4"/>
  <c r="C108" i="4"/>
  <c r="C651" i="4"/>
  <c r="C562" i="4"/>
  <c r="C758" i="4"/>
  <c r="C866" i="4"/>
  <c r="C1433" i="4"/>
  <c r="C1367" i="4"/>
  <c r="C1312" i="4"/>
  <c r="C476" i="4"/>
  <c r="C1351" i="4"/>
  <c r="C556" i="4"/>
  <c r="C1299" i="4"/>
  <c r="C850" i="4"/>
  <c r="C493" i="4"/>
  <c r="C1094" i="4"/>
  <c r="C121" i="4"/>
  <c r="C356" i="4"/>
  <c r="C800" i="4"/>
  <c r="C605" i="4"/>
  <c r="C1334" i="4"/>
  <c r="C483" i="4"/>
  <c r="C876" i="4"/>
  <c r="C376" i="4"/>
  <c r="C491" i="4"/>
  <c r="C1427" i="4"/>
  <c r="C1447" i="4"/>
  <c r="C1161" i="4"/>
  <c r="C308" i="4"/>
  <c r="C402" i="4"/>
  <c r="C144" i="4"/>
  <c r="C869" i="4"/>
  <c r="C1183" i="4"/>
  <c r="C1509" i="4"/>
  <c r="C156" i="4"/>
  <c r="C941" i="4"/>
  <c r="C247" i="4"/>
  <c r="C1323" i="4"/>
  <c r="C809" i="4"/>
  <c r="C1289" i="4"/>
  <c r="C551" i="4"/>
  <c r="C44" i="4"/>
  <c r="C366" i="4"/>
  <c r="C251" i="4"/>
  <c r="C454" i="4"/>
  <c r="C1077" i="4"/>
  <c r="C552" i="4"/>
  <c r="C410" i="4"/>
  <c r="C286" i="4"/>
  <c r="C799" i="4"/>
  <c r="C80" i="4"/>
  <c r="C923" i="4"/>
  <c r="C1460" i="4"/>
  <c r="C358" i="4"/>
  <c r="C93" i="4"/>
  <c r="C1436" i="4"/>
  <c r="C870" i="4"/>
  <c r="C1355" i="4"/>
  <c r="C1254" i="4"/>
  <c r="C359" i="4"/>
  <c r="C841" i="4"/>
  <c r="C1303" i="4"/>
  <c r="C977" i="4"/>
  <c r="C1519" i="4"/>
  <c r="C761" i="4"/>
  <c r="C11" i="4"/>
  <c r="C102" i="4"/>
  <c r="C330" i="4"/>
  <c r="C442" i="4"/>
  <c r="C1332" i="4"/>
  <c r="C1030" i="4"/>
  <c r="C1218" i="4"/>
  <c r="C1223" i="4"/>
  <c r="C321" i="4"/>
  <c r="C1221" i="4"/>
  <c r="C782" i="4"/>
  <c r="C802" i="4"/>
  <c r="C447" i="4"/>
  <c r="C1304" i="4"/>
  <c r="C680" i="4"/>
  <c r="C604" i="4"/>
  <c r="C451" i="4"/>
  <c r="C650" i="4"/>
  <c r="C1505" i="4"/>
  <c r="C579" i="4"/>
  <c r="C406" i="4"/>
  <c r="C479" i="4"/>
  <c r="C1354" i="4"/>
  <c r="C1412" i="4"/>
  <c r="C230" i="4"/>
  <c r="C233" i="4"/>
  <c r="C542" i="4"/>
  <c r="C411" i="4"/>
  <c r="C1000" i="4"/>
  <c r="C1046" i="4"/>
  <c r="C140" i="4"/>
  <c r="C250" i="4"/>
  <c r="C1212" i="4"/>
  <c r="C1336" i="4"/>
  <c r="C1067" i="4"/>
  <c r="C138" i="4"/>
  <c r="C1311" i="4"/>
  <c r="C126" i="4"/>
  <c r="C676" i="4"/>
  <c r="C996" i="4"/>
  <c r="C1021" i="4"/>
  <c r="C324" i="4"/>
  <c r="C674" i="4"/>
  <c r="C1419" i="4"/>
  <c r="C306" i="4"/>
  <c r="C990" i="4"/>
  <c r="C937" i="4"/>
  <c r="C1476" i="4"/>
  <c r="C1475" i="4"/>
  <c r="C1409" i="4"/>
  <c r="C432" i="4"/>
  <c r="C1363" i="4"/>
  <c r="C1415" i="4"/>
  <c r="C503" i="4"/>
  <c r="C346" i="4"/>
  <c r="C752" i="4"/>
  <c r="C1197" i="4"/>
  <c r="C1343" i="4"/>
  <c r="C94" i="4"/>
  <c r="C749" i="4"/>
  <c r="C132" i="4"/>
  <c r="C1269" i="4"/>
  <c r="C131" i="4"/>
  <c r="C351" i="4"/>
  <c r="C1207" i="4"/>
  <c r="C1202" i="4"/>
  <c r="C375" i="4"/>
  <c r="C1100" i="4"/>
  <c r="C620" i="4"/>
  <c r="C705" i="4"/>
  <c r="C268" i="4"/>
  <c r="C1085" i="4"/>
  <c r="C1374" i="4"/>
  <c r="C984" i="4"/>
  <c r="C786" i="4"/>
  <c r="C1141" i="4"/>
  <c r="C858" i="4"/>
  <c r="C1423" i="4"/>
  <c r="C280" i="4"/>
  <c r="C222" i="4"/>
  <c r="C1320" i="4"/>
  <c r="C1284" i="4"/>
  <c r="C67" i="4"/>
  <c r="C492" i="4"/>
  <c r="C1507" i="4"/>
  <c r="C607" i="4"/>
  <c r="C1301" i="4"/>
  <c r="C1043" i="4"/>
  <c r="C798" i="4"/>
  <c r="C1357" i="4"/>
  <c r="C772" i="4"/>
  <c r="C272" i="4"/>
  <c r="C582" i="4"/>
  <c r="C263" i="4"/>
  <c r="C1298" i="4"/>
  <c r="C125" i="4"/>
  <c r="C1010" i="4"/>
  <c r="C687" i="4"/>
  <c r="C508" i="4"/>
  <c r="C1488" i="4"/>
  <c r="C638" i="4"/>
  <c r="C759" i="4"/>
  <c r="C1515" i="4"/>
  <c r="C1381" i="4"/>
  <c r="C907" i="4"/>
  <c r="C711" i="4"/>
  <c r="C1326" i="4"/>
  <c r="C561" i="4"/>
  <c r="C598" i="4"/>
  <c r="C100" i="4"/>
  <c r="C777" i="4"/>
  <c r="C877" i="4"/>
  <c r="C57" i="4"/>
  <c r="C1285" i="4"/>
  <c r="C478" i="4"/>
  <c r="C1300" i="4"/>
  <c r="C1261" i="4"/>
  <c r="C1390" i="4"/>
  <c r="C384" i="4"/>
  <c r="C1527" i="4"/>
  <c r="C134" i="4"/>
  <c r="C1453" i="4"/>
  <c r="C862" i="4"/>
  <c r="C822" i="4"/>
  <c r="C649" i="4"/>
  <c r="C331" i="4"/>
  <c r="C868" i="4"/>
  <c r="C603" i="4"/>
  <c r="C347" i="4"/>
  <c r="C465" i="4"/>
  <c r="C722" i="4"/>
  <c r="C733" i="4"/>
  <c r="C1154" i="4"/>
  <c r="C10" i="4"/>
  <c r="C586" i="4"/>
  <c r="C383" i="4"/>
  <c r="C1338" i="4"/>
  <c r="C1249" i="4"/>
  <c r="C246" i="4"/>
  <c r="C51" i="4"/>
  <c r="C484" i="4"/>
  <c r="C970" i="4"/>
  <c r="C408" i="4"/>
  <c r="C477" i="4"/>
  <c r="C925" i="4"/>
  <c r="C1199" i="4"/>
  <c r="C495" i="4"/>
  <c r="C719" i="4"/>
  <c r="C916" i="4"/>
  <c r="C1009" i="4"/>
  <c r="C362" i="4"/>
  <c r="C563" i="4"/>
  <c r="C336" i="4"/>
  <c r="C1255" i="4"/>
  <c r="C789" i="4"/>
  <c r="C795" i="4"/>
  <c r="C473" i="4"/>
  <c r="C873" i="4"/>
  <c r="C978" i="4"/>
  <c r="C1265" i="4"/>
  <c r="C1049" i="4"/>
  <c r="C1008" i="4"/>
  <c r="C1386" i="4"/>
  <c r="C1091" i="4"/>
  <c r="C361" i="4"/>
  <c r="C276" i="4"/>
  <c r="C1459" i="4"/>
  <c r="C260" i="4"/>
  <c r="C1126" i="4"/>
  <c r="C681" i="4"/>
  <c r="C1194" i="4"/>
  <c r="C805" i="4"/>
  <c r="C69" i="4"/>
  <c r="C1217" i="4"/>
  <c r="C481" i="4"/>
  <c r="C1098" i="4"/>
  <c r="C440" i="4"/>
  <c r="C1290" i="4"/>
  <c r="C773" i="4"/>
  <c r="C981" i="4"/>
  <c r="C537" i="4"/>
  <c r="C307" i="4"/>
  <c r="C1152" i="4"/>
  <c r="C979" i="4"/>
  <c r="C339" i="4"/>
  <c r="C896" i="4"/>
  <c r="C1456" i="4"/>
  <c r="C54" i="4"/>
  <c r="C806" i="4"/>
  <c r="C1533" i="4"/>
  <c r="C1395" i="4"/>
  <c r="C105" i="4"/>
  <c r="C1388" i="4"/>
  <c r="C74" i="4"/>
  <c r="C1331" i="4"/>
  <c r="C863" i="4"/>
  <c r="C1295" i="4"/>
  <c r="C279" i="4"/>
  <c r="C42" i="4"/>
  <c r="C480" i="4"/>
  <c r="C120" i="4"/>
  <c r="C1461" i="4"/>
  <c r="C553" i="4"/>
  <c r="C1220" i="4"/>
  <c r="C1418" i="4"/>
  <c r="C1439" i="4"/>
  <c r="C459" i="4"/>
  <c r="C768" i="4"/>
  <c r="C123" i="4"/>
  <c r="C1012" i="4"/>
  <c r="C661" i="4"/>
  <c r="C52" i="4"/>
  <c r="C889" i="4"/>
  <c r="C1486" i="4"/>
  <c r="C577" i="4"/>
  <c r="C287" i="4"/>
  <c r="C1143" i="4"/>
  <c r="C1448" i="4"/>
  <c r="C110" i="4"/>
  <c r="C865" i="4"/>
  <c r="C1101" i="4"/>
  <c r="C1128" i="4"/>
  <c r="C421" i="4"/>
  <c r="C859" i="4"/>
  <c r="C1082" i="4"/>
  <c r="C1090" i="4"/>
  <c r="C294" i="4"/>
  <c r="C1325" i="4"/>
  <c r="C109" i="4"/>
  <c r="C60" i="4"/>
  <c r="C1469" i="4"/>
  <c r="C141" i="4"/>
  <c r="C1266" i="4"/>
  <c r="C205" i="4"/>
  <c r="C264" i="4"/>
  <c r="C1177" i="4"/>
  <c r="C1291" i="4"/>
  <c r="C329" i="4"/>
  <c r="C234" i="4"/>
  <c r="C296" i="4"/>
  <c r="C412" i="4"/>
  <c r="C283" i="4"/>
  <c r="C1123" i="4"/>
  <c r="C1420" i="4"/>
  <c r="C422" i="4"/>
  <c r="C1206" i="4"/>
  <c r="C949" i="4"/>
  <c r="C860" i="4"/>
  <c r="C1531" i="4"/>
  <c r="C1172" i="4"/>
  <c r="C293" i="4"/>
  <c r="C355" i="4"/>
  <c r="C1109" i="4"/>
  <c r="C374" i="4"/>
  <c r="C1209" i="4"/>
  <c r="C309" i="4"/>
  <c r="C1145" i="4"/>
  <c r="C200" i="4"/>
  <c r="C1224" i="4"/>
  <c r="C400" i="4"/>
  <c r="C27" i="4"/>
  <c r="C1251" i="4"/>
  <c r="C707" i="4"/>
  <c r="C1029" i="4"/>
  <c r="C1442" i="4"/>
  <c r="C112" i="4"/>
  <c r="C1369" i="4"/>
  <c r="C409" i="4"/>
  <c r="C1057" i="4"/>
  <c r="C414" i="4"/>
  <c r="C83" i="4"/>
  <c r="C8" i="4"/>
  <c r="C92" i="4"/>
  <c r="C397" i="4"/>
  <c r="C71" i="4"/>
  <c r="C965" i="4"/>
  <c r="C155" i="4"/>
  <c r="C1226" i="4"/>
  <c r="C210" i="4"/>
  <c r="C1522" i="4"/>
  <c r="C388" i="4"/>
  <c r="C1403" i="4"/>
  <c r="C543" i="4"/>
  <c r="C178" i="4"/>
  <c r="C783" i="4"/>
  <c r="C747" i="4"/>
  <c r="C457" i="4"/>
  <c r="C1280" i="4"/>
  <c r="C436" i="4"/>
  <c r="C248" i="4"/>
  <c r="C313" i="4"/>
  <c r="C1045" i="4"/>
  <c r="C585" i="4"/>
  <c r="C238" i="4"/>
  <c r="C373" i="4"/>
  <c r="C1187" i="4"/>
  <c r="C1514" i="4"/>
  <c r="C1036" i="4"/>
  <c r="C99" i="4"/>
  <c r="C629" i="4"/>
  <c r="C17" i="4"/>
  <c r="C386" i="4"/>
  <c r="C639" i="4"/>
  <c r="C1292" i="4"/>
  <c r="C162" i="4"/>
  <c r="C533" i="4"/>
  <c r="C934" i="4"/>
  <c r="C91" i="4"/>
  <c r="C428" i="4"/>
  <c r="C328" i="4"/>
  <c r="C333" i="4"/>
  <c r="C929" i="4"/>
  <c r="C590" i="4"/>
  <c r="C371" i="4"/>
  <c r="C423" i="4"/>
  <c r="C1099" i="4"/>
  <c r="C39" i="4"/>
  <c r="C1193" i="4"/>
  <c r="C357" i="4"/>
  <c r="C175" i="4"/>
  <c r="C1248" i="4"/>
  <c r="C1287" i="4"/>
  <c r="C487" i="4"/>
  <c r="C1219" i="4"/>
  <c r="C399" i="4"/>
  <c r="C1485" i="4"/>
  <c r="C1203" i="4"/>
  <c r="C28" i="4"/>
  <c r="C672" i="4"/>
  <c r="C642" i="4"/>
  <c r="C1313" i="4"/>
  <c r="C300" i="4"/>
  <c r="C640" i="4"/>
  <c r="C909" i="4"/>
  <c r="C694" i="4"/>
  <c r="C1056" i="4"/>
  <c r="C1205" i="4"/>
  <c r="C401" i="4"/>
  <c r="C43" i="4"/>
  <c r="C1421" i="4"/>
  <c r="C261" i="4"/>
  <c r="C323" i="4"/>
  <c r="C530" i="4"/>
  <c r="C904" i="4"/>
  <c r="C1031" i="4"/>
  <c r="C221" i="4"/>
  <c r="C1228" i="4"/>
  <c r="C304" i="4"/>
  <c r="C1111" i="4"/>
  <c r="C176" i="4"/>
  <c r="C1122" i="4"/>
  <c r="C807" i="4"/>
  <c r="C700" i="4"/>
  <c r="C1362" i="4"/>
  <c r="C58" i="4"/>
  <c r="C455" i="4"/>
  <c r="C1225" i="4"/>
  <c r="C137" i="4"/>
  <c r="C671" i="4"/>
  <c r="C921" i="4"/>
  <c r="C655" i="4"/>
  <c r="C163" i="4"/>
  <c r="C149" i="4"/>
  <c r="C1324" i="4"/>
  <c r="C736" i="4"/>
  <c r="C7" i="4"/>
  <c r="C1160" i="4"/>
  <c r="C653" i="4"/>
  <c r="C467" i="4"/>
  <c r="C636" i="4"/>
  <c r="C692" i="4"/>
  <c r="C1508" i="4"/>
  <c r="C142" i="4"/>
  <c r="C82" i="4"/>
  <c r="C59" i="4"/>
  <c r="C1038" i="4"/>
  <c r="C239" i="4"/>
  <c r="C61" i="4"/>
  <c r="C474" i="4"/>
  <c r="C413" i="4"/>
  <c r="C1437" i="4"/>
  <c r="C427" i="4"/>
  <c r="C195" i="4"/>
  <c r="C1108" i="4"/>
  <c r="C1032" i="4"/>
  <c r="C464" i="4"/>
  <c r="C1005" i="4"/>
  <c r="C839" i="4"/>
  <c r="C86" i="4"/>
  <c r="C787" i="4"/>
  <c r="C856" i="4"/>
  <c r="C22" i="4"/>
  <c r="C1027" i="4"/>
  <c r="C1130" i="4"/>
  <c r="C838" i="4"/>
  <c r="C801" i="4"/>
  <c r="C314" i="4"/>
  <c r="C816" i="4"/>
  <c r="C340" i="4"/>
  <c r="C84" i="4"/>
  <c r="C794" i="4"/>
  <c r="C833" i="4"/>
  <c r="C1316" i="4"/>
  <c r="C1063" i="4"/>
  <c r="C1163" i="4"/>
  <c r="C825" i="4"/>
  <c r="C982" i="4"/>
  <c r="C1364" i="4"/>
  <c r="C587" i="4"/>
  <c r="C499" i="4"/>
  <c r="C836" i="4"/>
  <c r="C1157" i="4"/>
  <c r="C765" i="4"/>
  <c r="C521" i="4"/>
  <c r="C853" i="4"/>
  <c r="C588" i="4"/>
  <c r="C1118" i="4"/>
  <c r="C1431" i="4"/>
  <c r="C338" i="4"/>
  <c r="C320" i="4"/>
  <c r="C444" i="4"/>
  <c r="C262" i="4"/>
  <c r="C769" i="4"/>
  <c r="C654" i="4"/>
  <c r="C1330" i="4"/>
  <c r="C13" i="4"/>
  <c r="C485" i="4"/>
  <c r="C583" i="4"/>
  <c r="C1124" i="4"/>
  <c r="C1055" i="4"/>
  <c r="C908" i="4"/>
  <c r="C284" i="4"/>
  <c r="C815" i="4"/>
  <c r="C1411" i="4"/>
  <c r="C3" i="4"/>
  <c r="C558" i="4"/>
  <c r="C534" i="4"/>
  <c r="C968" i="4"/>
  <c r="C663" i="4"/>
  <c r="C337" i="4"/>
  <c r="C25" i="4"/>
  <c r="C1190" i="4"/>
  <c r="C1083" i="4"/>
  <c r="C316" i="4"/>
  <c r="C628" i="4"/>
  <c r="C212" i="4"/>
  <c r="C589" i="4"/>
  <c r="C857" i="4"/>
  <c r="C830" i="4"/>
  <c r="C325" i="4"/>
  <c r="C177" i="4"/>
  <c r="C1210" i="4"/>
  <c r="C439" i="4"/>
  <c r="C53" i="4"/>
  <c r="C146" i="4"/>
  <c r="C665" i="4"/>
  <c r="C714" i="4"/>
  <c r="C1422" i="4"/>
  <c r="C242" i="4"/>
  <c r="C1340" i="4"/>
  <c r="C1317" i="4"/>
  <c r="C341" i="4"/>
  <c r="C756" i="4"/>
  <c r="C740" i="4"/>
  <c r="C332" i="4"/>
  <c r="C1107" i="4"/>
  <c r="C744" i="4"/>
  <c r="C1393" i="4"/>
  <c r="C24" i="4"/>
  <c r="C1389" i="4"/>
  <c r="C1365" i="4"/>
  <c r="C843" i="4"/>
  <c r="C641" i="4"/>
  <c r="C335" i="4"/>
  <c r="C16" i="4"/>
  <c r="C828" i="4"/>
  <c r="C1521" i="4"/>
  <c r="C259" i="4"/>
  <c r="C959" i="4"/>
  <c r="C1188" i="4"/>
  <c r="C1321" i="4"/>
  <c r="C213" i="4"/>
  <c r="C379" i="4"/>
  <c r="C1405" i="4"/>
  <c r="C1080" i="4"/>
  <c r="C1239" i="4"/>
  <c r="C1449" i="4"/>
  <c r="C501" i="4"/>
  <c r="C943" i="4"/>
  <c r="C1214" i="4"/>
  <c r="C158" i="4"/>
  <c r="C202" i="4"/>
  <c r="C1536" i="4"/>
  <c r="C1520" i="4"/>
  <c r="C1532" i="4"/>
  <c r="C1402" i="4"/>
  <c r="C1318" i="4"/>
  <c r="C1084" i="4"/>
  <c r="C15" i="4"/>
  <c r="C1175" i="4"/>
  <c r="C326" i="4"/>
  <c r="C915" i="4"/>
  <c r="C438" i="4"/>
  <c r="C1396" i="4"/>
  <c r="C317" i="4"/>
  <c r="C871" i="4"/>
  <c r="C878" i="4"/>
  <c r="C275" i="4"/>
  <c r="C81" i="4"/>
  <c r="C906" i="4"/>
  <c r="C159" i="4"/>
  <c r="C1510" i="4"/>
  <c r="C771" i="4"/>
  <c r="C462" i="4"/>
  <c r="C398" i="4"/>
  <c r="C763" i="4"/>
  <c r="C1373" i="4"/>
  <c r="C709" i="4"/>
  <c r="C882" i="4"/>
  <c r="C1490" i="4"/>
  <c r="C327" i="4"/>
  <c r="C299" i="4"/>
  <c r="C152" i="4"/>
  <c r="C935" i="4"/>
  <c r="C668" i="4"/>
  <c r="C988" i="4"/>
  <c r="C728" i="4"/>
  <c r="C506" i="4"/>
  <c r="C150" i="4"/>
  <c r="C626" i="4"/>
  <c r="C1414" i="4"/>
  <c r="C592" i="4"/>
  <c r="C119" i="4"/>
  <c r="C526" i="4"/>
  <c r="C948" i="4"/>
  <c r="C1018" i="4"/>
  <c r="C1368" i="4"/>
  <c r="C1391" i="4"/>
  <c r="C861" i="4"/>
  <c r="C936" i="4"/>
  <c r="C1198" i="4"/>
  <c r="C148" i="4"/>
  <c r="C290" i="4"/>
  <c r="C793" i="4"/>
  <c r="C285" i="4"/>
  <c r="C40" i="4"/>
  <c r="C764" i="4"/>
  <c r="C1359" i="4"/>
  <c r="C648" i="4"/>
  <c r="C66" i="4"/>
  <c r="C643" i="4"/>
  <c r="C1006" i="4"/>
  <c r="C145" i="4"/>
  <c r="C1293" i="4"/>
  <c r="C450" i="4"/>
  <c r="C36" i="4"/>
  <c r="C1007" i="4"/>
  <c r="C1019" i="4"/>
  <c r="C387" i="4"/>
  <c r="C1250" i="4"/>
  <c r="C1158" i="4"/>
  <c r="C848" i="4"/>
  <c r="C532" i="4"/>
  <c r="C1398" i="4"/>
  <c r="C1424" i="4"/>
  <c r="C538" i="4"/>
  <c r="C1438" i="4"/>
  <c r="C1407" i="4"/>
  <c r="C1138" i="4"/>
  <c r="C1458" i="4"/>
  <c r="C1164" i="4"/>
  <c r="C511" i="4"/>
  <c r="C1011" i="4"/>
  <c r="C591" i="4"/>
  <c r="C1106" i="4"/>
  <c r="C1001" i="4"/>
  <c r="C5" i="4"/>
  <c r="C433" i="4"/>
  <c r="C1450" i="4"/>
  <c r="C757" i="4"/>
  <c r="C670" i="4"/>
  <c r="C1512" i="4"/>
  <c r="C967" i="4"/>
  <c r="C1366" i="4"/>
  <c r="C243" i="4"/>
  <c r="C630" i="4"/>
  <c r="C593" i="4"/>
  <c r="C1078" i="4"/>
  <c r="C1432" i="4"/>
  <c r="C118" i="4"/>
  <c r="C504" i="4"/>
  <c r="C969" i="4"/>
  <c r="C277" i="4"/>
  <c r="C1408" i="4"/>
  <c r="C468" i="4"/>
  <c r="C1064" i="4"/>
  <c r="C814" i="4"/>
  <c r="C710" i="4"/>
  <c r="C334" i="4"/>
  <c r="C804" i="4"/>
  <c r="C254" i="4"/>
  <c r="C403" i="4"/>
  <c r="C430" i="4"/>
  <c r="C360" i="4"/>
  <c r="C750" i="4"/>
  <c r="C291" i="4"/>
  <c r="C957" i="4"/>
  <c r="C319" i="4"/>
  <c r="C1358" i="4"/>
  <c r="C1426" i="4"/>
  <c r="C1039" i="4"/>
  <c r="C1286" i="4"/>
  <c r="C153" i="4"/>
  <c r="C322" i="4"/>
  <c r="C441" i="4"/>
  <c r="C62" i="4"/>
  <c r="C1425" i="4"/>
  <c r="C2" i="4"/>
  <c r="C1171" i="4"/>
  <c r="C1062" i="4"/>
  <c r="C852" i="4"/>
  <c r="C737" i="4"/>
  <c r="C762" i="4"/>
  <c r="C513" i="4"/>
  <c r="C580" i="4"/>
  <c r="C1328" i="4"/>
  <c r="C832" i="4"/>
  <c r="C1372" i="4"/>
  <c r="C755" i="4"/>
  <c r="C270" i="4"/>
  <c r="C274" i="4"/>
  <c r="C1523" i="4"/>
  <c r="C883" i="4"/>
  <c r="C1174" i="4"/>
  <c r="C363" i="4"/>
  <c r="C960" i="4"/>
  <c r="C273" i="4"/>
  <c r="C1135" i="4"/>
  <c r="C712" i="4"/>
  <c r="C1397" i="4"/>
  <c r="C634" i="4"/>
  <c r="C673" i="4"/>
  <c r="C927" i="4"/>
  <c r="C30" i="4"/>
  <c r="C1054" i="4"/>
  <c r="C1484" i="4"/>
  <c r="C1017" i="4"/>
  <c r="C741" i="4"/>
  <c r="C116" i="4"/>
  <c r="C344" i="4"/>
  <c r="C976" i="4"/>
  <c r="C548" i="4"/>
  <c r="C679" i="4"/>
  <c r="C1525" i="4"/>
  <c r="C204" i="4"/>
  <c r="C512" i="4"/>
  <c r="C770" i="4"/>
  <c r="C486" i="4"/>
  <c r="C827" i="4"/>
  <c r="C633" i="4"/>
  <c r="C819" i="4"/>
  <c r="C63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" i="2"/>
  <c r="C3" i="2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<sst xmlns="http://schemas.openxmlformats.org/spreadsheetml/2006/main" count="4657" uniqueCount="4482">
  <si>
    <t>ItmsGrpCod</t>
  </si>
  <si>
    <t>ItmsGrpNam</t>
  </si>
  <si>
    <t>0001 MovFluidosProd</t>
  </si>
  <si>
    <t>0002 GenAireCompProd</t>
  </si>
  <si>
    <t>0003 AutomConProcPro</t>
  </si>
  <si>
    <t>0004 GenTransPotePro</t>
  </si>
  <si>
    <t>0005 MatHandlingProd</t>
  </si>
  <si>
    <t>0006 SaneamientoProd</t>
  </si>
  <si>
    <t>0007 GenVaporProd</t>
  </si>
  <si>
    <t>0008 RefrigIndProd</t>
  </si>
  <si>
    <t>0009 OtrosProd</t>
  </si>
  <si>
    <t>CODIGO</t>
  </si>
  <si>
    <t>DESCRIPCION</t>
  </si>
  <si>
    <t>USD</t>
  </si>
  <si>
    <t>DOLARES</t>
  </si>
  <si>
    <t>SOL</t>
  </si>
  <si>
    <t>SOLES</t>
  </si>
  <si>
    <t>Code</t>
  </si>
  <si>
    <t>Name</t>
  </si>
  <si>
    <t>ABAQUE</t>
  </si>
  <si>
    <t>ABB</t>
  </si>
  <si>
    <t>ABS</t>
  </si>
  <si>
    <t>ASCO</t>
  </si>
  <si>
    <t>BESTA</t>
  </si>
  <si>
    <t>BLACKMER</t>
  </si>
  <si>
    <t>BOBCAT</t>
  </si>
  <si>
    <t>BRAY</t>
  </si>
  <si>
    <t>CLEAVER BROOKS</t>
  </si>
  <si>
    <t>CLUB CAR</t>
  </si>
  <si>
    <t>COMEVAL</t>
  </si>
  <si>
    <t>CRANE</t>
  </si>
  <si>
    <t>DONALDSON</t>
  </si>
  <si>
    <t>FLEXVALVE</t>
  </si>
  <si>
    <t>FLOWCOM</t>
  </si>
  <si>
    <t>GALILEO</t>
  </si>
  <si>
    <t>GENEBRE</t>
  </si>
  <si>
    <t>GIACOMINI</t>
  </si>
  <si>
    <t>GOULDS</t>
  </si>
  <si>
    <t>GRISWOLD</t>
  </si>
  <si>
    <t>GRUNDFOS</t>
  </si>
  <si>
    <t>HONEYWELL</t>
  </si>
  <si>
    <t>INGERSOLL RAND</t>
  </si>
  <si>
    <t>KADANT</t>
  </si>
  <si>
    <t>MANTOVA</t>
  </si>
  <si>
    <t>MASONEILAN</t>
  </si>
  <si>
    <t>MCDONNELL &amp; MILLER</t>
  </si>
  <si>
    <t>MICRO</t>
  </si>
  <si>
    <t>NEWAY</t>
  </si>
  <si>
    <t>NIBCO</t>
  </si>
  <si>
    <t>NOVUS</t>
  </si>
  <si>
    <t>NUOVA FIMA</t>
  </si>
  <si>
    <t>ORBINOX</t>
  </si>
  <si>
    <t>REPSOL</t>
  </si>
  <si>
    <t>SEEPEX</t>
  </si>
  <si>
    <t>SHIMADEN</t>
  </si>
  <si>
    <t>SPIRAX SARCO</t>
  </si>
  <si>
    <t>STANLEY</t>
  </si>
  <si>
    <t>SUNDYNE</t>
  </si>
  <si>
    <t>TESEO</t>
  </si>
  <si>
    <t>TORAFLEX</t>
  </si>
  <si>
    <t>TUTHILL</t>
  </si>
  <si>
    <t>WILDEN</t>
  </si>
  <si>
    <t>ZHEJIANG</t>
  </si>
  <si>
    <t>LEGRIS</t>
  </si>
  <si>
    <t>HYDROFLO PUMPS USA, INC</t>
  </si>
  <si>
    <t>HYDROFLO</t>
  </si>
  <si>
    <t>HILGE</t>
  </si>
  <si>
    <t>TOSACA</t>
  </si>
  <si>
    <t>WALWORTH</t>
  </si>
  <si>
    <t>COLFAX</t>
  </si>
  <si>
    <t>3M</t>
  </si>
  <si>
    <t>DOOSAN</t>
  </si>
  <si>
    <t>AKSA</t>
  </si>
  <si>
    <t>DCI DYNAMIC</t>
  </si>
  <si>
    <t>PATTERSON</t>
  </si>
  <si>
    <t>VIKING</t>
  </si>
  <si>
    <t>MUELLER</t>
  </si>
  <si>
    <t>GEA</t>
  </si>
  <si>
    <t>IMO</t>
  </si>
  <si>
    <t>PTK</t>
  </si>
  <si>
    <t>ASCO NEUMATICS</t>
  </si>
  <si>
    <t>EMERSON</t>
  </si>
  <si>
    <t>AQUAVAL</t>
  </si>
  <si>
    <t>CLA-VAL</t>
  </si>
  <si>
    <t>EUROIMPLEMENTOS</t>
  </si>
  <si>
    <t>HANGCHA</t>
  </si>
  <si>
    <t>WEH</t>
  </si>
  <si>
    <t>ABZ</t>
  </si>
  <si>
    <t>TORNATECH</t>
  </si>
  <si>
    <t>WEG</t>
  </si>
  <si>
    <t>MICHELLIN</t>
  </si>
  <si>
    <t>BALFLEX</t>
  </si>
  <si>
    <t>BALMORAL</t>
  </si>
  <si>
    <t>BOSCH</t>
  </si>
  <si>
    <t>CHEM TOOLS</t>
  </si>
  <si>
    <t>CLEAVER-BROOKS</t>
  </si>
  <si>
    <t>CONSOLIDATED</t>
  </si>
  <si>
    <t>DHC SPRAY</t>
  </si>
  <si>
    <t>DRESSER</t>
  </si>
  <si>
    <t>EVERLASTING</t>
  </si>
  <si>
    <t>FABRI-VALVE</t>
  </si>
  <si>
    <t>FLEX-INDUSTRIES</t>
  </si>
  <si>
    <t>FLOWTEK</t>
  </si>
  <si>
    <t>GLADIATOR</t>
  </si>
  <si>
    <t>HIGHTRONIC</t>
  </si>
  <si>
    <t>ITT /FABRI-VALVE</t>
  </si>
  <si>
    <t>JAPON KOSHIN</t>
  </si>
  <si>
    <t>KUNKLE</t>
  </si>
  <si>
    <t>MACOGA</t>
  </si>
  <si>
    <t>ROTOPLAST</t>
  </si>
  <si>
    <t>SIEMENS</t>
  </si>
  <si>
    <t>TACTIX</t>
  </si>
  <si>
    <t>TEXSTEAM</t>
  </si>
  <si>
    <t>TOPOG-E</t>
  </si>
  <si>
    <t>SAER</t>
  </si>
  <si>
    <t>FCA</t>
  </si>
  <si>
    <t>SUREFLOW</t>
  </si>
  <si>
    <t>EPTA</t>
  </si>
  <si>
    <t>TITAN</t>
  </si>
  <si>
    <t>WSV</t>
  </si>
  <si>
    <t>HB</t>
  </si>
  <si>
    <t>FLOWERVE</t>
  </si>
  <si>
    <t>JAC PROJECT</t>
  </si>
  <si>
    <t>WILLIAMS VALVE</t>
  </si>
  <si>
    <t>FERROSOLUCIONES</t>
  </si>
  <si>
    <t>S/M</t>
  </si>
  <si>
    <t>DSI</t>
  </si>
  <si>
    <t>BALDOR</t>
  </si>
  <si>
    <t>PBV</t>
  </si>
  <si>
    <t>WARRICK</t>
  </si>
  <si>
    <t>GEORGE NIKIFOROV</t>
  </si>
  <si>
    <t>REX</t>
  </si>
  <si>
    <t>ENVIROGEAR</t>
  </si>
  <si>
    <t>NORD</t>
  </si>
  <si>
    <t>FOSTER</t>
  </si>
  <si>
    <t>WORK TOOLS</t>
  </si>
  <si>
    <t>DIA-FLO</t>
  </si>
  <si>
    <t>GORMAN RUPP</t>
  </si>
  <si>
    <t>PENTAIR</t>
  </si>
  <si>
    <t>PENTAX</t>
  </si>
  <si>
    <t>EDCOS</t>
  </si>
  <si>
    <t>PROFIBUS</t>
  </si>
  <si>
    <t>MICROTIK</t>
  </si>
  <si>
    <t>GARDNER DENVER</t>
  </si>
  <si>
    <t>NEPTUNE</t>
  </si>
  <si>
    <t>JKS</t>
  </si>
  <si>
    <t>POWERS</t>
  </si>
  <si>
    <t>ETNA</t>
  </si>
  <si>
    <t>STROBBE</t>
  </si>
  <si>
    <t>SEALER</t>
  </si>
  <si>
    <t>UNITED</t>
  </si>
  <si>
    <t>FIRETROL</t>
  </si>
  <si>
    <t>BIMBA</t>
  </si>
  <si>
    <t>ABAC</t>
  </si>
  <si>
    <t>REOTEMP</t>
  </si>
  <si>
    <t>OMRON</t>
  </si>
  <si>
    <t>JHONSON</t>
  </si>
  <si>
    <t>PARKER</t>
  </si>
  <si>
    <t>VARISCO</t>
  </si>
  <si>
    <t>S/N</t>
  </si>
  <si>
    <t>FS CURTIS</t>
  </si>
  <si>
    <t>APOLLO</t>
  </si>
  <si>
    <t>WANERF</t>
  </si>
  <si>
    <t>LOWARA</t>
  </si>
  <si>
    <t>HAYWARD</t>
  </si>
  <si>
    <t>POTTER ROEMER</t>
  </si>
  <si>
    <t>CAT</t>
  </si>
  <si>
    <t>ALL AMERICAN HOSE</t>
  </si>
  <si>
    <t>POTTER</t>
  </si>
  <si>
    <t>HYDROFLO PUMPS</t>
  </si>
  <si>
    <t>WEIZZ</t>
  </si>
  <si>
    <t>CONEK</t>
  </si>
  <si>
    <t>AIRBEST</t>
  </si>
  <si>
    <t>NUMATICS</t>
  </si>
  <si>
    <t>BEIAN-LOCK</t>
  </si>
  <si>
    <t>WILLIAMS</t>
  </si>
  <si>
    <t>FLOTITE</t>
  </si>
  <si>
    <t>FORUM ENERGY ABZ VALVE</t>
  </si>
  <si>
    <t>SCHNEIDER</t>
  </si>
  <si>
    <t>ELKHARTBRASS</t>
  </si>
  <si>
    <t>CAMOZZI</t>
  </si>
  <si>
    <t>NORDSTROM</t>
  </si>
  <si>
    <t>RED VALVE</t>
  </si>
  <si>
    <t>CLARKE</t>
  </si>
  <si>
    <t>SUN</t>
  </si>
  <si>
    <t>ITT</t>
  </si>
  <si>
    <t>VALMATIC</t>
  </si>
  <si>
    <t>SEW</t>
  </si>
  <si>
    <t>RF</t>
  </si>
  <si>
    <t>WILO</t>
  </si>
  <si>
    <t>ARO</t>
  </si>
  <si>
    <t>MECH</t>
  </si>
  <si>
    <t>AYVAZ</t>
  </si>
  <si>
    <t>ZURN</t>
  </si>
  <si>
    <t>FIREWALL VALVE</t>
  </si>
  <si>
    <t>UNICIMA</t>
  </si>
  <si>
    <t>TYCO</t>
  </si>
  <si>
    <t>BODY BRASS</t>
  </si>
  <si>
    <t>TPMC</t>
  </si>
  <si>
    <t>SHANOC</t>
  </si>
  <si>
    <t>TPMCSTEEL</t>
  </si>
  <si>
    <t>OLVO</t>
  </si>
  <si>
    <t>POWER ELECTRONICS</t>
  </si>
  <si>
    <t>EATON</t>
  </si>
  <si>
    <t>185|</t>
  </si>
  <si>
    <t>FOTEK</t>
  </si>
  <si>
    <t>KRAL</t>
  </si>
  <si>
    <t>LIMITORQUE</t>
  </si>
  <si>
    <t>DINMETSA</t>
  </si>
  <si>
    <t>RUHRPUMPEN</t>
  </si>
  <si>
    <t>GENERAL RUBBER</t>
  </si>
  <si>
    <t>PERFICON</t>
  </si>
  <si>
    <t>CHARLATTE RESERVOIRS</t>
  </si>
  <si>
    <t>SOLER &amp; PALAU</t>
  </si>
  <si>
    <t>EQA</t>
  </si>
  <si>
    <t>MUYUAN</t>
  </si>
  <si>
    <t>ATLAS COPCO</t>
  </si>
  <si>
    <t>MODY</t>
  </si>
  <si>
    <t>KEYSTONE</t>
  </si>
  <si>
    <t>ANSIMAG</t>
  </si>
  <si>
    <t>TSURUMI</t>
  </si>
  <si>
    <t>GRINDEX</t>
  </si>
  <si>
    <t>WATEROUS</t>
  </si>
  <si>
    <t>MEYER</t>
  </si>
  <si>
    <t>ISCO</t>
  </si>
  <si>
    <t>BERMAD</t>
  </si>
  <si>
    <t>DYNAMIC AIR</t>
  </si>
  <si>
    <t>ROD GEN</t>
  </si>
  <si>
    <t>FLEX VALVE</t>
  </si>
  <si>
    <t>EVR</t>
  </si>
  <si>
    <t>SURE FLOW</t>
  </si>
  <si>
    <t>TOWNLEY</t>
  </si>
  <si>
    <t>KRAFTMANN</t>
  </si>
  <si>
    <t>COOLMASK</t>
  </si>
  <si>
    <t>SKIDS</t>
  </si>
  <si>
    <t>GB</t>
  </si>
  <si>
    <t>SCHOTT DURAND</t>
  </si>
  <si>
    <t>KLINGER</t>
  </si>
  <si>
    <t>TOLEDO DO BRASIL</t>
  </si>
  <si>
    <t>CARDCODE</t>
  </si>
  <si>
    <t>CARDNAME</t>
  </si>
  <si>
    <t>P10000003012</t>
  </si>
  <si>
    <t>BUREAU VERITAS/B.I.V.A.C.BV</t>
  </si>
  <si>
    <t>P10002064541</t>
  </si>
  <si>
    <t>SANDOVAL HUAMAN JUSTO</t>
  </si>
  <si>
    <t>P10004906395</t>
  </si>
  <si>
    <t>VEGA JIMENEZ MARIA ELIZABETH</t>
  </si>
  <si>
    <t>P10026044231</t>
  </si>
  <si>
    <t>SAAVEDRA CRIOLLO RAY CRIOLLO RAYMUNDO</t>
  </si>
  <si>
    <t>P10026259008</t>
  </si>
  <si>
    <t>CALLE DE FARFAN OLGA HORTELIA</t>
  </si>
  <si>
    <t>P10027848341</t>
  </si>
  <si>
    <t>VEGA ARAMBULO MARIO ROBERTO</t>
  </si>
  <si>
    <t>P10028130967</t>
  </si>
  <si>
    <t>RENTERIA NAVARRO CARLOS ALBERTO</t>
  </si>
  <si>
    <t>P10028409830</t>
  </si>
  <si>
    <t>FARFAN CALLE JENNY ESMERALDA</t>
  </si>
  <si>
    <t>P10028902684</t>
  </si>
  <si>
    <t>IPANAQUE MENDOZA LORENZO</t>
  </si>
  <si>
    <t>P10034653769</t>
  </si>
  <si>
    <t>VALDIVIEZO GONZAGA BERTHA</t>
  </si>
  <si>
    <t>P10034947983</t>
  </si>
  <si>
    <t>SIRLUPU FLORES FAUSTINO</t>
  </si>
  <si>
    <t>P10036420516</t>
  </si>
  <si>
    <t>VEGA RIOJA RAUL VICTOR</t>
  </si>
  <si>
    <t>P10038397406</t>
  </si>
  <si>
    <t>MANRIQUE SILVA MARCIAL PRAXEDES</t>
  </si>
  <si>
    <t>P10038431159</t>
  </si>
  <si>
    <t>SOCOLA SANCHEZ ALFONSO</t>
  </si>
  <si>
    <t>P10038508941</t>
  </si>
  <si>
    <t>TUME DE CORDOVA MERCEDES</t>
  </si>
  <si>
    <t>P10038844381</t>
  </si>
  <si>
    <t>RODRIGUEZ FERREYROS OSCAR ERNESTO</t>
  </si>
  <si>
    <t>P10038926671</t>
  </si>
  <si>
    <t>ESPINOSA OTOYA SIXTO ENRIQUE</t>
  </si>
  <si>
    <t>P10038945667</t>
  </si>
  <si>
    <t>RENZO GEOVANNI CASUSO CUBAS</t>
  </si>
  <si>
    <t>P10038955191</t>
  </si>
  <si>
    <t>ALLASI CUEVA LINA MERCEDES</t>
  </si>
  <si>
    <t>P10040065097</t>
  </si>
  <si>
    <t>HUERTAS DE QUISPE LUCIA</t>
  </si>
  <si>
    <t>P10046238503</t>
  </si>
  <si>
    <t>HERRERA DE CARDENAS MARINA ELIZABETH</t>
  </si>
  <si>
    <t>P10046344478</t>
  </si>
  <si>
    <t>MAMANI PONCE EULOGIO</t>
  </si>
  <si>
    <t>P10046390852</t>
  </si>
  <si>
    <t>CALAPUJA HUARAYA EUSEBIO</t>
  </si>
  <si>
    <t>P10046491390</t>
  </si>
  <si>
    <t>CALLO DE MEDINA NELLY</t>
  </si>
  <si>
    <t>P10060328183</t>
  </si>
  <si>
    <t>REATEGUI PINEDO GENY</t>
  </si>
  <si>
    <t>P10060578139</t>
  </si>
  <si>
    <t>RAMIREZ SANCHEZ ROBERT EZEQUIEL</t>
  </si>
  <si>
    <t>P10060756924</t>
  </si>
  <si>
    <t>QUISPE HUARANGA VICTOR DIONICIO</t>
  </si>
  <si>
    <t>P10060943210</t>
  </si>
  <si>
    <t>DE LA CRUZ CUYA ESPERANZA GUILLERMINA</t>
  </si>
  <si>
    <t>P10060947088</t>
  </si>
  <si>
    <t>KOHATSU YAGUI DE MATSUDA, MIYEKO RITA HER</t>
  </si>
  <si>
    <t>P10061179921</t>
  </si>
  <si>
    <t>CALDERON TINCO JAIME ARTURO</t>
  </si>
  <si>
    <t>P10061304709</t>
  </si>
  <si>
    <t>FLORES ESPINOZA FILIBERTO RICHARD</t>
  </si>
  <si>
    <t>P10062024041</t>
  </si>
  <si>
    <t>LUCEN HERRERA MARLENI</t>
  </si>
  <si>
    <t>P10062184464</t>
  </si>
  <si>
    <t>GALLARDO ALVA ALINDOR</t>
  </si>
  <si>
    <t>P10063534434</t>
  </si>
  <si>
    <t>CHAN UNG JAVIER WILLIAM</t>
  </si>
  <si>
    <t>P10066576057</t>
  </si>
  <si>
    <t>FERRER RECARTE MIGUEL ANGEL</t>
  </si>
  <si>
    <t>P10066747617</t>
  </si>
  <si>
    <t>GALLIANI ORTEGA JOSE ANTONIO</t>
  </si>
  <si>
    <t>P10066866616</t>
  </si>
  <si>
    <t>CHANG JOO LUISA SOFIA</t>
  </si>
  <si>
    <t>P10067003301</t>
  </si>
  <si>
    <t>BARRIOS GARZON LEONARDO DARIO</t>
  </si>
  <si>
    <t>P10067490008</t>
  </si>
  <si>
    <t>QUINTANILLA COPARA CARLOS</t>
  </si>
  <si>
    <t>P10067619388</t>
  </si>
  <si>
    <t>RIVAS DURAN ARIEL</t>
  </si>
  <si>
    <t>P10067686387</t>
  </si>
  <si>
    <t>PERALES YAÑEZ FELIPE</t>
  </si>
  <si>
    <t>P10067787434</t>
  </si>
  <si>
    <t>MAGUIÑA JAMANCA CHRISTIAN IDA</t>
  </si>
  <si>
    <t>P10067798177</t>
  </si>
  <si>
    <t>MUNAR GUTIERREZ ENRIQUE GUILLERMO</t>
  </si>
  <si>
    <t>P10068756141</t>
  </si>
  <si>
    <t>DELGADO CONDOR HONORATA</t>
  </si>
  <si>
    <t>P10069112477</t>
  </si>
  <si>
    <t>GUTIERREZ BEDOYA CESAR ANTONIO</t>
  </si>
  <si>
    <t>P10069147319</t>
  </si>
  <si>
    <t>PAJUELO ESPINOZA ALBERTO PORFIRIO</t>
  </si>
  <si>
    <t>P10071094605</t>
  </si>
  <si>
    <t>CHARCA BARRETO SANTIAGO</t>
  </si>
  <si>
    <t>P10071917865</t>
  </si>
  <si>
    <t>PACHECO CONCEPCION JOSE DARIO</t>
  </si>
  <si>
    <t>P10072059315</t>
  </si>
  <si>
    <t>ALVARADO URDAY JUAN</t>
  </si>
  <si>
    <t>P10072213721</t>
  </si>
  <si>
    <t>LAURA ARTEAGA DAMIAN FLORENCIO</t>
  </si>
  <si>
    <t>P10072231134</t>
  </si>
  <si>
    <t>CCALA VARGAS DANIEL</t>
  </si>
  <si>
    <t>P10072233765</t>
  </si>
  <si>
    <t>SUBAUSTE CALDERON DIANA</t>
  </si>
  <si>
    <t>P10072310832</t>
  </si>
  <si>
    <t>NINAN CHALLCO MARIA</t>
  </si>
  <si>
    <t>P10072315397</t>
  </si>
  <si>
    <t>SOLIS RIVERA VICTOR EDGAR JOSE</t>
  </si>
  <si>
    <t>P10072695149</t>
  </si>
  <si>
    <t>CORREA MILLER GUSTAVO ANTONIO</t>
  </si>
  <si>
    <t>P10072698342</t>
  </si>
  <si>
    <t>GARCIA PINEDA JOSE ENRIQUE</t>
  </si>
  <si>
    <t>P10072713406</t>
  </si>
  <si>
    <t>MELENDEZ YANGALI MAURO CRISOSTOMO</t>
  </si>
  <si>
    <t>P10072783960</t>
  </si>
  <si>
    <t>GARAY CIPRIANO DE VILLANUE CARLOTA</t>
  </si>
  <si>
    <t>P10072877328</t>
  </si>
  <si>
    <t>LANDMAN STAIF ISRAEL</t>
  </si>
  <si>
    <t>P10073283324</t>
  </si>
  <si>
    <t>SALAZAR BALBOA ESTALINA</t>
  </si>
  <si>
    <t>P10073425161</t>
  </si>
  <si>
    <t>OLIVA MENDOZA DE RAMIREZ ELIZABETH</t>
  </si>
  <si>
    <t>P10073476190</t>
  </si>
  <si>
    <t>CHAVEZ CUBAS OSCAR</t>
  </si>
  <si>
    <t>P10074747251</t>
  </si>
  <si>
    <t>EGOAVIL ROJAS VICTOR HUGO</t>
  </si>
  <si>
    <t>P10075156184</t>
  </si>
  <si>
    <t>CASTILLO VALLE JEAN CARLO</t>
  </si>
  <si>
    <t>p10075311414</t>
  </si>
  <si>
    <t>SHIRLEY YNES ARANA GARCIA</t>
  </si>
  <si>
    <t>P10075901459</t>
  </si>
  <si>
    <t>SANTILLAN MORI ARMANDO</t>
  </si>
  <si>
    <t>P10076062973</t>
  </si>
  <si>
    <t>LEON GRAY ENRIQUE TEODOSIO</t>
  </si>
  <si>
    <t>P10076151798</t>
  </si>
  <si>
    <t>MONTALVAN URQUIZA JOSE DANIEL</t>
  </si>
  <si>
    <t>P10076250443</t>
  </si>
  <si>
    <t>NUÑEZ CALLE LUCIA</t>
  </si>
  <si>
    <t>P10076533275</t>
  </si>
  <si>
    <t>FUENTES PANDO ADA LILIANA</t>
  </si>
  <si>
    <t>P10077625122</t>
  </si>
  <si>
    <t>MAMANI TORRES LUIS ERNESTO</t>
  </si>
  <si>
    <t>P10077910251</t>
  </si>
  <si>
    <t>GALVEZ SUCCAR, MANUEL</t>
  </si>
  <si>
    <t>P10078654185</t>
  </si>
  <si>
    <t>SANCHO TICONA MAGALLI</t>
  </si>
  <si>
    <t>P10079227779</t>
  </si>
  <si>
    <t>AVENDAÑO CHUQUILLANQUI JAVIER</t>
  </si>
  <si>
    <t>P10079339283</t>
  </si>
  <si>
    <t>LEIVA OCHOA JAVIER</t>
  </si>
  <si>
    <t>P10079538952</t>
  </si>
  <si>
    <t>MONTALVAN CARMONA ROBERTO</t>
  </si>
  <si>
    <t>P10079564856</t>
  </si>
  <si>
    <t>CASA VILLEGAS JORGE</t>
  </si>
  <si>
    <t>P10079625987</t>
  </si>
  <si>
    <t>ROQUE FLORES ANTONIO</t>
  </si>
  <si>
    <t>P10079754787</t>
  </si>
  <si>
    <t>IBERICO IBERICO MARCO ANTONIO</t>
  </si>
  <si>
    <t>P10080014835</t>
  </si>
  <si>
    <t>REYES RAMIREZ ROSAURA</t>
  </si>
  <si>
    <t>P10080236307</t>
  </si>
  <si>
    <t>CARRASCO TORRES JUAN CARLOS</t>
  </si>
  <si>
    <t>P10080497569</t>
  </si>
  <si>
    <t>SIFUENTES ANDAVIZA NESTOR JUAN</t>
  </si>
  <si>
    <t>P10080675343</t>
  </si>
  <si>
    <t>CHAVEZ FLORES CELINDA</t>
  </si>
  <si>
    <t>P10080851893</t>
  </si>
  <si>
    <t>LOZA GARCIA RAFAEL ANTONIO</t>
  </si>
  <si>
    <t>P10081379926</t>
  </si>
  <si>
    <t>MALPARTIDA OLIVERA CHRISTIAN DAVID</t>
  </si>
  <si>
    <t>P10081443217</t>
  </si>
  <si>
    <t>PADILLA PADILLA MARJORAIN GLORIA</t>
  </si>
  <si>
    <t>P10081694899</t>
  </si>
  <si>
    <t>CALDERON SAN MARTIN VERONICA ELIZABETH</t>
  </si>
  <si>
    <t>P10082073707</t>
  </si>
  <si>
    <t>EMILIO TAKANO SATO</t>
  </si>
  <si>
    <t>P10082263093</t>
  </si>
  <si>
    <t>GARCIA ROSA MEDINA MARIA ANTONIETA</t>
  </si>
  <si>
    <t>P10082315590</t>
  </si>
  <si>
    <t>NOYA DE LA PIEDRA MANUEL ANTONIO</t>
  </si>
  <si>
    <t>P10082420822</t>
  </si>
  <si>
    <t>PAINO SCARPATI, JOSE ALFREDO</t>
  </si>
  <si>
    <t>P10083128742</t>
  </si>
  <si>
    <t>MORON VALLE STALIN</t>
  </si>
  <si>
    <t>P10083629652</t>
  </si>
  <si>
    <t>VASQUEZ VALDIVIA MARIA ALEJANDRINA</t>
  </si>
  <si>
    <t>P10084397364</t>
  </si>
  <si>
    <t>MAMANI CONDO SILVESTRE</t>
  </si>
  <si>
    <t>P10084565259</t>
  </si>
  <si>
    <t>PEREZ CUEVA, ELITA</t>
  </si>
  <si>
    <t>P10084612117</t>
  </si>
  <si>
    <t>ASCONA SAENZ EDITH</t>
  </si>
  <si>
    <t>P10085820911</t>
  </si>
  <si>
    <t>VELASQUEZ OCHOA CLEMENCIA LOURDES</t>
  </si>
  <si>
    <t>P10086451706</t>
  </si>
  <si>
    <t>RODRIGUEZ GARCIA WILFREDO</t>
  </si>
  <si>
    <t>P10086676422</t>
  </si>
  <si>
    <t>SUAREZ SOTELO PELLINA YOVANA</t>
  </si>
  <si>
    <t>P10087349573</t>
  </si>
  <si>
    <t>HERRERA LOPEZ LUISA MARGARITA</t>
  </si>
  <si>
    <t>P10087404639</t>
  </si>
  <si>
    <t>RODRIGUEZ AMPUERO CARLOS ENRIQUE</t>
  </si>
  <si>
    <t>P10087962364</t>
  </si>
  <si>
    <t>AÑAZCO RENTERIA JUANA MAGDA</t>
  </si>
  <si>
    <t>P10088180785</t>
  </si>
  <si>
    <t>VARGAS CANDIOTTI ADA MARIA</t>
  </si>
  <si>
    <t>P10088621609</t>
  </si>
  <si>
    <t>BERTTINI BERAUN JOSE LUIS</t>
  </si>
  <si>
    <t>P10090324352</t>
  </si>
  <si>
    <t>MONTAÑEZ MARQUEZ MARITZA ELIZABETH</t>
  </si>
  <si>
    <t>P10090474214</t>
  </si>
  <si>
    <t>NAZARIO CAMPOBLANCO DIOGENES JESUS</t>
  </si>
  <si>
    <t>P10090647879</t>
  </si>
  <si>
    <t>SALCEDO GUEVARA NESTOR</t>
  </si>
  <si>
    <t>P10091330101</t>
  </si>
  <si>
    <t>SALAZAR DE LA CRUZ ELENA JULIA</t>
  </si>
  <si>
    <t>P10091383786</t>
  </si>
  <si>
    <t>CARDENAS ORTEGA IGNACIO</t>
  </si>
  <si>
    <t>P10092341980</t>
  </si>
  <si>
    <t>ZUÑIGA NAVIO SEBASTIAN</t>
  </si>
  <si>
    <t>P10092437057</t>
  </si>
  <si>
    <t>TRUJILLO SANCHEZ DAVID</t>
  </si>
  <si>
    <t>P10092738588</t>
  </si>
  <si>
    <t>RAZURI LEIVA CARLOS</t>
  </si>
  <si>
    <t>P10092786761</t>
  </si>
  <si>
    <t>TUESTA ALVA NEGUYEN</t>
  </si>
  <si>
    <t>P10092933186</t>
  </si>
  <si>
    <t>GONZALES TELLO NANCY MONICA</t>
  </si>
  <si>
    <t>P10093399221</t>
  </si>
  <si>
    <t>CASTRO PINTO DE ORTEGA MARIA ISABEL</t>
  </si>
  <si>
    <t>P10093751103</t>
  </si>
  <si>
    <t>CAMACHO VENTOCILLA ROBERTO</t>
  </si>
  <si>
    <t>P10093779172</t>
  </si>
  <si>
    <t>NEPO ZOLLA CESAR ANTONIO</t>
  </si>
  <si>
    <t>P10093819921</t>
  </si>
  <si>
    <t>WOODMAN CABALLERO ERNESTO</t>
  </si>
  <si>
    <t>P10093916048</t>
  </si>
  <si>
    <t>NAVARRO CALLE GLORIA LAURA</t>
  </si>
  <si>
    <t>P10093991961</t>
  </si>
  <si>
    <t>DEL AGUILA GABANCHO, JORGE MANUEL</t>
  </si>
  <si>
    <t>P10094436643</t>
  </si>
  <si>
    <t>MARAVI RETES MARIA DEL CARMEN</t>
  </si>
  <si>
    <t>P10094451715</t>
  </si>
  <si>
    <t>MARTINEZ OCHOA, HILDA ALICIA</t>
  </si>
  <si>
    <t>P10094473000</t>
  </si>
  <si>
    <t>AÑANCA CONDORI MARIA ANGELICA</t>
  </si>
  <si>
    <t>P10094476939</t>
  </si>
  <si>
    <t>TELLO LOPEZ SIDY</t>
  </si>
  <si>
    <t>P10096060616</t>
  </si>
  <si>
    <t>CANCHO AYARZA, MERCEDES MARGARITA</t>
  </si>
  <si>
    <t>P10096075206</t>
  </si>
  <si>
    <t>PILLMAN BARBARAN FLOR DE SION</t>
  </si>
  <si>
    <t>P10096093301</t>
  </si>
  <si>
    <t>CHAMPA CANO JUAN PEDRO</t>
  </si>
  <si>
    <t>P10096285146</t>
  </si>
  <si>
    <t>SULCA MOLLEDA MARIA ELIZABETH</t>
  </si>
  <si>
    <t>P10096548538</t>
  </si>
  <si>
    <t>FONSECA ESTACIO ROCIO MILAGRO</t>
  </si>
  <si>
    <t>P10096613674</t>
  </si>
  <si>
    <t>RAMIREZ FELIX COQUIDAVID</t>
  </si>
  <si>
    <t>P10097474139</t>
  </si>
  <si>
    <t>BECERRA ARANZABAL JUAN CARLOS</t>
  </si>
  <si>
    <t>P10097541871</t>
  </si>
  <si>
    <t>RODRIGUEZ VALERA DE VALLEJOS SANTOS URSULA</t>
  </si>
  <si>
    <t>P10098066611</t>
  </si>
  <si>
    <t>GUTIERREZ ORTEGA CARMEN ROSA</t>
  </si>
  <si>
    <t>P10098534658</t>
  </si>
  <si>
    <t>MAS VASQUEZ DE VELASCO RAMIRO</t>
  </si>
  <si>
    <t>P10098765676</t>
  </si>
  <si>
    <t>DELGADO MEDINA JESUS MANUEL</t>
  </si>
  <si>
    <t>P10099333681</t>
  </si>
  <si>
    <t>QUISPE QUISPE JAIME</t>
  </si>
  <si>
    <t>P10099384943</t>
  </si>
  <si>
    <t>QUISPE MOSCOSO MAXIMILIANA</t>
  </si>
  <si>
    <t>P10099410057</t>
  </si>
  <si>
    <t>ACUÑA HUAMANI MARCOS YSMAEL</t>
  </si>
  <si>
    <t>P10099914888</t>
  </si>
  <si>
    <t>INFANTES FLORES CARLOS RAFAEL</t>
  </si>
  <si>
    <t>P10100265953</t>
  </si>
  <si>
    <t>ERIKA YULISA CAJA ACUÑA</t>
  </si>
  <si>
    <t>P10100443029</t>
  </si>
  <si>
    <t>RIVERA MENDOZA JUSTO WILFREDO</t>
  </si>
  <si>
    <t>P10100632697</t>
  </si>
  <si>
    <t>SEGOVIA MARLE DE CHAVEZ MARTHA</t>
  </si>
  <si>
    <t>P10100929495</t>
  </si>
  <si>
    <t>TRUJILLO CASTILLO CESAR</t>
  </si>
  <si>
    <t>P10101271892</t>
  </si>
  <si>
    <t>ORTIZ MUNOZ RITA CARMEN</t>
  </si>
  <si>
    <t>P10101302186</t>
  </si>
  <si>
    <t>YUCRA RAMOS LOURDES AYDE</t>
  </si>
  <si>
    <t>P10101904810</t>
  </si>
  <si>
    <t>IBARRA GARRIDO, YONNY JOSUE</t>
  </si>
  <si>
    <t>P10102219312</t>
  </si>
  <si>
    <t>PANUERA ESPINOZA RUBEN EDUARDO</t>
  </si>
  <si>
    <t>P10102249548</t>
  </si>
  <si>
    <t>QUIROA LUNA EMILIO JUAN</t>
  </si>
  <si>
    <t>P10102555789</t>
  </si>
  <si>
    <t>HUARCAYA RIMACHI FERNANDO</t>
  </si>
  <si>
    <t>P10102698385</t>
  </si>
  <si>
    <t>FERNANDEZ PEREZ FRANK MILTON</t>
  </si>
  <si>
    <t>P10102722031</t>
  </si>
  <si>
    <t>MEJIA CASTILLO ARTURO FRANCISCO</t>
  </si>
  <si>
    <t>P10102968111</t>
  </si>
  <si>
    <t>SANCHEZ RODRIGUEZ MARIA MAURA</t>
  </si>
  <si>
    <t>P10103049801</t>
  </si>
  <si>
    <t>CALDERON ORBE MIGUEL ANGEL</t>
  </si>
  <si>
    <t>P10103192434</t>
  </si>
  <si>
    <t>RIVERA PUCHOC RODOLFO GREGORIO</t>
  </si>
  <si>
    <t>P10103220021</t>
  </si>
  <si>
    <t>OTANI KAWAGUCHI LUIS</t>
  </si>
  <si>
    <t>P10103744062</t>
  </si>
  <si>
    <t>FERNANDEZ CASTILLO ABRAHAM</t>
  </si>
  <si>
    <t>P10103758217</t>
  </si>
  <si>
    <t>VERGARA PONTEX IVAN</t>
  </si>
  <si>
    <t>P10103897268</t>
  </si>
  <si>
    <t>CUEVA SIFUENTES CESAR ARMANDO</t>
  </si>
  <si>
    <t>P10104288214</t>
  </si>
  <si>
    <t>ARGOMEDO HUAMAN IRMA YOLANDA</t>
  </si>
  <si>
    <t>P10104453568</t>
  </si>
  <si>
    <t>ALVARADO ORTEGA EUSTAQUIO YONEL</t>
  </si>
  <si>
    <t>P10104740559</t>
  </si>
  <si>
    <t>POSTILLOS CHINCHANO EVANGELISTA</t>
  </si>
  <si>
    <t>P10105417956</t>
  </si>
  <si>
    <t>MEJIA VEGA PAUL NICOLA FRANCISCO</t>
  </si>
  <si>
    <t>P10105477665</t>
  </si>
  <si>
    <t>CORZO DANCOURT RENZO ITALO</t>
  </si>
  <si>
    <t>P10106101626</t>
  </si>
  <si>
    <t>GONZALES RENTERIA JUAN JOSE</t>
  </si>
  <si>
    <t>P10106175531</t>
  </si>
  <si>
    <t>MONTES DIAZ JESUS ALEJANDRO</t>
  </si>
  <si>
    <t>P10106739752</t>
  </si>
  <si>
    <t>LOPEZ ESPINOZA CLEENI EULOGIA</t>
  </si>
  <si>
    <t>P10106768019</t>
  </si>
  <si>
    <t>PINEDO SALINAS CECILIA MAGDALENA</t>
  </si>
  <si>
    <t>P10107005949</t>
  </si>
  <si>
    <t>DIAZ GUERRA DANTE LOVIGI</t>
  </si>
  <si>
    <t>P10107010624</t>
  </si>
  <si>
    <t>UCHUYA DIAZ JHONNY MICHEL</t>
  </si>
  <si>
    <t>P10107146780</t>
  </si>
  <si>
    <t>YARINGANO ROSALES EDWARD ROBINSON</t>
  </si>
  <si>
    <t>P10107299098</t>
  </si>
  <si>
    <t>RIMOND PANDURO JIMMY SAMUEL</t>
  </si>
  <si>
    <t>P10107466962</t>
  </si>
  <si>
    <t>CCOA ARAPA, YONI</t>
  </si>
  <si>
    <t>P10107843545</t>
  </si>
  <si>
    <t>ORLANDO ISIDORO SANCHEZ JARA</t>
  </si>
  <si>
    <t>P10108177271</t>
  </si>
  <si>
    <t>QUEZADA PEREZ DE PAZ ELVA</t>
  </si>
  <si>
    <t>P10108827829</t>
  </si>
  <si>
    <t>HERNANDEZ LEYVA LUCILA DORALISA</t>
  </si>
  <si>
    <t>P10152155013</t>
  </si>
  <si>
    <t>CRUZ TAMAYO EDINSON JOPITA</t>
  </si>
  <si>
    <t>P10154091021</t>
  </si>
  <si>
    <t>GONZALES DE FERNANDEZ ENCARNACION ESMERA</t>
  </si>
  <si>
    <t>P10154115566</t>
  </si>
  <si>
    <t>CASANOVA JULIAN EMILIO ABRAHAM</t>
  </si>
  <si>
    <t>P10154496021</t>
  </si>
  <si>
    <t>HUAMAN CHANC PAUL ANDERSON</t>
  </si>
  <si>
    <t>P10156604840</t>
  </si>
  <si>
    <t>FU VONG KIN VAN</t>
  </si>
  <si>
    <t>P10157367469</t>
  </si>
  <si>
    <t>OYOLA LA ROSA LUIS ALFREDO</t>
  </si>
  <si>
    <t>P10159429763</t>
  </si>
  <si>
    <t>CUETO CASTRO CESAR</t>
  </si>
  <si>
    <t>P10159703270</t>
  </si>
  <si>
    <t>GONZALES CRUZ ILIN JAIME</t>
  </si>
  <si>
    <t>P10159824549</t>
  </si>
  <si>
    <t>NARIO SANTA CRUZ MIRTHA ESTHER</t>
  </si>
  <si>
    <t>P10164272295</t>
  </si>
  <si>
    <t>ESPINAL VILLARREAL YOLANDA</t>
  </si>
  <si>
    <t>P10166361953</t>
  </si>
  <si>
    <t>CESPEDES MANAYALLE SEGUNDO MANUEL</t>
  </si>
  <si>
    <t>P10178443882</t>
  </si>
  <si>
    <t>SAAVEDRA ALARCON SANTIAGO ROMAN</t>
  </si>
  <si>
    <t>P10178449813</t>
  </si>
  <si>
    <t>RAMIREZ DE VASQUEZ AMARILIS</t>
  </si>
  <si>
    <t>P10178483728</t>
  </si>
  <si>
    <t>CORCUERA GARCIA MARCO ANTONIO</t>
  </si>
  <si>
    <t>P10178586161</t>
  </si>
  <si>
    <t>HUERTAS DIAZ SUCESION INDIVISA MAX</t>
  </si>
  <si>
    <t>P10178875618</t>
  </si>
  <si>
    <t>PINEDO DE DIAZ DORIS NATIVIDAD</t>
  </si>
  <si>
    <t>P10180662320</t>
  </si>
  <si>
    <t>PALACIOS BOZA AXEL ROBERTO</t>
  </si>
  <si>
    <t>P10180701937</t>
  </si>
  <si>
    <t>POEMAPE RIVERA CARLOS JAVIER</t>
  </si>
  <si>
    <t>P10181447333</t>
  </si>
  <si>
    <t>GUTIERREZ ALFARO CESAR ALBERTO</t>
  </si>
  <si>
    <t>P10181972527</t>
  </si>
  <si>
    <t>NUNEZ SOUZA OLGA ROXANA</t>
  </si>
  <si>
    <t>P10191899381</t>
  </si>
  <si>
    <t>VERTIZ SOSAYA ROSELBA</t>
  </si>
  <si>
    <t>P10192393057</t>
  </si>
  <si>
    <t>ALVARADO DE SOTO YRIS CARMELA</t>
  </si>
  <si>
    <t>P10192513281</t>
  </si>
  <si>
    <t>LECCA ARBILDO MARIA ISABEL</t>
  </si>
  <si>
    <t>P10198414897</t>
  </si>
  <si>
    <t>PIÑAS CANCHANYA DONATO GIL</t>
  </si>
  <si>
    <t>P10199169616</t>
  </si>
  <si>
    <t>ATENCIO ARANDA LUZ MARINA</t>
  </si>
  <si>
    <t>P10199198888</t>
  </si>
  <si>
    <t>ALIAGA CARRASCO YVES JESUS</t>
  </si>
  <si>
    <t>P10200665321</t>
  </si>
  <si>
    <t>ARCOS PORTA CARLOS ALBERTO</t>
  </si>
  <si>
    <t>P10206410821</t>
  </si>
  <si>
    <t>LOPEZ DIAZ ZENAIDA LUZ</t>
  </si>
  <si>
    <t>P10210684072</t>
  </si>
  <si>
    <t>PUCHOC DE RIVERA DIONICIA</t>
  </si>
  <si>
    <t>P10211328431</t>
  </si>
  <si>
    <t>LINARES GOMEZ ROSA DEL CARMEN</t>
  </si>
  <si>
    <t>P10212423993</t>
  </si>
  <si>
    <t>PANDURO VALENTIN GUILLERMO</t>
  </si>
  <si>
    <t>P10217815024</t>
  </si>
  <si>
    <t>SUCESION SANCHEZ PACHAS VICTOR MANUEL</t>
  </si>
  <si>
    <t>P10217886827</t>
  </si>
  <si>
    <t>ALVARO BRICEÑO GUITTON</t>
  </si>
  <si>
    <t>P10218113082</t>
  </si>
  <si>
    <t>SANCHEZ CAMPOS LUIS FERNANDO</t>
  </si>
  <si>
    <t>P10224980251</t>
  </si>
  <si>
    <t>CELIS VALDIVIA ANA LUZ</t>
  </si>
  <si>
    <t>P10226722993</t>
  </si>
  <si>
    <t>LOPEZ ESPINOZA, PEDRO</t>
  </si>
  <si>
    <t>P10230807219</t>
  </si>
  <si>
    <t>SANTISTEBAN TARAZONA ANA</t>
  </si>
  <si>
    <t>P10248665276</t>
  </si>
  <si>
    <t>HUAMANI SALCEDO FELIPE</t>
  </si>
  <si>
    <t>P10254078234</t>
  </si>
  <si>
    <t>MARQUEZ ESPINOZA JOSE</t>
  </si>
  <si>
    <t>P10254570147</t>
  </si>
  <si>
    <t>QUISPE QUISPE ALBERTO LUIS</t>
  </si>
  <si>
    <t>P10254650582</t>
  </si>
  <si>
    <t>CHIPANA CABEZAS ELISEO</t>
  </si>
  <si>
    <t>P10255284075</t>
  </si>
  <si>
    <t>TORRICO GILES ELVA</t>
  </si>
  <si>
    <t>P10255535299</t>
  </si>
  <si>
    <t>AGUILAR VITOR FRANCISCO</t>
  </si>
  <si>
    <t>P10256016368</t>
  </si>
  <si>
    <t>CHU LOZANO ANTONIO</t>
  </si>
  <si>
    <t>P10256185011</t>
  </si>
  <si>
    <t>POMA CARRASCO TEODORA</t>
  </si>
  <si>
    <t>P10257075414</t>
  </si>
  <si>
    <t>TORRIANI HUAMAN JUAN CARLOS</t>
  </si>
  <si>
    <t>P10257200561</t>
  </si>
  <si>
    <t>PRIETO RAMIREZ OSCAR LUIS MANUEL</t>
  </si>
  <si>
    <t>P10257333685</t>
  </si>
  <si>
    <t>ROJAS BALDEON RENE FERREOL</t>
  </si>
  <si>
    <t>P10257484250</t>
  </si>
  <si>
    <t>SONCO QUISPE ANGELICA TERESA</t>
  </si>
  <si>
    <t>P10257597054</t>
  </si>
  <si>
    <t>AUQUI AUCCAPIÑA ROBERT</t>
  </si>
  <si>
    <t>P10257797908</t>
  </si>
  <si>
    <t>CARMONA MORALES RODOLFO</t>
  </si>
  <si>
    <t>P10266169669</t>
  </si>
  <si>
    <t>LLAQUE CACHO WALTER</t>
  </si>
  <si>
    <t>P10266170861</t>
  </si>
  <si>
    <t>HERNANDEZ CHAVARRY JORGE ALFREDO</t>
  </si>
  <si>
    <t>P10266289885</t>
  </si>
  <si>
    <t>AQUINO ESCALANTE FELIX LORENZO</t>
  </si>
  <si>
    <t>P10266338894</t>
  </si>
  <si>
    <t>POSADAS MENDEZ JORGE HERNANDO</t>
  </si>
  <si>
    <t>P10266971058</t>
  </si>
  <si>
    <t>MARANON GARCIA DE VALERA MARINA</t>
  </si>
  <si>
    <t>P10267095553</t>
  </si>
  <si>
    <t>HERNANDEZ MUÑOZ CONSUELO</t>
  </si>
  <si>
    <t>P10273676932</t>
  </si>
  <si>
    <t>MUÑOZ RUBIO SEGUNDO A.</t>
  </si>
  <si>
    <t>P10283081422</t>
  </si>
  <si>
    <t>MACKIE CRUZATT SANDRA</t>
  </si>
  <si>
    <t>P10288059808</t>
  </si>
  <si>
    <t>SANCHEZ DELGADO JULIA ROSA</t>
  </si>
  <si>
    <t>P10293325397</t>
  </si>
  <si>
    <t>SALAS VELARDE JOSE MANUEL</t>
  </si>
  <si>
    <t>P10293353391</t>
  </si>
  <si>
    <t>BARRIGA GONZALES MARCOS NESTOR</t>
  </si>
  <si>
    <t>P10293737431</t>
  </si>
  <si>
    <t>PICANTERIA TURISTICA TRADICION AREQUIPEÑA</t>
  </si>
  <si>
    <t>P10295618316</t>
  </si>
  <si>
    <t>LOS HERRAJES RESTAURANT</t>
  </si>
  <si>
    <t>P10296290837</t>
  </si>
  <si>
    <t>TELLO HUAMANI LINDA OLINDA</t>
  </si>
  <si>
    <t>P10296551274</t>
  </si>
  <si>
    <t>HURTADO DELGADO, NATALI FLOR DE MARIA</t>
  </si>
  <si>
    <t>P10296575106</t>
  </si>
  <si>
    <t>CHOQUEHUAITA AMPUERO, JIM VICTOR</t>
  </si>
  <si>
    <t>P10304030017</t>
  </si>
  <si>
    <t>HOTEL DE TURISTAS CAMANA</t>
  </si>
  <si>
    <t>P10304924514</t>
  </si>
  <si>
    <t>GRIFO TODA UNA VIDA</t>
  </si>
  <si>
    <t>P10308283378</t>
  </si>
  <si>
    <t>TRANSPORTES VELASQUEZ</t>
  </si>
  <si>
    <t>P10308542284</t>
  </si>
  <si>
    <t>JESSICA M. SALAS RONDON</t>
  </si>
  <si>
    <t>P10309631361</t>
  </si>
  <si>
    <t>VILCA GALLEGOS PAOLA GILDA</t>
  </si>
  <si>
    <t>P10316328771</t>
  </si>
  <si>
    <t>SUCESION LEIVA SAENZ DANIEL SAMUEL</t>
  </si>
  <si>
    <t>P10316514842</t>
  </si>
  <si>
    <t>LAZARO MORENO, REYNALDO ALBERTO</t>
  </si>
  <si>
    <t>P10316579197</t>
  </si>
  <si>
    <t>FIGUEROA TAHUA CLEMENTE VICTOR</t>
  </si>
  <si>
    <t>P10321110962</t>
  </si>
  <si>
    <t>ORELLANA GERONIMO KARIN CARMEN</t>
  </si>
  <si>
    <t>P10328485830</t>
  </si>
  <si>
    <t>MARIN CASTILLO LUIS ESTUARDO</t>
  </si>
  <si>
    <t>P10329103612</t>
  </si>
  <si>
    <t>ROSALES OLIVEROS MONICA SUSANA</t>
  </si>
  <si>
    <t>P10400352190</t>
  </si>
  <si>
    <t>BANCES SAMILLAN MIRIAM JANETH</t>
  </si>
  <si>
    <t>P10400777522</t>
  </si>
  <si>
    <t>MIRANDA PEREZ, MARCO ANTONIO</t>
  </si>
  <si>
    <t>P10400878957</t>
  </si>
  <si>
    <t>LAZARO MORENO FLAVIO ESTANISLAO</t>
  </si>
  <si>
    <t>p10401120373</t>
  </si>
  <si>
    <t>BENAVIDES CRUZADO LIANE LOURDES</t>
  </si>
  <si>
    <t>P10401446171</t>
  </si>
  <si>
    <t>PEÑA CASTILLO LUIS FRANCISCO</t>
  </si>
  <si>
    <t>P10402462740</t>
  </si>
  <si>
    <t>MONCHON GONZALES JOSE RAMOS</t>
  </si>
  <si>
    <t>P10402845886</t>
  </si>
  <si>
    <t>ARCOS RAYMUNDO KENNETH ROMAN JOSE</t>
  </si>
  <si>
    <t>P10403246838</t>
  </si>
  <si>
    <t>LUDEÑA GUEVARA WALTER</t>
  </si>
  <si>
    <t>P10404899321</t>
  </si>
  <si>
    <t>KUONG CARTA MONICA IRIS</t>
  </si>
  <si>
    <t>P10405342109</t>
  </si>
  <si>
    <t>GOMEZ ROJAS ONOFRIA</t>
  </si>
  <si>
    <t>P10406234571</t>
  </si>
  <si>
    <t>ANGEL ANIBAL BARRERA QUISPE</t>
  </si>
  <si>
    <t>P10406297280</t>
  </si>
  <si>
    <t>ARESTEGUI BACA JESSICA JANET</t>
  </si>
  <si>
    <t>P10407213870</t>
  </si>
  <si>
    <t>CABRERA SOTO JORDAN</t>
  </si>
  <si>
    <t>P10407275671</t>
  </si>
  <si>
    <t>CAMARGO TOLENTINO LUIS ALBERTO</t>
  </si>
  <si>
    <t>p10407331635</t>
  </si>
  <si>
    <t>VILLAFUERTE ACOSTUPA EDITH SILVIA</t>
  </si>
  <si>
    <t>P10407797529</t>
  </si>
  <si>
    <t>VASQUEZ ESPINO ARMANDO JESUS</t>
  </si>
  <si>
    <t>P10407893081</t>
  </si>
  <si>
    <t>CARO PIZAN VASILIO FRANCISCO</t>
  </si>
  <si>
    <t>P10408155202</t>
  </si>
  <si>
    <t>CORDOVA ABAD MIGUEL ANGEL</t>
  </si>
  <si>
    <t>P10409045095</t>
  </si>
  <si>
    <t>GARCIA CORTEZ RICHARD LEONIDAS</t>
  </si>
  <si>
    <t>P10410142282</t>
  </si>
  <si>
    <t>LEONARDO ALATA JAIME RAMON</t>
  </si>
  <si>
    <t>P10410222561</t>
  </si>
  <si>
    <t>CASTRO CLAVO LILIA</t>
  </si>
  <si>
    <t>P10411017546</t>
  </si>
  <si>
    <t>MENDOZA CAHUANA DAVID EDGARD</t>
  </si>
  <si>
    <t>P10411148241</t>
  </si>
  <si>
    <t>FARROÑAY NIEVES MYRIAM AKEMI</t>
  </si>
  <si>
    <t>P10411751282</t>
  </si>
  <si>
    <t>SUNA VASQUEZ MANUEL</t>
  </si>
  <si>
    <t>P10412104761</t>
  </si>
  <si>
    <t>ASENCIO BENDEZU CARMEN ROSA</t>
  </si>
  <si>
    <t>P10414119293</t>
  </si>
  <si>
    <t>HUAYLLA DIAZ EDWIN WILFREDO</t>
  </si>
  <si>
    <t>P10417345511</t>
  </si>
  <si>
    <t>LINARES SAAVEDRA GRACIELA</t>
  </si>
  <si>
    <t>p10417738644</t>
  </si>
  <si>
    <t>GOMEZ SIFUENTES JORGE ANGELO</t>
  </si>
  <si>
    <t>P10419402988</t>
  </si>
  <si>
    <t>ORO ALEJO ROLANDO LUIS</t>
  </si>
  <si>
    <t>P10421587464</t>
  </si>
  <si>
    <t>SARAVIA FLORES VICTORIA</t>
  </si>
  <si>
    <t>P10423024254</t>
  </si>
  <si>
    <t>CEVICHERIA PUNTO AZUL</t>
  </si>
  <si>
    <t>P10423183182</t>
  </si>
  <si>
    <t>VASQUEZ CORDERO ALBINO</t>
  </si>
  <si>
    <t>P10423219152</t>
  </si>
  <si>
    <t>LEYVA SANCHEZ MELISSA PILAR</t>
  </si>
  <si>
    <t>P10423928021</t>
  </si>
  <si>
    <t>CABANILLAS HUAMAN CATHERIN</t>
  </si>
  <si>
    <t>P10425641731</t>
  </si>
  <si>
    <t>TRIVEÑO GARCIA ROMULO FERNANDO</t>
  </si>
  <si>
    <t>P10425782741</t>
  </si>
  <si>
    <t>SALAZAR ACHAMIZO ASTRILIO</t>
  </si>
  <si>
    <t>P10426955518</t>
  </si>
  <si>
    <t>CRISPIN CONDOR LUCINDA ELIN</t>
  </si>
  <si>
    <t>P10428880221</t>
  </si>
  <si>
    <t>SANDOVAL MENDOZA GUSTAVO FRANK</t>
  </si>
  <si>
    <t>P10430938334</t>
  </si>
  <si>
    <t>PAREDES JAIMES ERICK</t>
  </si>
  <si>
    <t>P10431401709</t>
  </si>
  <si>
    <t>AREVALO BECERRA EDWARD</t>
  </si>
  <si>
    <t>P10432499214</t>
  </si>
  <si>
    <t>DIONICIO AQUINO EUGENIA</t>
  </si>
  <si>
    <t>P10433951048</t>
  </si>
  <si>
    <t>DELGADO MONTUFAR, NOE ISAU</t>
  </si>
  <si>
    <t>P10438260353</t>
  </si>
  <si>
    <t>PEREZ ISUIZA MARY PATTY</t>
  </si>
  <si>
    <t>P10439067018</t>
  </si>
  <si>
    <t>ALVAREZ CHAVEZ CRISTHIAN GUSTAVO</t>
  </si>
  <si>
    <t>P10440168944</t>
  </si>
  <si>
    <t>CENTENO ROJAS, MARTIN ISAIAS</t>
  </si>
  <si>
    <t>P10442621999</t>
  </si>
  <si>
    <t>MUÑOZ ROMAN SALLY RUBI</t>
  </si>
  <si>
    <t>P10447735801</t>
  </si>
  <si>
    <t>OSORIO MALQUI CARMEN ANGELICA</t>
  </si>
  <si>
    <t>P10450061935</t>
  </si>
  <si>
    <t>GAMBOA SANCHEZ ELKIN BENITO</t>
  </si>
  <si>
    <t>P10455324250</t>
  </si>
  <si>
    <t>MARIN LOZANO SINDY MAGALY</t>
  </si>
  <si>
    <t>P10456624516</t>
  </si>
  <si>
    <t>URCUHUARANGA SINCHE JUAN CARLOS</t>
  </si>
  <si>
    <t>P10457079023</t>
  </si>
  <si>
    <t>MARTEL MATEO MARIO ANTONIO</t>
  </si>
  <si>
    <t>P10459455481</t>
  </si>
  <si>
    <t>BARZOLA JACOBIN GUSTAVO SAMUEL</t>
  </si>
  <si>
    <t>P10461204711</t>
  </si>
  <si>
    <t>FLORES CCAHUANA VIVIANA</t>
  </si>
  <si>
    <t>P10464521301</t>
  </si>
  <si>
    <t>VARGAS VALDIVIA ARQUIMEDES JAMPIER</t>
  </si>
  <si>
    <t>P10469007869</t>
  </si>
  <si>
    <t>LOPEZ LINO EDWIN JOS</t>
  </si>
  <si>
    <t>P10470313990</t>
  </si>
  <si>
    <t>HUAYTA QUISPE BRAYAN NAPOLEON</t>
  </si>
  <si>
    <t>P10472219010</t>
  </si>
  <si>
    <t>CRUZ CASTRO JORGE LUIS</t>
  </si>
  <si>
    <t>P10805312063</t>
  </si>
  <si>
    <t>LIÑAN SILVA ROBERTO CARLOS</t>
  </si>
  <si>
    <t>P15106579200</t>
  </si>
  <si>
    <t>BLUE MOON RESTAURANT</t>
  </si>
  <si>
    <t>P15108455052</t>
  </si>
  <si>
    <t>GRIFO PROGRESO</t>
  </si>
  <si>
    <t>P15108702751</t>
  </si>
  <si>
    <t>RAMPOLDI PAPIRO GIUSEPPE</t>
  </si>
  <si>
    <t>P15128743160</t>
  </si>
  <si>
    <t>SUCESION MANUEL DELPINO SIFUENTES</t>
  </si>
  <si>
    <t>P15132278374</t>
  </si>
  <si>
    <t>CERON EPIDOTTI GIANNI</t>
  </si>
  <si>
    <t>P15133561495</t>
  </si>
  <si>
    <t>STERNBERG PERUGGIA MARCELO RESTAURANT</t>
  </si>
  <si>
    <t>P15134646699</t>
  </si>
  <si>
    <t>LEE KA SING</t>
  </si>
  <si>
    <t>P15198598434</t>
  </si>
  <si>
    <t>CHU HON PEI</t>
  </si>
  <si>
    <t>P15276859517</t>
  </si>
  <si>
    <t>COPYCENTER WILSON</t>
  </si>
  <si>
    <t>P15336982321</t>
  </si>
  <si>
    <t>SUCESION CHI WENG TOU</t>
  </si>
  <si>
    <t>P15462404139</t>
  </si>
  <si>
    <t>SHEN CAO GUIDI</t>
  </si>
  <si>
    <t>P15475322565</t>
  </si>
  <si>
    <t>LIU XIAO FANG</t>
  </si>
  <si>
    <t>P15484040653</t>
  </si>
  <si>
    <t>CHIFA KAM MING</t>
  </si>
  <si>
    <t>P15504196574</t>
  </si>
  <si>
    <t>LIAO GUO WEI</t>
  </si>
  <si>
    <t>P17119067375</t>
  </si>
  <si>
    <t>MELENDEZ MONZEN DE SALGUERO MARGARITA</t>
  </si>
  <si>
    <t>P17125434843</t>
  </si>
  <si>
    <t>ARIAS VICUNA GUIDO JAIME</t>
  </si>
  <si>
    <t>P20100001579</t>
  </si>
  <si>
    <t>FUNDICION CALLAO S.A.</t>
  </si>
  <si>
    <t>P20100003199</t>
  </si>
  <si>
    <t>EMP. NAC. DE PUERTOS ENAPU S.A.</t>
  </si>
  <si>
    <t>P20100004594</t>
  </si>
  <si>
    <t>F. EBERHARDT S.A.</t>
  </si>
  <si>
    <t>P20100006538</t>
  </si>
  <si>
    <t>MARCO PERUANA S A</t>
  </si>
  <si>
    <t>P20100010217</t>
  </si>
  <si>
    <t>NEPTUNIA S.A.</t>
  </si>
  <si>
    <t>P20100016681</t>
  </si>
  <si>
    <t>IMPORTACIONES HIRAOKA S.A.C.</t>
  </si>
  <si>
    <t>P20100017491</t>
  </si>
  <si>
    <t>TELEFONICA DEL PERU S.A.A.</t>
  </si>
  <si>
    <t>P20100019940</t>
  </si>
  <si>
    <t>CONSTRUCCIONES  ELECTROMECANICAS DELCROSA S.A.</t>
  </si>
  <si>
    <t>P20100020361</t>
  </si>
  <si>
    <t>COMERCIAL DEL ACERO S.A.</t>
  </si>
  <si>
    <t>P20100020441</t>
  </si>
  <si>
    <t>DETROIT DIESEL - MTU PERU S.A.C.</t>
  </si>
  <si>
    <t>P20100020522</t>
  </si>
  <si>
    <t>COMERCIANTES IMPORTADORES S.A.</t>
  </si>
  <si>
    <t>P20100022142</t>
  </si>
  <si>
    <t>ABB S.A.</t>
  </si>
  <si>
    <t>P20100023891</t>
  </si>
  <si>
    <t>IMPORTADORA INDUSTRIAL CORPUS S.R.L.</t>
  </si>
  <si>
    <t>P20100025915</t>
  </si>
  <si>
    <t>ALFREDO PIMENTEL SEVILLA S.A.</t>
  </si>
  <si>
    <t>P20100027021</t>
  </si>
  <si>
    <t>UNIMAQ S.A.</t>
  </si>
  <si>
    <t>P20100027292</t>
  </si>
  <si>
    <t>FERREYROS S.A.A.</t>
  </si>
  <si>
    <t>P20100027705</t>
  </si>
  <si>
    <t>ELECTROPERU S.A.</t>
  </si>
  <si>
    <t>P20100031214</t>
  </si>
  <si>
    <t>EQUIPOS MECANICOS S.A</t>
  </si>
  <si>
    <t>P20100031648</t>
  </si>
  <si>
    <t>CONTIX S A</t>
  </si>
  <si>
    <t>P20100032458</t>
  </si>
  <si>
    <t>GRIFOSA S.A.C.</t>
  </si>
  <si>
    <t>P20100032610</t>
  </si>
  <si>
    <t>HOTELES SHERATON DEL PERU S.A.</t>
  </si>
  <si>
    <t>P20100032881</t>
  </si>
  <si>
    <t>ABA SINGER &amp; CIA. S.A.C.</t>
  </si>
  <si>
    <t>P20100036101</t>
  </si>
  <si>
    <t>ACEROS BOEHLER DEL PERU S.A.</t>
  </si>
  <si>
    <t>P20100036950</t>
  </si>
  <si>
    <t>CONSTRUCCIONES METALICAS UNION S.A.</t>
  </si>
  <si>
    <t>P20100038146</t>
  </si>
  <si>
    <t>CONTINENTAL S.A.C.</t>
  </si>
  <si>
    <t>P20100041520</t>
  </si>
  <si>
    <t>EXIMPORT DISTRIBUIDORES DEL PERU S.A.</t>
  </si>
  <si>
    <t>P20100041953</t>
  </si>
  <si>
    <t>RIMAC INTERNACIONAL CIA DE SEGUROS Y REASEGUROS</t>
  </si>
  <si>
    <t>P20100043573</t>
  </si>
  <si>
    <t>MURDOCH SISTEMAS S.A.</t>
  </si>
  <si>
    <t>P20100045193</t>
  </si>
  <si>
    <t>DISTRIBUIDORA INCORESA S.A.</t>
  </si>
  <si>
    <t>P20100049181</t>
  </si>
  <si>
    <t>TAI LOY S.A.</t>
  </si>
  <si>
    <t>P20100051169</t>
  </si>
  <si>
    <t>NICOLL PERU S.A.</t>
  </si>
  <si>
    <t>P20100054001</t>
  </si>
  <si>
    <t>M. ELECTRO S.A.</t>
  </si>
  <si>
    <t>P20100056128</t>
  </si>
  <si>
    <t>AUDAX S A</t>
  </si>
  <si>
    <t>P20100067839</t>
  </si>
  <si>
    <t>TUBOPLAST S.A.</t>
  </si>
  <si>
    <t>P20100070970</t>
  </si>
  <si>
    <t>SUPERMERCADOS PERUANOS S.A.</t>
  </si>
  <si>
    <t>P20100075050</t>
  </si>
  <si>
    <t>GRIFO SAN IGNACIO S.A.C.</t>
  </si>
  <si>
    <t>P20100075181</t>
  </si>
  <si>
    <t>GRIFOS IBERIA S.A.C.</t>
  </si>
  <si>
    <t>P20100075858</t>
  </si>
  <si>
    <t>P20100077630</t>
  </si>
  <si>
    <t>ROBERTO A. TORRES S.A.</t>
  </si>
  <si>
    <t>P20100081157</t>
  </si>
  <si>
    <t>CIA IMPORTADORA DERTEANO &amp; STUCKER S.A.C</t>
  </si>
  <si>
    <t>P20100082714</t>
  </si>
  <si>
    <t>PRIMAX S.A.</t>
  </si>
  <si>
    <t>P20100082803</t>
  </si>
  <si>
    <t>ATLAS COPCO PERUANA S A</t>
  </si>
  <si>
    <t>P20100084172</t>
  </si>
  <si>
    <t>PROMOTORES ELECTRICOS S.A.</t>
  </si>
  <si>
    <t>P20100084920</t>
  </si>
  <si>
    <t>BRAILLARD S.A</t>
  </si>
  <si>
    <t>P20100086388</t>
  </si>
  <si>
    <t>ALFA LAVAL S.A.</t>
  </si>
  <si>
    <t>P20100087198</t>
  </si>
  <si>
    <t>TRADI S.A.</t>
  </si>
  <si>
    <t>P20100091896</t>
  </si>
  <si>
    <t>TOURING Y AUTOMOVIL CLUB DEL PERU</t>
  </si>
  <si>
    <t>P20100094569</t>
  </si>
  <si>
    <t>ASESORIA COMERCIAL S.A.</t>
  </si>
  <si>
    <t>P20100095531</t>
  </si>
  <si>
    <t>G &amp; N ROJAS  S.A.</t>
  </si>
  <si>
    <t>P20100097312</t>
  </si>
  <si>
    <t>SERV. CAMINOS DEL INCA S.A.</t>
  </si>
  <si>
    <t>P20100097401</t>
  </si>
  <si>
    <t>DISTRIBUIDORA DISBRASA S.A.</t>
  </si>
  <si>
    <t>P20100100551</t>
  </si>
  <si>
    <t>ABG S.A.C</t>
  </si>
  <si>
    <t>P20100103738</t>
  </si>
  <si>
    <t>K L M CIA REAL HOLANDESA DE AVIACION</t>
  </si>
  <si>
    <t>P20100106915</t>
  </si>
  <si>
    <t>E. WONG S.A.</t>
  </si>
  <si>
    <t>P20100111838</t>
  </si>
  <si>
    <t>GRIFOS ESPINOZA S.A.</t>
  </si>
  <si>
    <t>P20100114349</t>
  </si>
  <si>
    <t>SGS DEL PERU S.A.C.</t>
  </si>
  <si>
    <t>P20100119227</t>
  </si>
  <si>
    <t>3M PERU S.A.</t>
  </si>
  <si>
    <t>P20100123330</t>
  </si>
  <si>
    <t>DELOSI S.A. KFC</t>
  </si>
  <si>
    <t>P20100124069</t>
  </si>
  <si>
    <t>SERVIAUTOS TIKI S.A.C.</t>
  </si>
  <si>
    <t>P20100128218</t>
  </si>
  <si>
    <t>PETROLEOS DEL PERU PETROPERU S.A.</t>
  </si>
  <si>
    <t>P20100140692</t>
  </si>
  <si>
    <t>CONDOR TRAVEL S.A.</t>
  </si>
  <si>
    <t>P20100144922</t>
  </si>
  <si>
    <t>GRUPO PANA S.A.</t>
  </si>
  <si>
    <t>P20100154138</t>
  </si>
  <si>
    <t>AUTOREX PERUANA</t>
  </si>
  <si>
    <t>P20100165687</t>
  </si>
  <si>
    <t>FCA NAC DE ACUMULADORES ETNA S A</t>
  </si>
  <si>
    <t>P20100167892</t>
  </si>
  <si>
    <t>SERVIGRIFOS S.A.</t>
  </si>
  <si>
    <t>P20100171814</t>
  </si>
  <si>
    <t>HIDROSTAL S.A.</t>
  </si>
  <si>
    <t>P20100176450</t>
  </si>
  <si>
    <t>REPSOL YPF COMERCIAL DEL PERU S.A</t>
  </si>
  <si>
    <t>P20100176701</t>
  </si>
  <si>
    <t>ALMACENES SANTA CLARA S.A.</t>
  </si>
  <si>
    <t>P20100180562</t>
  </si>
  <si>
    <t>CASSADO S.A</t>
  </si>
  <si>
    <t>P20100181704</t>
  </si>
  <si>
    <t>TRANSPORTES LAS VEGAS S.A.</t>
  </si>
  <si>
    <t>P20100188628</t>
  </si>
  <si>
    <t>SOCIEDAD ELECTRICA DEL SUR OESTE S.A.</t>
  </si>
  <si>
    <t>P20100211115</t>
  </si>
  <si>
    <t>FAB. DE CHOCOLATES LA IBERICA S.A.</t>
  </si>
  <si>
    <t>P20100227461</t>
  </si>
  <si>
    <t>TRANSPORTES CRUZ DEL SUR S.A.C.</t>
  </si>
  <si>
    <t>P20100231221</t>
  </si>
  <si>
    <t>SOL DE MAYO S.A.</t>
  </si>
  <si>
    <t>P20100238234</t>
  </si>
  <si>
    <t>TRANSPORTES CROMOTEX S.A.C.</t>
  </si>
  <si>
    <t>P20100244714</t>
  </si>
  <si>
    <t>TECNIFAJAS S.A.</t>
  </si>
  <si>
    <t>P20100245109</t>
  </si>
  <si>
    <t>TRANSPORTES GRAU S.A.</t>
  </si>
  <si>
    <t>P20100246172</t>
  </si>
  <si>
    <t>CEYESA INGENIERIA ELECRICA S.A.</t>
  </si>
  <si>
    <t>P20100247144</t>
  </si>
  <si>
    <t>COMERCIAL IMPORTADORA GENERAL S.A.C.</t>
  </si>
  <si>
    <t>P20100248205</t>
  </si>
  <si>
    <t>DISTRIBUIDORA POSITIVA S.R.L.</t>
  </si>
  <si>
    <t>P20100248388</t>
  </si>
  <si>
    <t>INDUSTRIAL TUBOS S.A.</t>
  </si>
  <si>
    <t>P20100248540</t>
  </si>
  <si>
    <t>ALJOP S.A.</t>
  </si>
  <si>
    <t>P20100251923</t>
  </si>
  <si>
    <t>JUAN PABLO2 E.I.R.L.</t>
  </si>
  <si>
    <t>P20100253462</t>
  </si>
  <si>
    <t>CASA MITSUWA S.A.</t>
  </si>
  <si>
    <t>P20100260591</t>
  </si>
  <si>
    <t>MOTORES Y MAQUINARIAS S.A.C.</t>
  </si>
  <si>
    <t>P20100267251</t>
  </si>
  <si>
    <t>GRIFO HUAYMANTA</t>
  </si>
  <si>
    <t>P20100269466</t>
  </si>
  <si>
    <t>SERVICIO DE ADMINISTRACION TRIBUTARIA</t>
  </si>
  <si>
    <t>P20100270715</t>
  </si>
  <si>
    <t>ELECTRO PACHITEA S.A.</t>
  </si>
  <si>
    <t>P20100283370</t>
  </si>
  <si>
    <t>COMPAÑIA PERUANA DE BATERIAS S.A.</t>
  </si>
  <si>
    <t>P20100286808</t>
  </si>
  <si>
    <t>COMERCIAL FERRETERA BREÑA S.A.C.</t>
  </si>
  <si>
    <t>P20100293928</t>
  </si>
  <si>
    <t>REIMS INTERNACIONAL S.A.</t>
  </si>
  <si>
    <t>P20100302005</t>
  </si>
  <si>
    <t>FAMETAL S.A.</t>
  </si>
  <si>
    <t>P20100305101</t>
  </si>
  <si>
    <t>BATERIAS VOLTA S.A.</t>
  </si>
  <si>
    <t>P20100310369</t>
  </si>
  <si>
    <t>IZOO S.A.</t>
  </si>
  <si>
    <t>P20100318343</t>
  </si>
  <si>
    <t>RESTAURANT PARRILLA LA TRANQUERA</t>
  </si>
  <si>
    <t>P20100327849</t>
  </si>
  <si>
    <t>JOSE ANTONIO S.R.L.</t>
  </si>
  <si>
    <t>P20100339421</t>
  </si>
  <si>
    <t>LA CARRETA</t>
  </si>
  <si>
    <t>P20100340438</t>
  </si>
  <si>
    <t>REPRODATA S.A.C.</t>
  </si>
  <si>
    <t>P20100373956</t>
  </si>
  <si>
    <t>POLLOS PARRILLADAS GOURMET S.A.</t>
  </si>
  <si>
    <t>P20100375495</t>
  </si>
  <si>
    <t>INGENIERIA TERMODINAMICA S.A</t>
  </si>
  <si>
    <t>P20100407010</t>
  </si>
  <si>
    <t>PROVEEDORES UNIDOS S.R.Ltda</t>
  </si>
  <si>
    <t>P20100415977</t>
  </si>
  <si>
    <t>NOVATRANS S.R.L.</t>
  </si>
  <si>
    <t>P20100422591</t>
  </si>
  <si>
    <t>PRO-INDUS S.A.</t>
  </si>
  <si>
    <t>P20100460255</t>
  </si>
  <si>
    <t>KOSTEC S.R.L.</t>
  </si>
  <si>
    <t>P20100488427</t>
  </si>
  <si>
    <t>KOSSODO S.A.C.</t>
  </si>
  <si>
    <t>P20100491487</t>
  </si>
  <si>
    <t>RESORTES LANSA S.A.C.</t>
  </si>
  <si>
    <t>P20100499461</t>
  </si>
  <si>
    <t>GESCO S.R.L.</t>
  </si>
  <si>
    <t>P20100511771</t>
  </si>
  <si>
    <t>IMPORTADORA EXPORTADORA FERRETERA  S.A.</t>
  </si>
  <si>
    <t>P20100512662</t>
  </si>
  <si>
    <t>GRAMBS CORPORACION GRAFICA S.A.C.</t>
  </si>
  <si>
    <t>P20100522030</t>
  </si>
  <si>
    <t>EMERSON PROCESS MANAGEMENT DEL PERU S.A.C.</t>
  </si>
  <si>
    <t>P20100569346</t>
  </si>
  <si>
    <t>MADERERA COMERCIAL S.R.LTDA.</t>
  </si>
  <si>
    <t>P20100581711</t>
  </si>
  <si>
    <t>IMPORTECNIA S.A</t>
  </si>
  <si>
    <t>P20100582954</t>
  </si>
  <si>
    <t>WORLDWIDE EXPRESS OPERADOR LOGISTICO</t>
  </si>
  <si>
    <t>P20100585970</t>
  </si>
  <si>
    <t>WYNK INTERNATIONAL S.A.C.</t>
  </si>
  <si>
    <t>P20100588642</t>
  </si>
  <si>
    <t>HIDROQUIMICA INDUSTRIAL S.A</t>
  </si>
  <si>
    <t>P20100629772</t>
  </si>
  <si>
    <t>EL VOSTOK E.I.R.L.</t>
  </si>
  <si>
    <t>P20100654025</t>
  </si>
  <si>
    <t>CORPORACION DE INDUSTRIAS PLASTICAS S A</t>
  </si>
  <si>
    <t>P20100663288</t>
  </si>
  <si>
    <t>DISTRIBUIDORA J.P.M. E.I.R.L.</t>
  </si>
  <si>
    <t>P20100686814</t>
  </si>
  <si>
    <t>OLVA COURIER S.A.C.</t>
  </si>
  <si>
    <t>P20100705541</t>
  </si>
  <si>
    <t>ADOLPHUS S.A.</t>
  </si>
  <si>
    <t>P20100712599</t>
  </si>
  <si>
    <t>EPLI S.A.C.</t>
  </si>
  <si>
    <t>P20100722128</t>
  </si>
  <si>
    <t>METALES ANDINOS S.A.</t>
  </si>
  <si>
    <t>P20100722713</t>
  </si>
  <si>
    <t>COMERCIAL JCG SA</t>
  </si>
  <si>
    <t>P20100751225</t>
  </si>
  <si>
    <t>IMPORTACIONES YEMAR S.A.C</t>
  </si>
  <si>
    <t>P20100784239</t>
  </si>
  <si>
    <t>STEEL INDUSTRY S.A.</t>
  </si>
  <si>
    <t>P20100799341</t>
  </si>
  <si>
    <t>FIERROS COMERCIALES S.R.L.</t>
  </si>
  <si>
    <t>P20100831253</t>
  </si>
  <si>
    <t>IMPORTADORA REPUESTERA CAMACHO S.A.C</t>
  </si>
  <si>
    <t>P20100882591</t>
  </si>
  <si>
    <t>GRIFOS EL CARMEN S.A.</t>
  </si>
  <si>
    <t>P20100890187</t>
  </si>
  <si>
    <t>MONSANTE EIRL</t>
  </si>
  <si>
    <t>P20100898161</t>
  </si>
  <si>
    <t>VYLDTECO S.R.L.</t>
  </si>
  <si>
    <t>P20100920272</t>
  </si>
  <si>
    <t>NEGOCIACION ALPIESA S.A.</t>
  </si>
  <si>
    <t>P20100942675</t>
  </si>
  <si>
    <t>ADMINISTRADORA 6 DE AGOSTO S.A.</t>
  </si>
  <si>
    <t>P20100944538</t>
  </si>
  <si>
    <t>INDUSTRIAL EQUIPMENT AND MATERIALES CO. S.A.</t>
  </si>
  <si>
    <t>P20100969018</t>
  </si>
  <si>
    <t>ING. BRAMMERTZ S.R.L.</t>
  </si>
  <si>
    <t>P20100970962</t>
  </si>
  <si>
    <t>TURISMO EL DORAL S.A.C.</t>
  </si>
  <si>
    <t>P20100992851</t>
  </si>
  <si>
    <t>LOGINDUSTRIAS SRL</t>
  </si>
  <si>
    <t>P20101002676</t>
  </si>
  <si>
    <t>INVERSIONES POSTIN S.A.</t>
  </si>
  <si>
    <t>P20101065759</t>
  </si>
  <si>
    <t>RAGEN S.A.</t>
  </si>
  <si>
    <t>P20101067701</t>
  </si>
  <si>
    <t>VIVENDI WATER SYSTEMS PERU S.A.</t>
  </si>
  <si>
    <t>P20101097286</t>
  </si>
  <si>
    <t>PANEZ ISHIDA FAESA</t>
  </si>
  <si>
    <t>P20101123384</t>
  </si>
  <si>
    <t>SERVICIOS INTEGRALES DE SEGURIDAD S.A.C.</t>
  </si>
  <si>
    <t>P20101124607</t>
  </si>
  <si>
    <t>M Y W SALAS S. A.</t>
  </si>
  <si>
    <t>P20101127614</t>
  </si>
  <si>
    <t>M.IGREDA J.RIOS S.R.L.</t>
  </si>
  <si>
    <t>P20101143067</t>
  </si>
  <si>
    <t>CHIFA NUEVO MUNDO</t>
  </si>
  <si>
    <t>P20101152210</t>
  </si>
  <si>
    <t>INVERSIONES INTERAMERICANAS S A</t>
  </si>
  <si>
    <t>P20101155154</t>
  </si>
  <si>
    <t>RICARDO JAHNCKE S.A.</t>
  </si>
  <si>
    <t>P20101156398</t>
  </si>
  <si>
    <t>ALANPER CICEX S.A.C.</t>
  </si>
  <si>
    <t>P20101256422</t>
  </si>
  <si>
    <t>FIORELLA REPRESENTACIONES S.A.C</t>
  </si>
  <si>
    <t>P20101256856</t>
  </si>
  <si>
    <t>LUBRISUR S.A.</t>
  </si>
  <si>
    <t>P20101276962</t>
  </si>
  <si>
    <t>IMPECO AUTOMATIZACION INDUSTRIAL S.A.C</t>
  </si>
  <si>
    <t>P20101281371</t>
  </si>
  <si>
    <t>DUN &amp; BRADSTREET S.A.C.</t>
  </si>
  <si>
    <t>P20101284477</t>
  </si>
  <si>
    <t>GENERAVAPOR S.A.</t>
  </si>
  <si>
    <t>P20101313833</t>
  </si>
  <si>
    <t>ESTACION DE SERVICIOS DC LUBE 2</t>
  </si>
  <si>
    <t>P20101315291</t>
  </si>
  <si>
    <t>BAHIA TRAIDING S.A</t>
  </si>
  <si>
    <t>P20101333940</t>
  </si>
  <si>
    <t>OSTIM S.A.</t>
  </si>
  <si>
    <t>P20101391397</t>
  </si>
  <si>
    <t>COMERCIAL INDUSTRIAL DELTA S A CIDELSA</t>
  </si>
  <si>
    <t>P20101405011</t>
  </si>
  <si>
    <t>SISTECO E.I.R.L.</t>
  </si>
  <si>
    <t>P20101417451</t>
  </si>
  <si>
    <t>J &amp; W CIA S.A.</t>
  </si>
  <si>
    <t>P20101432093</t>
  </si>
  <si>
    <t>ARTEAGA AGENTES DE ADUANA S.A.C.</t>
  </si>
  <si>
    <t>P20101461786</t>
  </si>
  <si>
    <t>MOTOREX S.A.</t>
  </si>
  <si>
    <t>P20101484212</t>
  </si>
  <si>
    <t>REFRIGERACION RENZO S.A.</t>
  </si>
  <si>
    <t>P20101507441</t>
  </si>
  <si>
    <t>SANTA EMILIA S.A REPRESENTACIONES</t>
  </si>
  <si>
    <t>P20101520898</t>
  </si>
  <si>
    <t>FARGOLINE S.A.</t>
  </si>
  <si>
    <t>P20101538085</t>
  </si>
  <si>
    <t>SERVICIOS DE FAROS Y REPUESTOS INDUSTRAILES S.R.Ltda</t>
  </si>
  <si>
    <t>P20101560091</t>
  </si>
  <si>
    <t>OLEOCENTRO EL OVALO S.A.C.</t>
  </si>
  <si>
    <t>P20101560504</t>
  </si>
  <si>
    <t>CIA. COMERCIAL INDUSTRIAL PERUANO SUECA S.A.</t>
  </si>
  <si>
    <t>P20101579272</t>
  </si>
  <si>
    <t>COMPANIA IMPORTADORA DE REPUESTOS S.A.C.</t>
  </si>
  <si>
    <t>P20101579353</t>
  </si>
  <si>
    <t>IMPORT Y REPRES SAN JORGE S.A.</t>
  </si>
  <si>
    <t>P20101587968</t>
  </si>
  <si>
    <t>MANTENIMIENTO-SERVICIOS SAC INGENIEROS</t>
  </si>
  <si>
    <t>P20101647022</t>
  </si>
  <si>
    <t>REPUESTOS COMENA E.I.R.L.</t>
  </si>
  <si>
    <t>P20101730272</t>
  </si>
  <si>
    <t>CESAR LACARNAQUE SANCHEZ E.I.R.L.</t>
  </si>
  <si>
    <t>P20101730868</t>
  </si>
  <si>
    <t>IMCRESA IMPORTADORA CENTRAL DE REPUESTOS S.A.</t>
  </si>
  <si>
    <t>P20101778470</t>
  </si>
  <si>
    <t>POWERMATIC</t>
  </si>
  <si>
    <t>P20101821588</t>
  </si>
  <si>
    <t>TECPRO INGENIEROS S.A.</t>
  </si>
  <si>
    <t>P20101904874</t>
  </si>
  <si>
    <t>MAMBRINO S A</t>
  </si>
  <si>
    <t>P20101936997</t>
  </si>
  <si>
    <t>COLEC E.I.R.L.</t>
  </si>
  <si>
    <t>P20101991319</t>
  </si>
  <si>
    <t>WORTEC S.A.</t>
  </si>
  <si>
    <t>P20102002882</t>
  </si>
  <si>
    <t>FLUIDTEK S.R.L.</t>
  </si>
  <si>
    <t>P20102013817</t>
  </si>
  <si>
    <t>INVERSIONES ARICA S.A.C.</t>
  </si>
  <si>
    <t>P20102022646</t>
  </si>
  <si>
    <t>BARRA BRAVA COMERCIAL CLUB S.A.</t>
  </si>
  <si>
    <t>P20102026471</t>
  </si>
  <si>
    <t>ABASTECEDORES Y SERVICIOS INDUSTRIALES S.A.</t>
  </si>
  <si>
    <t>P20102071426</t>
  </si>
  <si>
    <t>KIO E.I.R.L.</t>
  </si>
  <si>
    <t>P20102090218</t>
  </si>
  <si>
    <t>DUBROVNIK S.A.C.</t>
  </si>
  <si>
    <t>P20102102321</t>
  </si>
  <si>
    <t>MORA PUBLICIDAD Y REPRESENTACIONES S.A.C.</t>
  </si>
  <si>
    <t>P20102117434</t>
  </si>
  <si>
    <t>IMPORTACIONES REPRESENTACIONS SYK S.A.</t>
  </si>
  <si>
    <t>P20102183143</t>
  </si>
  <si>
    <t>HYDRO CENTER INGENIEROS  SOCIEDAD ANONIMA CERRADA.</t>
  </si>
  <si>
    <t>P20102186916</t>
  </si>
  <si>
    <t>IMPORTACIONES MUNDIROYAL S.A.C.</t>
  </si>
  <si>
    <t>P20102189770</t>
  </si>
  <si>
    <t>FUMALUX S.R.LTDA.</t>
  </si>
  <si>
    <t>P20102211457</t>
  </si>
  <si>
    <t>ACEROS INDUSTRIALES ACRIMSA S.A.C.</t>
  </si>
  <si>
    <t>P20102296771</t>
  </si>
  <si>
    <t>GAS OIL TRANSERVICE S.A.</t>
  </si>
  <si>
    <t>P20102309856</t>
  </si>
  <si>
    <t>EISEFAC S.A.</t>
  </si>
  <si>
    <t>P20102351038</t>
  </si>
  <si>
    <t>EL CHALAN S.A.C.</t>
  </si>
  <si>
    <t>P20102470631</t>
  </si>
  <si>
    <t>CLAN TOURS S.A.C.</t>
  </si>
  <si>
    <t>P20102486804</t>
  </si>
  <si>
    <t>SERVICENTRO MADRID E HIJOS S.R.L.</t>
  </si>
  <si>
    <t>P20102550588</t>
  </si>
  <si>
    <t>GSJ GRIFO SANTA JULIA</t>
  </si>
  <si>
    <t>P20102762925</t>
  </si>
  <si>
    <t>EPS GRAU S.A.</t>
  </si>
  <si>
    <t>P20102815638</t>
  </si>
  <si>
    <t>POLLO DORADO E.I.R.L.</t>
  </si>
  <si>
    <t>P20102931387</t>
  </si>
  <si>
    <t>GRIFO VIGMA S.R.L.</t>
  </si>
  <si>
    <t>P20103081603</t>
  </si>
  <si>
    <t>CARGUEROS TERRESTRES E.I.R.L.</t>
  </si>
  <si>
    <t>P20104498044</t>
  </si>
  <si>
    <t>TEXTIL DEL VALLE S.A.</t>
  </si>
  <si>
    <t>P20104625500</t>
  </si>
  <si>
    <t>SERVICENTRO LAS AMERICAS S.A.C.</t>
  </si>
  <si>
    <t>P20105354330</t>
  </si>
  <si>
    <t>SNACK BAR ROMANO E.I.R.L.TDA.</t>
  </si>
  <si>
    <t>P20105379243</t>
  </si>
  <si>
    <t>REST. BAR LA GRANAJ</t>
  </si>
  <si>
    <t>P20105992964</t>
  </si>
  <si>
    <t>CIA. COMERCIAL MELCHORITA S.R.L.</t>
  </si>
  <si>
    <t>P20106076635</t>
  </si>
  <si>
    <t>EMPRESA DE TRANSPORTES PERU BUS S.A.</t>
  </si>
  <si>
    <t>P20106835218</t>
  </si>
  <si>
    <t>DISTRIBUIDORA LUZA S.R.L.</t>
  </si>
  <si>
    <t>P20107106180</t>
  </si>
  <si>
    <t>CAFE VOLTAIRE SAC</t>
  </si>
  <si>
    <t>p20107175581</t>
  </si>
  <si>
    <t>TEXTIL RIO NAZCA S.R.LTDA</t>
  </si>
  <si>
    <t>P20107244736</t>
  </si>
  <si>
    <t>COMERCIALIZADORA E IMPORTADORA GS S.A.C.</t>
  </si>
  <si>
    <t>P20107480979</t>
  </si>
  <si>
    <t>COMERCIALIZADORA DE LLANTAS S.A.C</t>
  </si>
  <si>
    <t>P20107916343</t>
  </si>
  <si>
    <t>MOVIL TOURS S.A.</t>
  </si>
  <si>
    <t>P20108068281</t>
  </si>
  <si>
    <t>APART HOTEL LAS AMERICAS</t>
  </si>
  <si>
    <t>P20108572109</t>
  </si>
  <si>
    <t>ORGANIZACIONES BALENO S.R.L.</t>
  </si>
  <si>
    <t>P20108730294</t>
  </si>
  <si>
    <t>MAYORSA S.A.</t>
  </si>
  <si>
    <t>P20109072177</t>
  </si>
  <si>
    <t>CENCOSUD RETAIL PERU S.A.</t>
  </si>
  <si>
    <t>P20109228959</t>
  </si>
  <si>
    <t>CIA IMPORTADORA MAYORISTA DE MAQ. EIRL</t>
  </si>
  <si>
    <t>P20109256146</t>
  </si>
  <si>
    <t>PROTECTOR EIRL</t>
  </si>
  <si>
    <t>P20109284786</t>
  </si>
  <si>
    <t>ANEGADA S.A.C.</t>
  </si>
  <si>
    <t>P20109557006</t>
  </si>
  <si>
    <t>TURISMO MOCHICA  S.A.C.</t>
  </si>
  <si>
    <t>P20109671470</t>
  </si>
  <si>
    <t>GRIFO BERTELLO</t>
  </si>
  <si>
    <t>P20110343907</t>
  </si>
  <si>
    <t>US INGENIERIA TECNICA MINERA COMERCIAL S.A.</t>
  </si>
  <si>
    <t>P20110623420</t>
  </si>
  <si>
    <t>INVERSIONES LUMARCO S.A.</t>
  </si>
  <si>
    <t>P20110639342</t>
  </si>
  <si>
    <t>REAL TOURS S.A.</t>
  </si>
  <si>
    <t>P20110886196</t>
  </si>
  <si>
    <t>ESTUDIO OLAECHEA SOCIEDAD  CIVIL</t>
  </si>
  <si>
    <t>P20110964928</t>
  </si>
  <si>
    <t>SCHARFF INTERNATIONAL COURIER &amp; CARGO SA</t>
  </si>
  <si>
    <t>P20111035378</t>
  </si>
  <si>
    <t>LA ROSA NAUTICA S.A.</t>
  </si>
  <si>
    <t>P20111443492</t>
  </si>
  <si>
    <t>NEG. ENERGETICOS S.A.C.</t>
  </si>
  <si>
    <t>P20111451592</t>
  </si>
  <si>
    <t>RED CIENTIFICA PERUANA INTERNET PERU</t>
  </si>
  <si>
    <t>P20111767981</t>
  </si>
  <si>
    <t>ORGANIZACION NEGOCIOS GENERALES S.A.</t>
  </si>
  <si>
    <t>P20112273922</t>
  </si>
  <si>
    <t>TIENDAS DEL MEJORAMIENTO DEL HOGAR S.A.</t>
  </si>
  <si>
    <t>P20112338641</t>
  </si>
  <si>
    <t>FLY CARGO S.A.</t>
  </si>
  <si>
    <t>P20112844423</t>
  </si>
  <si>
    <t>ASOCIACION CULTURAL PERUANO BRITANICA</t>
  </si>
  <si>
    <t>P20113007151</t>
  </si>
  <si>
    <t>EMPRESA LIMA S.A.</t>
  </si>
  <si>
    <t>P20114169006</t>
  </si>
  <si>
    <t>VENECIA RESTAURANT S.C.R.L.</t>
  </si>
  <si>
    <t>P20114211720</t>
  </si>
  <si>
    <t>HOSTAL LAS ORQUIDEAS E.I.R.L.</t>
  </si>
  <si>
    <t>P20114803228</t>
  </si>
  <si>
    <t>INVERSIONES NACIONALES DE TURISMO S.A.</t>
  </si>
  <si>
    <t>P20115635388</t>
  </si>
  <si>
    <t>EMPRESA HOTELERA EL TUMI S.C.R.L.</t>
  </si>
  <si>
    <t>P20115643216</t>
  </si>
  <si>
    <t>SERVICENTRO ORTIZ S.R.L.</t>
  </si>
  <si>
    <t>P20115678273</t>
  </si>
  <si>
    <t>HOTEL KARINA S.R.L.</t>
  </si>
  <si>
    <t>P20117331823</t>
  </si>
  <si>
    <t>GRUPO BONNETT S.A.</t>
  </si>
  <si>
    <t>P20117364675</t>
  </si>
  <si>
    <t>SERVI REPUESTOS CAMACUARI E.I.R.L.</t>
  </si>
  <si>
    <t>P20117516793</t>
  </si>
  <si>
    <t>IMPORTACIONES ALVINO S.A.C.</t>
  </si>
  <si>
    <t>P20117559506</t>
  </si>
  <si>
    <t>GRIFO SAN MIGUEL S.R.L.</t>
  </si>
  <si>
    <t>P20117813143</t>
  </si>
  <si>
    <t>IMPORT EXPORT SAN LUIS S.A.</t>
  </si>
  <si>
    <t>P20117917356</t>
  </si>
  <si>
    <t>ESTACION DELTA S.A.</t>
  </si>
  <si>
    <t>P20118201401</t>
  </si>
  <si>
    <t>RIVERA DIESEL S.A.</t>
  </si>
  <si>
    <t>P20118814836</t>
  </si>
  <si>
    <t>INVERSIONES VIOLET´S S.C.R.L. EL PARADOR SNACK BAR</t>
  </si>
  <si>
    <t>P20118816707</t>
  </si>
  <si>
    <t>INMOBILIARIA SAN JERONIMO S..R.L. HOTEL CHAVIN</t>
  </si>
  <si>
    <t>P20118816880</t>
  </si>
  <si>
    <t>SERVICIOS BARRANCA S.C.R.L. RESTAURANT EL LIBERTADOR</t>
  </si>
  <si>
    <t>P20118817347</t>
  </si>
  <si>
    <t>GRIFOS ALEX S.R.L.</t>
  </si>
  <si>
    <t>P20120331508</t>
  </si>
  <si>
    <t>HOSTAL SAN JUAN S.R.L.</t>
  </si>
  <si>
    <t>P20122913881</t>
  </si>
  <si>
    <t>VANECO E.I.R.LTDA.</t>
  </si>
  <si>
    <t>P20123396589</t>
  </si>
  <si>
    <t>HIDROVAPOR S.A.C.</t>
  </si>
  <si>
    <t>P20123531389</t>
  </si>
  <si>
    <t>TECNOLOGIA DE MATERIALES SA</t>
  </si>
  <si>
    <t>P20123586108</t>
  </si>
  <si>
    <t>EL AUTOMATICO  AUTOMATIC TRANS PARTS</t>
  </si>
  <si>
    <t>P20123816898</t>
  </si>
  <si>
    <t>HIDRAULICA Y AUTOMATISMOS</t>
  </si>
  <si>
    <t>P20124367850</t>
  </si>
  <si>
    <t>INTRASERV CINCO S.A.C.</t>
  </si>
  <si>
    <t>P20124959358</t>
  </si>
  <si>
    <t>HOSTAL LATINO E.I.R.L.</t>
  </si>
  <si>
    <t>P20125475109</t>
  </si>
  <si>
    <t>LIMA WORLD S.R.L.</t>
  </si>
  <si>
    <t>P20126118385</t>
  </si>
  <si>
    <t>INVERSIONES Y SERVICIOS GACELA S.A.</t>
  </si>
  <si>
    <t>P20126294353</t>
  </si>
  <si>
    <t>HOTELERA PIURA S.A.</t>
  </si>
  <si>
    <t>P20126382481</t>
  </si>
  <si>
    <t>F &amp; C  INDUSTRIAL SRL</t>
  </si>
  <si>
    <t>P20127033928</t>
  </si>
  <si>
    <t>NISSAUTO E.I.R.LTDA</t>
  </si>
  <si>
    <t>P20127141224</t>
  </si>
  <si>
    <t>SEGGASA S.A</t>
  </si>
  <si>
    <t>P20127618993</t>
  </si>
  <si>
    <t>ESPORMAPO SRL</t>
  </si>
  <si>
    <t>P20127765279</t>
  </si>
  <si>
    <t>COESTI S.A.</t>
  </si>
  <si>
    <t>P20128480219</t>
  </si>
  <si>
    <t>SERVICIOS Y REPRESENTACIONES J Y R EIRL</t>
  </si>
  <si>
    <t>P20128708414</t>
  </si>
  <si>
    <t>GRIFOS ELEUTERIO MEZA G.S.A.</t>
  </si>
  <si>
    <t>P20130039635</t>
  </si>
  <si>
    <t>HOTEL LA FONTANA S.A.</t>
  </si>
  <si>
    <t>P20131044179</t>
  </si>
  <si>
    <t>TECNIMPORT S.A.</t>
  </si>
  <si>
    <t>P20131191040</t>
  </si>
  <si>
    <t>ESTACION DE SERVICIO LA COLONIAL</t>
  </si>
  <si>
    <t>P20131262168</t>
  </si>
  <si>
    <t>PROCODO S.A.</t>
  </si>
  <si>
    <t>P20131263130</t>
  </si>
  <si>
    <t>MINISTERIO DE SALUD INSTITUTO NACIONAL DE SALUD</t>
  </si>
  <si>
    <t>P20131312955</t>
  </si>
  <si>
    <t>SUPERINTENDENCIA NACIONAL DE ADMINISTRACION TRIBUTARIA</t>
  </si>
  <si>
    <t>P20131373237</t>
  </si>
  <si>
    <t>MINISTERIO DE SALUD</t>
  </si>
  <si>
    <t>P20131377810</t>
  </si>
  <si>
    <t>SENCICO</t>
  </si>
  <si>
    <t>P20131609371</t>
  </si>
  <si>
    <t>FACTORIA INDUSTRIAL S.A.C.</t>
  </si>
  <si>
    <t>P20132001902</t>
  </si>
  <si>
    <t>PETROCENTRO LARCO CHECAPET S.R.L.</t>
  </si>
  <si>
    <t>P20132019607</t>
  </si>
  <si>
    <t>C.A. LOAYZA S.R.LTDA. GRIFO AMERICANA</t>
  </si>
  <si>
    <t>P20132023540</t>
  </si>
  <si>
    <t>HIDRANDINA S.A.</t>
  </si>
  <si>
    <t>P20132038571</t>
  </si>
  <si>
    <t>SAN ANTONIO</t>
  </si>
  <si>
    <t>P20132128481</t>
  </si>
  <si>
    <t>J. ROGER NOVOA C. E HIJOS SRLTDA</t>
  </si>
  <si>
    <t>P20132272418</t>
  </si>
  <si>
    <t>INTERNACIONAL DE TRANSPORTE TURISTICO Y SERVICIOS SRL</t>
  </si>
  <si>
    <t>P20133007475</t>
  </si>
  <si>
    <t>CONSORCIO TURISTICO HOTELERO AREQUIPA INN S.R.L.</t>
  </si>
  <si>
    <t>P20133148532</t>
  </si>
  <si>
    <t>CRUBHER S.R.L.</t>
  </si>
  <si>
    <t>P20133605291</t>
  </si>
  <si>
    <t>EMPRESA DE TRANSPORTES AVE FENIX S.A.C.</t>
  </si>
  <si>
    <t>P20134081229</t>
  </si>
  <si>
    <t>TURISMO LOS ALGARROBOS S.A.</t>
  </si>
  <si>
    <t>P20134200171</t>
  </si>
  <si>
    <t>DIDAEL S.A.</t>
  </si>
  <si>
    <t>P20134299950</t>
  </si>
  <si>
    <t>THAIS CORPORATION S.A.C.</t>
  </si>
  <si>
    <t>P20134786605</t>
  </si>
  <si>
    <t>PROMOCIONES TURISTICAS DEL SUR S.A.</t>
  </si>
  <si>
    <t>P20135071120</t>
  </si>
  <si>
    <t>FERRETERIA SUGEMA S.RL.L</t>
  </si>
  <si>
    <t>P20135890031</t>
  </si>
  <si>
    <t>INSTITUTO NACIONAL DE DEFENSA CIVIL</t>
  </si>
  <si>
    <t>P20136507720</t>
  </si>
  <si>
    <t>UNIVERSIDAD ESAN</t>
  </si>
  <si>
    <t>P20136537556</t>
  </si>
  <si>
    <t>COMERCIAL JESSICA E.I.R.L.</t>
  </si>
  <si>
    <t>P20136615531</t>
  </si>
  <si>
    <t>DISTRIBUCIONES TECNICAS S.A.C.</t>
  </si>
  <si>
    <t>P20136907400</t>
  </si>
  <si>
    <t>CLUB REGATAS LIMA</t>
  </si>
  <si>
    <t>P20137254205</t>
  </si>
  <si>
    <t>INSTITUTO PERUANO DE ACCION EMPRESARIAL</t>
  </si>
  <si>
    <t>P20138149022</t>
  </si>
  <si>
    <t>UNIVERSIDAD DE SAN MARTIN DE PORRES</t>
  </si>
  <si>
    <t>P20138342451</t>
  </si>
  <si>
    <t>INVERSIONES CLAHMAF S.A.C.</t>
  </si>
  <si>
    <t>P20138470530</t>
  </si>
  <si>
    <t>BOCATTA</t>
  </si>
  <si>
    <t>P20139543301</t>
  </si>
  <si>
    <t>FORMAS METALICAS S.A.</t>
  </si>
  <si>
    <t>P20139749422</t>
  </si>
  <si>
    <t>ELBEKA S.A.</t>
  </si>
  <si>
    <t>P20140798747</t>
  </si>
  <si>
    <t>ALVAN ASOCIADOS S.A.</t>
  </si>
  <si>
    <t>P20140937968</t>
  </si>
  <si>
    <t>FV  Y FV ASOCIADOS S.R.L.</t>
  </si>
  <si>
    <t>P20141202112</t>
  </si>
  <si>
    <t>SALGRISA</t>
  </si>
  <si>
    <t>P20141917715</t>
  </si>
  <si>
    <t>GALY S.R.L.TDA. ESTACION DE SERVICIOS</t>
  </si>
  <si>
    <t>P20142876478</t>
  </si>
  <si>
    <t>GRIFO TRANSPORTES JUSAT E.I.R.L.</t>
  </si>
  <si>
    <t>P20144047835</t>
  </si>
  <si>
    <t>SERVICENTRO CORCONA SCRL</t>
  </si>
  <si>
    <t>P20144215649</t>
  </si>
  <si>
    <t>NUTRA S.A. DUNKIN DONUTS</t>
  </si>
  <si>
    <t>P20145038384</t>
  </si>
  <si>
    <t>AQA QUIMICA SOCIEDAD ANONIMA</t>
  </si>
  <si>
    <t>P20145437599</t>
  </si>
  <si>
    <t>COOPERATIVA DE VIVIENDA MIRONES LTDA.</t>
  </si>
  <si>
    <t>P20146824499</t>
  </si>
  <si>
    <t>CAMARA DE COMERCIO Y PRODUCCION DE LA LIBERTAD</t>
  </si>
  <si>
    <t>P20147843811</t>
  </si>
  <si>
    <t>CENTRO AUTOMOTRIZ MONTERRICO S.A.</t>
  </si>
  <si>
    <t>P20147847727</t>
  </si>
  <si>
    <t>GRIFO SHENANDOA S.A.C.</t>
  </si>
  <si>
    <t>P20147897406</t>
  </si>
  <si>
    <t>UNIVERSIDAD NACIONAL AGRARIA LA MOLINA</t>
  </si>
  <si>
    <t>P20148313041</t>
  </si>
  <si>
    <t>ALDEAS INFANTILES SOS PERU ASOC NAC</t>
  </si>
  <si>
    <t>P20153381560</t>
  </si>
  <si>
    <t>NEGOA S.A.</t>
  </si>
  <si>
    <t>P20154692003</t>
  </si>
  <si>
    <t>SALON RESTAURANT ROSITA SRLTDA.</t>
  </si>
  <si>
    <t>P20154962825</t>
  </si>
  <si>
    <t>INDUMATIC S.R.L.</t>
  </si>
  <si>
    <t>P20155945860</t>
  </si>
  <si>
    <t>PONTIFICIA UNIVERSIDAD CATOLICA DEL PERU</t>
  </si>
  <si>
    <t>P20160404796</t>
  </si>
  <si>
    <t>INVERSIONES Y COMERCIALIZ. MAKA S.A.C.</t>
  </si>
  <si>
    <t>P20160479290</t>
  </si>
  <si>
    <t>GOULDS PUMPS NY INC.SUCURSAL DEL PERU</t>
  </si>
  <si>
    <t>P20160588234</t>
  </si>
  <si>
    <t>HOSPITAL SERGIO E. BERNALES</t>
  </si>
  <si>
    <t>P20160626268</t>
  </si>
  <si>
    <t>ASOCIACION DE GOLFISTAS SENIORS DEL PERU</t>
  </si>
  <si>
    <t>P20162197461</t>
  </si>
  <si>
    <t>HOSP. HUACHO-HUAURA-OYON Y SERV BAS D SA</t>
  </si>
  <si>
    <t>P20162574435</t>
  </si>
  <si>
    <t>AREQUIPA EXPRESS COMITE 4 S.R.L.</t>
  </si>
  <si>
    <t>P20165016115</t>
  </si>
  <si>
    <t>DINCORSA S.R.L.</t>
  </si>
  <si>
    <t>P20166378070</t>
  </si>
  <si>
    <t>INDUSTRIAL TECHNOLOGY S.A.</t>
  </si>
  <si>
    <t>P20167057218</t>
  </si>
  <si>
    <t>SAN ISIDRO LABRADOR S.R.LTDA.</t>
  </si>
  <si>
    <t>P20167930868</t>
  </si>
  <si>
    <t>PTS S.A</t>
  </si>
  <si>
    <t>P20168494301</t>
  </si>
  <si>
    <t>REPRESENTACIONES CASASI S.A.</t>
  </si>
  <si>
    <t>P20168553910</t>
  </si>
  <si>
    <t>KESEFF PERU S.A.</t>
  </si>
  <si>
    <t>P20170846151</t>
  </si>
  <si>
    <t>FERRERO  DIEZ CANSECO &amp; ASOCIADOS S.C.R.Ltda.</t>
  </si>
  <si>
    <t>P20170950136</t>
  </si>
  <si>
    <t>AUTOBOUTIQUE TOP CAR S.R.L.</t>
  </si>
  <si>
    <t>P20171910987</t>
  </si>
  <si>
    <t>CENTAURO GRIFOS S.R.L.</t>
  </si>
  <si>
    <t>P20172627421</t>
  </si>
  <si>
    <t>UNIVERSIDAD DE PIURA</t>
  </si>
  <si>
    <t>P20173173181</t>
  </si>
  <si>
    <t>CONSEJO DEPARTAMENTAL DE LIMA - CIP</t>
  </si>
  <si>
    <t>P20175642341</t>
  </si>
  <si>
    <t>ESTACION DE SERVICIOS SAN JOSE S.A.C.</t>
  </si>
  <si>
    <t>P20177941591</t>
  </si>
  <si>
    <t>ORGANIZACION FUTURO S.A.C.</t>
  </si>
  <si>
    <t>P20178922581</t>
  </si>
  <si>
    <t>FONDO DE SALUD DE LA POLICIA NACIONAL</t>
  </si>
  <si>
    <t>P20184781701</t>
  </si>
  <si>
    <t>CONG.REL.FRANCISCANAS D.L.INM.CONCEPCION</t>
  </si>
  <si>
    <t>P20186920741</t>
  </si>
  <si>
    <t>GRUPO M &amp; R S.R.LTDA.</t>
  </si>
  <si>
    <t>P20187257469</t>
  </si>
  <si>
    <t>AGD CAPACITACION S.R.L.</t>
  </si>
  <si>
    <t>P20188883606</t>
  </si>
  <si>
    <t>EXPRESO CIAL S.A.C.</t>
  </si>
  <si>
    <t>P20189145811</t>
  </si>
  <si>
    <t>INTERLACE SERVICE S.R.L.</t>
  </si>
  <si>
    <t>P20191338856</t>
  </si>
  <si>
    <t>PTC S.A.C.</t>
  </si>
  <si>
    <t>P20194640243</t>
  </si>
  <si>
    <t>LA CANASTERIA S.R.L.</t>
  </si>
  <si>
    <t>P20196899643</t>
  </si>
  <si>
    <t>GAMARRA AIR CARGO Y CIA S.A.C.</t>
  </si>
  <si>
    <t>P20197450151</t>
  </si>
  <si>
    <t>AUTOMATICOS Y MECANICOS SAC</t>
  </si>
  <si>
    <t>P20197900378</t>
  </si>
  <si>
    <t>IPE DEL PERU S.A.C.</t>
  </si>
  <si>
    <t>P20202321888</t>
  </si>
  <si>
    <t>INVERSIONES SI DON LUIS S.A.</t>
  </si>
  <si>
    <t>P20202380621</t>
  </si>
  <si>
    <t>MAPFRE PERU COMPAÑIA DE SEGUROS Y REASEGUROS</t>
  </si>
  <si>
    <t>P20202997113</t>
  </si>
  <si>
    <t>SERVICENTRO UNIVERSAL S.R.LTDA.</t>
  </si>
  <si>
    <t>P20204621242</t>
  </si>
  <si>
    <t>TALMA SERVICIOS AEROPORTUARIOS S.A</t>
  </si>
  <si>
    <t>P20207276678</t>
  </si>
  <si>
    <t>ELECFRON S.A.</t>
  </si>
  <si>
    <t>P20207465721</t>
  </si>
  <si>
    <t>CENTRO DE INVESTIGACION PROFESIONAL</t>
  </si>
  <si>
    <t>P20207548937</t>
  </si>
  <si>
    <t>NEWS CAFE S.R.LTDA.</t>
  </si>
  <si>
    <t>P20210975862</t>
  </si>
  <si>
    <t>OPERACIONES Y SERVICIOS GENERALES S A</t>
  </si>
  <si>
    <t>P20212725740</t>
  </si>
  <si>
    <t>PAPEL CONTINUO S.A.</t>
  </si>
  <si>
    <t>P20215528791</t>
  </si>
  <si>
    <t>DECOR CENTER S.A.</t>
  </si>
  <si>
    <t>P20215560768</t>
  </si>
  <si>
    <t>FABRICA ELECTRO MECANICA EL SOL E I R L</t>
  </si>
  <si>
    <t>P20216092261</t>
  </si>
  <si>
    <t>ITAPSE E.I.R.L</t>
  </si>
  <si>
    <t>P20216501021</t>
  </si>
  <si>
    <t>SISTEMA DE IMPRESIONES S.A.</t>
  </si>
  <si>
    <t>P20217271488</t>
  </si>
  <si>
    <t>JURIS ADUANAS S.R.L.</t>
  </si>
  <si>
    <t>P20218845615</t>
  </si>
  <si>
    <t>ENERGOTEC SAC</t>
  </si>
  <si>
    <t>P20219871741</t>
  </si>
  <si>
    <t>MATSUEI S.A.C.</t>
  </si>
  <si>
    <t>P20220056857</t>
  </si>
  <si>
    <t>FERRETERIA LIMA S.R.L.</t>
  </si>
  <si>
    <t>P20223349642</t>
  </si>
  <si>
    <t>AS DE ORO SRL</t>
  </si>
  <si>
    <t>P20228187594</t>
  </si>
  <si>
    <t>VENTAS Y SERVICIOS INFORMATICOS E.I.R.L.</t>
  </si>
  <si>
    <t>P20231497537</t>
  </si>
  <si>
    <t>RADIO DIFUSION COMERCIAL SONORA F.M. RADIO OLIMPICO E.I.R.L.</t>
  </si>
  <si>
    <t>P20231843460</t>
  </si>
  <si>
    <t>COSTA DEL SOL S.A.</t>
  </si>
  <si>
    <t>P20250110660</t>
  </si>
  <si>
    <t>EL ACUARIO S.R.L.</t>
  </si>
  <si>
    <t>P20250650001</t>
  </si>
  <si>
    <t>REPRESENTACIONES CENTER S.A.</t>
  </si>
  <si>
    <t>P20250759356</t>
  </si>
  <si>
    <t>INGENIERIA PROYECTOSASESORAMIENTO Y SERVICIOS S.A.C.</t>
  </si>
  <si>
    <t>P20251293181</t>
  </si>
  <si>
    <t>INDECO S.A.</t>
  </si>
  <si>
    <t>P20251482234</t>
  </si>
  <si>
    <t>J.F.S. IMPORT E.I.R.L.</t>
  </si>
  <si>
    <t>P20251781142</t>
  </si>
  <si>
    <t>ENVASES DEL NORTE S.A.</t>
  </si>
  <si>
    <t>P20251918628</t>
  </si>
  <si>
    <t>ASTRID Y GASTON SRL</t>
  </si>
  <si>
    <t>P20251986461</t>
  </si>
  <si>
    <t>AUTOMOTRIZ VENEZUELA EIRL</t>
  </si>
  <si>
    <t>P20252067117</t>
  </si>
  <si>
    <t>TRANSOCEAN S.A.C.</t>
  </si>
  <si>
    <t>P20252532995</t>
  </si>
  <si>
    <t>PLANCOPY E.I.R.L.</t>
  </si>
  <si>
    <t>P20253023628</t>
  </si>
  <si>
    <t>RESTAURANTE ROYAL S.A.</t>
  </si>
  <si>
    <t>P20253339005</t>
  </si>
  <si>
    <t>SISTEMAS DE RIEGO INGENIEROS S R LTDA.</t>
  </si>
  <si>
    <t>P20253766337</t>
  </si>
  <si>
    <t>DISTRIBUIDORA MIMAR S.A.C.</t>
  </si>
  <si>
    <t>P20254356051</t>
  </si>
  <si>
    <t>OLC INGENIEROS E.I.R.L.</t>
  </si>
  <si>
    <t>P20254570134</t>
  </si>
  <si>
    <t>M T REPRESENTACIONES S A</t>
  </si>
  <si>
    <t>P20256136865</t>
  </si>
  <si>
    <t>SERVICIOS POSTALES DEL PERU S.A.</t>
  </si>
  <si>
    <t>P20256378958</t>
  </si>
  <si>
    <t>RESTAURANTE ORIENTAL OMEI</t>
  </si>
  <si>
    <t>P20256697549</t>
  </si>
  <si>
    <t>CHAMACO S.A.</t>
  </si>
  <si>
    <t>P20257827390</t>
  </si>
  <si>
    <t>GRIFO SUKARI S.R.LTDA.</t>
  </si>
  <si>
    <t>P20258113994</t>
  </si>
  <si>
    <t>ESTACION DE SERVICIOS SANTA ROSA S.R.L.</t>
  </si>
  <si>
    <t>P20258797915</t>
  </si>
  <si>
    <t>MAQUINARIAS Y EQUIPOS DEL PERU S.A.</t>
  </si>
  <si>
    <t>P20259778582</t>
  </si>
  <si>
    <t>CARVAJAL S.A.</t>
  </si>
  <si>
    <t>P20259880603</t>
  </si>
  <si>
    <t>MOBIL OIL DEL PERU S.R.L.</t>
  </si>
  <si>
    <t>P20261810540</t>
  </si>
  <si>
    <t>INDUSTRIAL CONTROLS S.A.C.</t>
  </si>
  <si>
    <t>p20263322496</t>
  </si>
  <si>
    <t>NESTLE PERU S.A.</t>
  </si>
  <si>
    <t>P20264173508</t>
  </si>
  <si>
    <t>FIALSA S.A.C.</t>
  </si>
  <si>
    <t>P20264395586</t>
  </si>
  <si>
    <t>SERVICENTRO MUSA E.I.R.L.</t>
  </si>
  <si>
    <t>P20265167731</t>
  </si>
  <si>
    <t>SERVICENTRO LIMA S.A.</t>
  </si>
  <si>
    <t>P20266024836</t>
  </si>
  <si>
    <t>ENLACE CORREOS S.A.</t>
  </si>
  <si>
    <t>P20266352337</t>
  </si>
  <si>
    <t>PRODUCTOS TISSUE DEL PERU S.A.</t>
  </si>
  <si>
    <t>p20266402709</t>
  </si>
  <si>
    <t>MAXIME CONSULT S.A.</t>
  </si>
  <si>
    <t>P20266569824</t>
  </si>
  <si>
    <t>EGA Y DRL INVERSIONES S.A.</t>
  </si>
  <si>
    <t>P20266663171</t>
  </si>
  <si>
    <t>NEGOCIACIONES CARMELA S.A.</t>
  </si>
  <si>
    <t>P20267255181</t>
  </si>
  <si>
    <t>VASQUEZ MONTESA S.A.</t>
  </si>
  <si>
    <t>P20267781151</t>
  </si>
  <si>
    <t>CONTINENTAL TRAVEL S.A.C.</t>
  </si>
  <si>
    <t>P20268214527</t>
  </si>
  <si>
    <t>SIGELEC S.A.C.</t>
  </si>
  <si>
    <t>P20268219677</t>
  </si>
  <si>
    <t>TECNOLOGIA EN SERV AGENTES DE ADUANA SA</t>
  </si>
  <si>
    <t>P20269315688</t>
  </si>
  <si>
    <t>DISTRIBUIDORA MESAJIL HNOS. S.A.C.</t>
  </si>
  <si>
    <t>P20269724693</t>
  </si>
  <si>
    <t>PROMATISA S.R.L.</t>
  </si>
  <si>
    <t>P20274492393</t>
  </si>
  <si>
    <t>HOTEL EL BRUJO S.A.C.</t>
  </si>
  <si>
    <t>P20275873480</t>
  </si>
  <si>
    <t>SERVICENTRO RAMIREZ S.A.C.</t>
  </si>
  <si>
    <t>P20276433530</t>
  </si>
  <si>
    <t>CONSORCIO MACARENA S.A.C.</t>
  </si>
  <si>
    <t>P20279522835</t>
  </si>
  <si>
    <t>EMPRESA DE SERVICIOS TURISTICOS PRINCESS S.A.</t>
  </si>
  <si>
    <t>P20285875111</t>
  </si>
  <si>
    <t>ASOCIACION COMITE DE TAXIS REMISSE</t>
  </si>
  <si>
    <t>P20289426486</t>
  </si>
  <si>
    <t>JANEDUS TRADING S.A.C.</t>
  </si>
  <si>
    <t>P20291490388</t>
  </si>
  <si>
    <t>PETROSUR S.A.C.</t>
  </si>
  <si>
    <t>P20291541985</t>
  </si>
  <si>
    <t>ESVEMO S.R.L.</t>
  </si>
  <si>
    <t>P20291650768</t>
  </si>
  <si>
    <t>PROINSA REPRESENTACIONES S.A.C</t>
  </si>
  <si>
    <t>P20293185060</t>
  </si>
  <si>
    <t>M &amp; C ENLACES S.A.</t>
  </si>
  <si>
    <t>P20293276537</t>
  </si>
  <si>
    <t>REPRESENTACIONES GENERALES AUSTRAL E.I.R.L.</t>
  </si>
  <si>
    <t>P20293331066</t>
  </si>
  <si>
    <t>PRECISION PERU S.A.</t>
  </si>
  <si>
    <t>P20293722847</t>
  </si>
  <si>
    <t>SALAZAR DIESEL S.R.L.</t>
  </si>
  <si>
    <t>P20294212156</t>
  </si>
  <si>
    <t>CHIFA HOW WHA S.A.C.</t>
  </si>
  <si>
    <t>P20294213156</t>
  </si>
  <si>
    <t>HON WHA S.A.C.</t>
  </si>
  <si>
    <t>P20294811991</t>
  </si>
  <si>
    <t>SUMINISTROS HIDRAULICOS S.A.C.</t>
  </si>
  <si>
    <t>P20295343495</t>
  </si>
  <si>
    <t>CONSORCIO KOL S.A.</t>
  </si>
  <si>
    <t>P20296550222</t>
  </si>
  <si>
    <t>NELKAREL S.A.C</t>
  </si>
  <si>
    <t>P20297251792</t>
  </si>
  <si>
    <t>EMPRESA DE TRANSPORTES TERRESTRES GUADALUPE E.I.R.L.</t>
  </si>
  <si>
    <t>P20297386531</t>
  </si>
  <si>
    <t>INVERSIONES DON QUIJOTE S.A.C.</t>
  </si>
  <si>
    <t>P20297715373</t>
  </si>
  <si>
    <t>HOTEL INTERNACIONAL S.R.L.</t>
  </si>
  <si>
    <t>P20297809785</t>
  </si>
  <si>
    <t>WALON SPORT S.A.</t>
  </si>
  <si>
    <t>P20297885538</t>
  </si>
  <si>
    <t>HOTELERA COSTA DEL PACIFICO S.A.</t>
  </si>
  <si>
    <t>P20297990757</t>
  </si>
  <si>
    <t>MAVERI MANUFACTURAS VENTAS S.R.L.</t>
  </si>
  <si>
    <t>P20298186498</t>
  </si>
  <si>
    <t>GRIFOS GAMARRA I S.R.LTDA.</t>
  </si>
  <si>
    <t>P20298506581</t>
  </si>
  <si>
    <t>KRE S.A.</t>
  </si>
  <si>
    <t>P20298674611</t>
  </si>
  <si>
    <t>FRANQUICIAS ALIMENTARIAS S.A.</t>
  </si>
  <si>
    <t>P20298736820</t>
  </si>
  <si>
    <t>INVERSIONES CHIYAMA S.R.L.</t>
  </si>
  <si>
    <t>P20300575626</t>
  </si>
  <si>
    <t>ROTIGRAF S.R.L.</t>
  </si>
  <si>
    <t>P20301337494</t>
  </si>
  <si>
    <t>LUCKMAN E.I.R.LTDA.</t>
  </si>
  <si>
    <t>P20301494590</t>
  </si>
  <si>
    <t>PISOPAK PERU S.A.C.</t>
  </si>
  <si>
    <t>P20301821388</t>
  </si>
  <si>
    <t>TUBISA S.A.C.</t>
  </si>
  <si>
    <t>P20301837896</t>
  </si>
  <si>
    <t>LOS PORTALES S.A.</t>
  </si>
  <si>
    <t>P20302218774</t>
  </si>
  <si>
    <t>CINDEL S.A.</t>
  </si>
  <si>
    <t>P20302241598</t>
  </si>
  <si>
    <t>KOMATSU-MITSUI MAQUINARIAS PERU S.A.</t>
  </si>
  <si>
    <t>P20302757055</t>
  </si>
  <si>
    <t>G.S. INTEGRAF S.A.</t>
  </si>
  <si>
    <t>P20303063766</t>
  </si>
  <si>
    <t>UNIVERSIDAD ALAS PERUANAS S.A.</t>
  </si>
  <si>
    <t>P20303355546</t>
  </si>
  <si>
    <t>EMPRESA DE TRANSPORTES 4 EXPRESS S.A.</t>
  </si>
  <si>
    <t>P20303891316</t>
  </si>
  <si>
    <t>CORP. MARITIMA APOLO SRL</t>
  </si>
  <si>
    <t>P20303972821</t>
  </si>
  <si>
    <t>INVERSIONES BRADE S.A.</t>
  </si>
  <si>
    <t>P20304622114</t>
  </si>
  <si>
    <t>TECNIDATA COMERCIAL E.I.R.L.</t>
  </si>
  <si>
    <t>P20304716950</t>
  </si>
  <si>
    <t>VENTAS INDUSTRIALES S.A.</t>
  </si>
  <si>
    <t>P20304808561</t>
  </si>
  <si>
    <t>INVERSIONES HAT S.A.C.</t>
  </si>
  <si>
    <t>P20304887762</t>
  </si>
  <si>
    <t>MIDAS GAS S.A.</t>
  </si>
  <si>
    <t>P20305017991</t>
  </si>
  <si>
    <t>CARDIMED S.A.</t>
  </si>
  <si>
    <t>P20305354563</t>
  </si>
  <si>
    <t>FARMACIAS PERUANAS S.A.</t>
  </si>
  <si>
    <t>P20306108574</t>
  </si>
  <si>
    <t>CONSORCIO PUBLITE X TIL S.R.L.</t>
  </si>
  <si>
    <t>P20308430457</t>
  </si>
  <si>
    <t>FABRICA DE ENVASES S.A.</t>
  </si>
  <si>
    <t>P20310658287</t>
  </si>
  <si>
    <t>NUEVO MUNDO INVERSIONES S.A.C.</t>
  </si>
  <si>
    <t>P20316056017</t>
  </si>
  <si>
    <t>ESTACION DE SERVICIOS SANCHEZ CERRO E.I.R.L.</t>
  </si>
  <si>
    <t>P20316555285</t>
  </si>
  <si>
    <t>G.R. TECH S.A.C.</t>
  </si>
  <si>
    <t>P20326331962</t>
  </si>
  <si>
    <t>HOTEL LAGUNA SECA BAÑOS TERMALES</t>
  </si>
  <si>
    <t>P20326355047</t>
  </si>
  <si>
    <t>ASOCIADOS SERVICIOS GENERALES S.R.LTDA.</t>
  </si>
  <si>
    <t>P20329545459</t>
  </si>
  <si>
    <t>MANPOWER PROFESSIONAL SERVICES S.A.</t>
  </si>
  <si>
    <t>P20330602890</t>
  </si>
  <si>
    <t>IMPORTACIONES LAVSA S.A.</t>
  </si>
  <si>
    <t>P20331429601</t>
  </si>
  <si>
    <t>TOTAL ARTEFACTOS S.A.</t>
  </si>
  <si>
    <t>P20332831721</t>
  </si>
  <si>
    <t>MD SEMINARIOS Y EVENTOS S.A.</t>
  </si>
  <si>
    <t>P20333179301</t>
  </si>
  <si>
    <t>J.D.ELECTROMECANICA E.I.R.L.</t>
  </si>
  <si>
    <t>P20333253632</t>
  </si>
  <si>
    <t>DISTRIBUIDORA MULTIFASE S.A.</t>
  </si>
  <si>
    <t>P20333625106</t>
  </si>
  <si>
    <t>MARTIN AVIATION GROUP</t>
  </si>
  <si>
    <t>P20333964148</t>
  </si>
  <si>
    <t>LGV INGENIEROS E.I.R.L.</t>
  </si>
  <si>
    <t>P20334129595</t>
  </si>
  <si>
    <t>GRIFO SERVITOR S.A.</t>
  </si>
  <si>
    <t>P20334334381</t>
  </si>
  <si>
    <t>MARTINAIR HOLLAND  NV</t>
  </si>
  <si>
    <t>P20334539149</t>
  </si>
  <si>
    <t>INVERSIONES MALECON DE LA RESERVA S.A.</t>
  </si>
  <si>
    <t>P20335065621</t>
  </si>
  <si>
    <t>INVERSIONES LUCIANA S.A.</t>
  </si>
  <si>
    <t>P20335518862</t>
  </si>
  <si>
    <t>CIA. IMPORTADORA HARS S.A.</t>
  </si>
  <si>
    <t>P20335683541</t>
  </si>
  <si>
    <t>R.J.C. SERVICE S.A.C.</t>
  </si>
  <si>
    <t>P20335734646</t>
  </si>
  <si>
    <t>HAPPY DAYS S.A.</t>
  </si>
  <si>
    <t>P20335757697</t>
  </si>
  <si>
    <t>WO S.A.</t>
  </si>
  <si>
    <t>P20336804061</t>
  </si>
  <si>
    <t>INDUSTRIAS DEL PERNO S.A.C.</t>
  </si>
  <si>
    <t>P20337511172</t>
  </si>
  <si>
    <t>SERVIS PIURA S.A.</t>
  </si>
  <si>
    <t>P20337564373</t>
  </si>
  <si>
    <t>TIENDAS POR DEPARTAMENTO RIPLEY S.A.</t>
  </si>
  <si>
    <t>P20337682066</t>
  </si>
  <si>
    <t>INDUSTRIAS DEL ZINC S.A.</t>
  </si>
  <si>
    <t>P20338054115</t>
  </si>
  <si>
    <t>AUSTRAL GROUP S.A.A</t>
  </si>
  <si>
    <t>P20338644931</t>
  </si>
  <si>
    <t>HANSA TRANSPORTS S.A.C.</t>
  </si>
  <si>
    <t>P20339031542</t>
  </si>
  <si>
    <t>G &amp; K INVERSION S.R.L.</t>
  </si>
  <si>
    <t>P20340627734</t>
  </si>
  <si>
    <t>INMOBILIARIA DORE S.A.</t>
  </si>
  <si>
    <t>P20341841357</t>
  </si>
  <si>
    <t>LAN PERU S.A.</t>
  </si>
  <si>
    <t>P20342339426</t>
  </si>
  <si>
    <t>THIESSEN DEL PERU S.A.</t>
  </si>
  <si>
    <t>P20342868844</t>
  </si>
  <si>
    <t>STAR UP S.A.</t>
  </si>
  <si>
    <t>P20343081368</t>
  </si>
  <si>
    <t>SERVICENTRO SANTA CECILIA S.A.C.</t>
  </si>
  <si>
    <t>P20343883936</t>
  </si>
  <si>
    <t>ESTACION DE SERVICIO NIAGARA S.R.L.</t>
  </si>
  <si>
    <t>P20344877158</t>
  </si>
  <si>
    <t>SOC. UNIFICADA AUTOMOTRIZ DEL PERU S.A.</t>
  </si>
  <si>
    <t>P20345200381</t>
  </si>
  <si>
    <t>FULLTRADE SAC</t>
  </si>
  <si>
    <t>P20345774042</t>
  </si>
  <si>
    <t>SERVICENTRO AGUKI S.A.</t>
  </si>
  <si>
    <t>P20346833280</t>
  </si>
  <si>
    <t>KROTON S.A.C.</t>
  </si>
  <si>
    <t>P20347869849</t>
  </si>
  <si>
    <t>ESTACION DE SERVICIOS Y GASOCENTRO</t>
  </si>
  <si>
    <t>P20348735692</t>
  </si>
  <si>
    <t>PANIFICADORA BIMBO DEL PERU S.A.</t>
  </si>
  <si>
    <t>P20352838030</t>
  </si>
  <si>
    <t>BAGUETERIA SNACK DON BENNY E.I.R.L.</t>
  </si>
  <si>
    <t>P20353338278</t>
  </si>
  <si>
    <t>D´COMPUTO SAC</t>
  </si>
  <si>
    <t>P20354438942</t>
  </si>
  <si>
    <t>INVERSIONES SAINT GERMAN E.I.R.L.</t>
  </si>
  <si>
    <t>P20354793416</t>
  </si>
  <si>
    <t>GRIFO AMIGO S.A.</t>
  </si>
  <si>
    <t>P20360865992</t>
  </si>
  <si>
    <t>SERVICIOS Y REPUESTOS SERVIFER S.R.L.</t>
  </si>
  <si>
    <t>P20371826727</t>
  </si>
  <si>
    <t>ESTACION DE SERVICIOS GRIFO MASTER S.R.L.</t>
  </si>
  <si>
    <t>P20372335794</t>
  </si>
  <si>
    <t>LAZO DE CONTROL S.A.</t>
  </si>
  <si>
    <t>P20372360713</t>
  </si>
  <si>
    <t>DESARROLLO INDUSTRIAL MECANICO S.A.C.</t>
  </si>
  <si>
    <t>P20373831124</t>
  </si>
  <si>
    <t>ESTACION DE SERVICIOS SCHOLI S.R.L.</t>
  </si>
  <si>
    <t>P20374041011</t>
  </si>
  <si>
    <t>TETRA PAK S.A.</t>
  </si>
  <si>
    <t>P20375477786</t>
  </si>
  <si>
    <t>TRANSP.Y TUR.RUTAS DE AMER.CLTDA SUC PER</t>
  </si>
  <si>
    <t>P20375794595</t>
  </si>
  <si>
    <t>PURIFISA S.R.LTDA</t>
  </si>
  <si>
    <t>P20375892414</t>
  </si>
  <si>
    <t>COPY MIT E.I.R.L.</t>
  </si>
  <si>
    <t>P20376303811</t>
  </si>
  <si>
    <t>DOE RUN PERU S.R.L.</t>
  </si>
  <si>
    <t>P20376746055</t>
  </si>
  <si>
    <t>BLUE WATER S.A.C</t>
  </si>
  <si>
    <t>P20378509344</t>
  </si>
  <si>
    <t>LAS BALLESTAS S.R.LTDA.</t>
  </si>
  <si>
    <t>P20378890161</t>
  </si>
  <si>
    <t>RASH PERU S.A.C.</t>
  </si>
  <si>
    <t>P20379459782</t>
  </si>
  <si>
    <t>VIDRIERIA ALUMINIO LOS CIPRECES E.I.R.L.</t>
  </si>
  <si>
    <t>P20380238617</t>
  </si>
  <si>
    <t>BUSINESS LINKS E.I.R.L.</t>
  </si>
  <si>
    <t>P20380486190</t>
  </si>
  <si>
    <t>MANUFACTURERA DE PAPELES Y CARTONES DEL PERU S.A.</t>
  </si>
  <si>
    <t>P20380647975</t>
  </si>
  <si>
    <t>COINFER S.R.LTDA.</t>
  </si>
  <si>
    <t>P20380650178</t>
  </si>
  <si>
    <t>SERVICIOS ESPECIALES TRANSPORTE PESADO S.A.C.</t>
  </si>
  <si>
    <t>P20380954550</t>
  </si>
  <si>
    <t>INVERSIONES WORLD IMPORT S.A.</t>
  </si>
  <si>
    <t>P20381402721</t>
  </si>
  <si>
    <t>SEÑOR DE LA ASCENCION S.R.L.</t>
  </si>
  <si>
    <t>P20382268513</t>
  </si>
  <si>
    <t>FRAPAU S.R.L.</t>
  </si>
  <si>
    <t>P20382477864</t>
  </si>
  <si>
    <t>ALVAL MOTORS S.A.</t>
  </si>
  <si>
    <t>P20383557594</t>
  </si>
  <si>
    <t>DECORACIONES WASHI E.I.R.LTDA.</t>
  </si>
  <si>
    <t>P20383728666</t>
  </si>
  <si>
    <t>COMERCIAL AYGUT S.R.L.</t>
  </si>
  <si>
    <t>P20385469617</t>
  </si>
  <si>
    <t>EMPRESA PROCESADORA PARAMONGA S.A.</t>
  </si>
  <si>
    <t>P20386063878</t>
  </si>
  <si>
    <t>OWENS PERU S.A.</t>
  </si>
  <si>
    <t>P20386163155</t>
  </si>
  <si>
    <t>FREEWAY S.A.</t>
  </si>
  <si>
    <t>P20386191019</t>
  </si>
  <si>
    <t>ECONOMIC S.A. SERVICIO INTEGRAL</t>
  </si>
  <si>
    <t>P20386456764</t>
  </si>
  <si>
    <t>CONSORCIO JOVIZA S.A.</t>
  </si>
  <si>
    <t>P20386489263</t>
  </si>
  <si>
    <t>INVERSIONES REIXA S.A.C.</t>
  </si>
  <si>
    <t>P20386650731</t>
  </si>
  <si>
    <t>ARIES SERVICES S.R.L.</t>
  </si>
  <si>
    <t>P20387377167</t>
  </si>
  <si>
    <t>MACRO POST S.A.C.</t>
  </si>
  <si>
    <t>P20387968360</t>
  </si>
  <si>
    <t>TRIGAM S.A.C.</t>
  </si>
  <si>
    <t>P20388234262</t>
  </si>
  <si>
    <t>DAIHATSU DEL PERU</t>
  </si>
  <si>
    <t>P20388739895</t>
  </si>
  <si>
    <t>ASOCIACION CIVIL DEL ITESM</t>
  </si>
  <si>
    <t>P20388761394</t>
  </si>
  <si>
    <t>TITOS RESTAURANT S.R.LTDA.</t>
  </si>
  <si>
    <t>P20388829452</t>
  </si>
  <si>
    <t>LASINO S.A.</t>
  </si>
  <si>
    <t>P20389230724</t>
  </si>
  <si>
    <t>SODIMAC PERU S.A.</t>
  </si>
  <si>
    <t>P20389527492</t>
  </si>
  <si>
    <t>SABBA INVERSIONES S.C.R.L.</t>
  </si>
  <si>
    <t>P20389748669</t>
  </si>
  <si>
    <t>DALKA S.A.C.</t>
  </si>
  <si>
    <t>P20390259906</t>
  </si>
  <si>
    <t>KINDUIT S.A.C.</t>
  </si>
  <si>
    <t>P20390606479</t>
  </si>
  <si>
    <t>SERVICENTRO EL ASESOR S.A.C.</t>
  </si>
  <si>
    <t>P20392580647</t>
  </si>
  <si>
    <t>METAL MECANICA Y PROYECTOS S.A.C.</t>
  </si>
  <si>
    <t>P20392594869</t>
  </si>
  <si>
    <t>WASICOR S.A.C.</t>
  </si>
  <si>
    <t>P20392651170</t>
  </si>
  <si>
    <t>INNOGRAF J Y M S.R.L.</t>
  </si>
  <si>
    <t>P20392805665</t>
  </si>
  <si>
    <t>ABASTECIMIENTOS MINEROS E INDUSTRIALES &amp; CIA S.A.C</t>
  </si>
  <si>
    <t>P20392957414</t>
  </si>
  <si>
    <t>ATAHUALPA INDUSTRIA GRAFICA S.A.C.</t>
  </si>
  <si>
    <t>P20395423666</t>
  </si>
  <si>
    <t>CORPORACION PERUANA DE TURISMO E.I.R.L.</t>
  </si>
  <si>
    <t>P20398018410</t>
  </si>
  <si>
    <t>EMPRESA DE SERVICIOS CHAN CHAN S.A.</t>
  </si>
  <si>
    <t>P20398235941</t>
  </si>
  <si>
    <t>SERVICIOS TURISTICOS CORAL</t>
  </si>
  <si>
    <t>P20398840381</t>
  </si>
  <si>
    <t>NEGOCIOS GENERALES UBILLUS E.I.R.L.</t>
  </si>
  <si>
    <t>P20399389527</t>
  </si>
  <si>
    <t>RESTAURANT CEVICHERIA CABO BLANCO E.I.R.L.</t>
  </si>
  <si>
    <t>P20399466459</t>
  </si>
  <si>
    <t>RESTAURANT PEPE´S E.I.R.L.</t>
  </si>
  <si>
    <t>P20401931113</t>
  </si>
  <si>
    <t>CORPORACION EL SOL S.R.L.</t>
  </si>
  <si>
    <t>P20402248824</t>
  </si>
  <si>
    <t>RESTAURANT MARISQUERIA MICHELIN S.A.</t>
  </si>
  <si>
    <t>P20402335042</t>
  </si>
  <si>
    <t>INVERSIONES DEL CASTILLO LAZO S.R.L.</t>
  </si>
  <si>
    <t>P20402786729</t>
  </si>
  <si>
    <t>INVERSIONES SANTA ROSA E.I.R.L.</t>
  </si>
  <si>
    <t>P20403002101</t>
  </si>
  <si>
    <t>EMPRESA DE TRANSPORTES CRUZ DEL NORTE S.A.C.</t>
  </si>
  <si>
    <t>P20404000447</t>
  </si>
  <si>
    <t>SERVICENTRO ESPINOZA NORTE S.A.</t>
  </si>
  <si>
    <t>P20410159008</t>
  </si>
  <si>
    <t>HOSTAL EL CONDADO S.R.L.</t>
  </si>
  <si>
    <t>P20411022413</t>
  </si>
  <si>
    <t>GRAN RESTAURANT EL ZARCO S.R.LTDA.</t>
  </si>
  <si>
    <t>P20412073020</t>
  </si>
  <si>
    <t>EMPRESA DE TRANSPORTES Y SERVICIOS ROMI CONCORD S.R.L.</t>
  </si>
  <si>
    <t>P20412587724</t>
  </si>
  <si>
    <t>H. K. EXPRESS S.R.L.</t>
  </si>
  <si>
    <t>P20412940866</t>
  </si>
  <si>
    <t>VERKAUF DISTRIBUCIONES E.I.R.L</t>
  </si>
  <si>
    <t>P20413972508</t>
  </si>
  <si>
    <t>GASTRONOMICO BON GOURMET E.I.R.L.</t>
  </si>
  <si>
    <t>P20414234128</t>
  </si>
  <si>
    <t>DUNAS SERVICE S.A.C.</t>
  </si>
  <si>
    <t>P20414668713</t>
  </si>
  <si>
    <t>ESTACION DE SERVICIOS AVIACION S.A.C.</t>
  </si>
  <si>
    <t>P20414766308</t>
  </si>
  <si>
    <t>SODEXO PERU S.A.C.</t>
  </si>
  <si>
    <t>P20414989277</t>
  </si>
  <si>
    <t>TELEATENTO DEL PERU S.A.C.</t>
  </si>
  <si>
    <t>P20415721677</t>
  </si>
  <si>
    <t>CIA CAMPORSAL S.A.</t>
  </si>
  <si>
    <t>P20415813521</t>
  </si>
  <si>
    <t>CIA OPERADORA DE COMBUSTIBLES S.A.</t>
  </si>
  <si>
    <t>P20416216135</t>
  </si>
  <si>
    <t>FLOSYTEC S.A.C.</t>
  </si>
  <si>
    <t>P20416848522</t>
  </si>
  <si>
    <t>ECU LINE PERU S.A.</t>
  </si>
  <si>
    <t>P20417926632</t>
  </si>
  <si>
    <t>MOTORES DIESEL ANDINOS S.A. - MODASA</t>
  </si>
  <si>
    <t>P20418052938</t>
  </si>
  <si>
    <t>NOVASALUD  EPS</t>
  </si>
  <si>
    <t>P20418346176</t>
  </si>
  <si>
    <t>BEST FERRETERA S.A.C.</t>
  </si>
  <si>
    <t>P20418686431</t>
  </si>
  <si>
    <t>COLONIAL CENTER S.A.C.</t>
  </si>
  <si>
    <t>P20418823870</t>
  </si>
  <si>
    <t>REPUESTERA LESLIE S.R.L.</t>
  </si>
  <si>
    <t>P20419021670</t>
  </si>
  <si>
    <t>SERVIND.EXTINTORES Y FUMIGACION EIRL</t>
  </si>
  <si>
    <t>P20419026809</t>
  </si>
  <si>
    <t>ORGANISMO SUPERVISOR DE LAS CONTRATACIONES DEL ESTADO - OSCE</t>
  </si>
  <si>
    <t>P20419090132</t>
  </si>
  <si>
    <t>BERCOPAS S.R.L.</t>
  </si>
  <si>
    <t>P20419142116</t>
  </si>
  <si>
    <t>SERVICENTRO RODAR S.A.C.</t>
  </si>
  <si>
    <t>P20419251322</t>
  </si>
  <si>
    <t>BARBOZA ORTEGA S.A.C</t>
  </si>
  <si>
    <t>P20419309932</t>
  </si>
  <si>
    <t>HONEYWELL PERU S.A.</t>
  </si>
  <si>
    <t>P20419343871</t>
  </si>
  <si>
    <t>MONTE REAL INVERSIONES TURISTICAS S.A.</t>
  </si>
  <si>
    <t>P20419557596</t>
  </si>
  <si>
    <t>NATURAL ART S.A.C.</t>
  </si>
  <si>
    <t>P20419570185</t>
  </si>
  <si>
    <t>CORPORACION GESTION S.A.</t>
  </si>
  <si>
    <t>P20419659241</t>
  </si>
  <si>
    <t>HOMENKIS S.R.L.</t>
  </si>
  <si>
    <t>P20419669394</t>
  </si>
  <si>
    <t>TELVICOM</t>
  </si>
  <si>
    <t>P20420055171</t>
  </si>
  <si>
    <t>COPETROL S.A.</t>
  </si>
  <si>
    <t>P20420076178</t>
  </si>
  <si>
    <t>MONACO S.R.L.</t>
  </si>
  <si>
    <t>P20421215848</t>
  </si>
  <si>
    <t>MANGUERAS Y ACOPLAMIENTOS HIDRAULICOS S.R.L.</t>
  </si>
  <si>
    <t>P20422000000</t>
  </si>
  <si>
    <t>UNIT PARCEL SERVICE</t>
  </si>
  <si>
    <t>P20422096605</t>
  </si>
  <si>
    <t>UNION PAK DEL PERU S.A.</t>
  </si>
  <si>
    <t>P20422635247</t>
  </si>
  <si>
    <t>TECNOMERCADO S.A.C.</t>
  </si>
  <si>
    <t>P20423637405</t>
  </si>
  <si>
    <t>ELSTER MEDIDORES S.A.</t>
  </si>
  <si>
    <t>P20424310795</t>
  </si>
  <si>
    <t>SPECPRO S.A.</t>
  </si>
  <si>
    <t>P20424653561</t>
  </si>
  <si>
    <t>TELEFONICA MOVILES S.A.C.</t>
  </si>
  <si>
    <t>P20424981908</t>
  </si>
  <si>
    <t>F &amp; F SERVICIOS S.A.</t>
  </si>
  <si>
    <t>P20426116970</t>
  </si>
  <si>
    <t>COURIER EXCELLENT S.A.</t>
  </si>
  <si>
    <t>P20426133041</t>
  </si>
  <si>
    <t>INGENIERIA COMERCIALIZACION Y REPARACIONES INDUSTRIALES S.A.C.</t>
  </si>
  <si>
    <t>P20427219136</t>
  </si>
  <si>
    <t>REPRESENTACIONES AMIR S.R.L.</t>
  </si>
  <si>
    <t>P20427481370</t>
  </si>
  <si>
    <t>SHURTAPE PERU S.A.</t>
  </si>
  <si>
    <t>P20428080671</t>
  </si>
  <si>
    <t>ASOCIACION CIVIL NUESTRA SEÑORA DEL SAGRADO CORAZON</t>
  </si>
  <si>
    <t>P20429050546</t>
  </si>
  <si>
    <t>INFODUCTOS Y TELECOMUNICACIONES DEL PERU S.A.</t>
  </si>
  <si>
    <t>P20429834971</t>
  </si>
  <si>
    <t>BASURTO IMPORTADORA COMERCIAL S.A.C.</t>
  </si>
  <si>
    <t>P20429956499</t>
  </si>
  <si>
    <t>SAN MARCO PERU S.A.C.</t>
  </si>
  <si>
    <t>P20429992614</t>
  </si>
  <si>
    <t>BASH ASOCIADOS SAC</t>
  </si>
  <si>
    <t>P20430030036</t>
  </si>
  <si>
    <t>CRUZ DEL SUR CARGO S.A.</t>
  </si>
  <si>
    <t>P20430480074</t>
  </si>
  <si>
    <t>REPRESENTACIONES WESTFALIA SEPARATOR SAC</t>
  </si>
  <si>
    <t>P20430594240</t>
  </si>
  <si>
    <t>REPRESENTACIONES E INVERSIONES PARS S.A.</t>
  </si>
  <si>
    <t>P20430621409</t>
  </si>
  <si>
    <t>DEMO S.A.C.</t>
  </si>
  <si>
    <t>P20430801059</t>
  </si>
  <si>
    <t>PASTINDUSTRIAS S.A.C.</t>
  </si>
  <si>
    <t>P20430857861</t>
  </si>
  <si>
    <t>GRIFOS DIANA S.A.C.</t>
  </si>
  <si>
    <t>P20431058171</t>
  </si>
  <si>
    <t>HUNTER PERU S.A.C.</t>
  </si>
  <si>
    <t>P20431112303</t>
  </si>
  <si>
    <t>COMPAGNIA ALIMENTARE ITALIANA S.A.</t>
  </si>
  <si>
    <t>P20431115825</t>
  </si>
  <si>
    <t>PACIFICO S.A.</t>
  </si>
  <si>
    <t>P20431466458</t>
  </si>
  <si>
    <t>STRUKE S.R.L.</t>
  </si>
  <si>
    <t>P20431752205</t>
  </si>
  <si>
    <t>MILLICOM PERU S.A.</t>
  </si>
  <si>
    <t>P20432168213</t>
  </si>
  <si>
    <t>INVERSIONES HOUSE CHICKEN E.I.R.L.</t>
  </si>
  <si>
    <t>P20432405525</t>
  </si>
  <si>
    <t>PROCESOS DE MEDIOS DE PAGO S.A.</t>
  </si>
  <si>
    <t>P20432647294</t>
  </si>
  <si>
    <t>LA COFRADIA RESTAURANTE</t>
  </si>
  <si>
    <t>P20432807160</t>
  </si>
  <si>
    <t>TERRA NETWORKS PERU S.A.</t>
  </si>
  <si>
    <t>P20433669127</t>
  </si>
  <si>
    <t>CONFECCIONES JOSE TUEROS S.A.C.</t>
  </si>
  <si>
    <t>P20438355058</t>
  </si>
  <si>
    <t>CHIFA CHINA S.R.L.</t>
  </si>
  <si>
    <t>P20438599356</t>
  </si>
  <si>
    <t>SERVICIOS CHICAMA S.A.</t>
  </si>
  <si>
    <t>P20439145022</t>
  </si>
  <si>
    <t>SEGOVIA SERVICE</t>
  </si>
  <si>
    <t>P20439165996</t>
  </si>
  <si>
    <t>APOYO TECNICO S.R.L.</t>
  </si>
  <si>
    <t>P20439433753</t>
  </si>
  <si>
    <t>ESTACION DE SERVICIOS VILLAREAL S.R.L.</t>
  </si>
  <si>
    <t>P20439519551</t>
  </si>
  <si>
    <t>VICENTE DELFIN CABADA S.A.</t>
  </si>
  <si>
    <t>P20439791161</t>
  </si>
  <si>
    <t>GRIFO CHICAMA E.I.R.L.</t>
  </si>
  <si>
    <t>P20440118594</t>
  </si>
  <si>
    <t>SERVICENTRO CHICAMA S.A.C.</t>
  </si>
  <si>
    <t>P20440126775</t>
  </si>
  <si>
    <t>NIRIA S.A.C.</t>
  </si>
  <si>
    <t>P20440260072</t>
  </si>
  <si>
    <t>INVERSIONES RD S.A.C.</t>
  </si>
  <si>
    <t>P20440303812</t>
  </si>
  <si>
    <t>SOL DE SAN JOSE SERVICENTRO</t>
  </si>
  <si>
    <t>P20440376704</t>
  </si>
  <si>
    <t>INTERAMERICANA TRUJILLO S.R.L.</t>
  </si>
  <si>
    <t>P20440463186</t>
  </si>
  <si>
    <t>COMPERU SERVICIOS S.A.C.</t>
  </si>
  <si>
    <t>P20440488171</t>
  </si>
  <si>
    <t>GEORGE`S S.A.C. RESTAURANT</t>
  </si>
  <si>
    <t>P20440878394</t>
  </si>
  <si>
    <t>COMERCIAL RICARDO Y MARILU E.I.R.L.</t>
  </si>
  <si>
    <t>P20441490446</t>
  </si>
  <si>
    <t>SERVICE JACKSON S.R.L.</t>
  </si>
  <si>
    <t>P20441982152</t>
  </si>
  <si>
    <t>BAR RESTAURANT CARACOL AZUL S.A.C.</t>
  </si>
  <si>
    <t>P20444654008</t>
  </si>
  <si>
    <t>MULTISERVICIOS DO PEPE E.I.R.L.</t>
  </si>
  <si>
    <t>P20445206131</t>
  </si>
  <si>
    <t>HOTEL GRAN CHIMU CADENA REAL S.A.C.</t>
  </si>
  <si>
    <t>P20446323572</t>
  </si>
  <si>
    <t>FABRIC.Y REPAR.MULT.E INDUSTRIALES S.A.C</t>
  </si>
  <si>
    <t>P20449344261</t>
  </si>
  <si>
    <t>VALEX S.R.L.</t>
  </si>
  <si>
    <t>P20452033101</t>
  </si>
  <si>
    <t>GRUPO SANCHEZ S.A.C.</t>
  </si>
  <si>
    <t>P20452430950</t>
  </si>
  <si>
    <t>INMOBILIARIA M.M. YR. S.A.C.</t>
  </si>
  <si>
    <t>P20452498759</t>
  </si>
  <si>
    <t>VITARA E.I.R.L.</t>
  </si>
  <si>
    <t>P20453967469</t>
  </si>
  <si>
    <t>SUCESORES OLAZABAL ARANZAENS REPRESENTACIONES S.A.C.</t>
  </si>
  <si>
    <t>P20454385200</t>
  </si>
  <si>
    <t>LUBES AQP S.A.</t>
  </si>
  <si>
    <t>P20455400571</t>
  </si>
  <si>
    <t>IA SOFT GROUP E.I.R.L.</t>
  </si>
  <si>
    <t>P20455687927</t>
  </si>
  <si>
    <t>SERVICIOS INDUSTRIALES Y EMPRESARIALES DEL PERU S.R.L.</t>
  </si>
  <si>
    <t>P20457172673</t>
  </si>
  <si>
    <t>FVL S.A.C.</t>
  </si>
  <si>
    <t>P20457466405</t>
  </si>
  <si>
    <t>GONZALES GRUAS E.I.R.L</t>
  </si>
  <si>
    <t>P20457576171</t>
  </si>
  <si>
    <t>ASSET INDUSTRIAL S.A.C.</t>
  </si>
  <si>
    <t>P20458212776</t>
  </si>
  <si>
    <t>INVERSIONES AG + GMBH E.I.R.L.</t>
  </si>
  <si>
    <t>P20458214477</t>
  </si>
  <si>
    <t>LEADER FREIGHT S.A.C.</t>
  </si>
  <si>
    <t>P20458738891</t>
  </si>
  <si>
    <t>ANGULOS RANURADOS ABBA S.A.C.</t>
  </si>
  <si>
    <t>P20458988570</t>
  </si>
  <si>
    <t>SEGUNDO MUELLE S.A.C.</t>
  </si>
  <si>
    <t>P20459088106</t>
  </si>
  <si>
    <t>ESTACION DE SERVICIOS AEROPUERTO S.R.L.</t>
  </si>
  <si>
    <t>P20459679309</t>
  </si>
  <si>
    <t>SERVICENTRO CHACLACAYO S.A.C.</t>
  </si>
  <si>
    <t>P20460995249</t>
  </si>
  <si>
    <t>SALAZAR MARSANO S.A. AGENCIA DE ADUANA.</t>
  </si>
  <si>
    <t>P20461736271</t>
  </si>
  <si>
    <t>TABERNAS DEL PUERTO S.R.L.</t>
  </si>
  <si>
    <t>P20462441178</t>
  </si>
  <si>
    <t>DISTRIBUCION E IMPORTACIONES H&amp;C S.R.L</t>
  </si>
  <si>
    <t>P20462965673</t>
  </si>
  <si>
    <t>WORLD COMMUNICATIONS COMPANY E.I.R.L.</t>
  </si>
  <si>
    <t>P20463600792</t>
  </si>
  <si>
    <t>BAUSTELLE S.A.</t>
  </si>
  <si>
    <t>P20464017608</t>
  </si>
  <si>
    <t>TRANSPORTES DE INSUMOS QUIMICIOS S.A.C.</t>
  </si>
  <si>
    <t>P20465701545</t>
  </si>
  <si>
    <t>LA POSADA DE HUARMEY</t>
  </si>
  <si>
    <t>P20465835827</t>
  </si>
  <si>
    <t>J.C. METALES INDUSTRIALES S.A.C.</t>
  </si>
  <si>
    <t>P20466542939</t>
  </si>
  <si>
    <t>H Y N EMPAQUETADURAS INDUSTRIALES E.I.R.L.</t>
  </si>
  <si>
    <t>P20467137612</t>
  </si>
  <si>
    <t>CORPORACION PETROLERA SANTA ROSA S.A.C.</t>
  </si>
  <si>
    <t>P20467225821</t>
  </si>
  <si>
    <t>LAOS &amp; ASOCIADOS S.R.L.</t>
  </si>
  <si>
    <t>P20468095301</t>
  </si>
  <si>
    <t>GRAMSA DISTRIBUIDORA S.A.C.</t>
  </si>
  <si>
    <t>P20468501903</t>
  </si>
  <si>
    <t>CREATIVA PUBLICIDAD S.R.L.</t>
  </si>
  <si>
    <t>P20469481736</t>
  </si>
  <si>
    <t>EQUIPOS AGRO INDUSTRIALES S.A.C.</t>
  </si>
  <si>
    <t>P20470458942</t>
  </si>
  <si>
    <t>IMPORTACIONES CORALY E.I.R.L.</t>
  </si>
  <si>
    <t>P20470660008</t>
  </si>
  <si>
    <t>INANCO S.R.L.</t>
  </si>
  <si>
    <t>P20470732866</t>
  </si>
  <si>
    <t>PROYECTOS MANTENIMIENTOS QUIMICOS REACTIVOS Y SERVICIOS AFINES E.I.R.L.</t>
  </si>
  <si>
    <t>P20470742748</t>
  </si>
  <si>
    <t>ABASTECIMIENTOS INDUSTRIALES DE SUR SAC</t>
  </si>
  <si>
    <t>P20470783851</t>
  </si>
  <si>
    <t>GEYER KABEL PERU S.A.C.</t>
  </si>
  <si>
    <t>P20470844150</t>
  </si>
  <si>
    <t>DISTRIB.IMPORT.DE PERNOS SUJECION AF.SRL</t>
  </si>
  <si>
    <t>P20471133770</t>
  </si>
  <si>
    <t>SEW EURODRIVE DEL PERU S.A.C.</t>
  </si>
  <si>
    <t>P20471263479</t>
  </si>
  <si>
    <t>RUG INGENIEROS SRL</t>
  </si>
  <si>
    <t>P20471514064</t>
  </si>
  <si>
    <t>COFACE SERVICES PERU S.A.</t>
  </si>
  <si>
    <t>P20472390521</t>
  </si>
  <si>
    <t>AMERANDES TRANSPORTES LOGISTICOS SAC</t>
  </si>
  <si>
    <t>P20473935407</t>
  </si>
  <si>
    <t>ESTACION DE SERVICIOS LOS OLIVOS S.A.C.</t>
  </si>
  <si>
    <t>P20474229735</t>
  </si>
  <si>
    <t>MEGAVAL INDUSTRIAL S.A.C.</t>
  </si>
  <si>
    <t>P20474529291</t>
  </si>
  <si>
    <t>E-BUSINESS DISTRIBUTION PERU S.A.</t>
  </si>
  <si>
    <t>P20474750231</t>
  </si>
  <si>
    <t>ESTACION DE SERVICIOS ACONCAGUA S.A.C.</t>
  </si>
  <si>
    <t>P20474948006</t>
  </si>
  <si>
    <t>MAESTRANZA DIESEL S.A.C.</t>
  </si>
  <si>
    <t>P20475369280</t>
  </si>
  <si>
    <t>REPRESENTACIONES ARGOVAL S.R.L</t>
  </si>
  <si>
    <t>P20475428634</t>
  </si>
  <si>
    <t>ESTANTERIAS METALICAS JRM S.A.C.</t>
  </si>
  <si>
    <t>P20475710062</t>
  </si>
  <si>
    <t>IMPORT SERVENTAS E.I.R.L.</t>
  </si>
  <si>
    <t>P20475909144</t>
  </si>
  <si>
    <t>M Q METALURGICA S.A.C.</t>
  </si>
  <si>
    <t>P20476092320</t>
  </si>
  <si>
    <t>MULTISERV. LA MOLINA S.A.C.</t>
  </si>
  <si>
    <t>P20477957618</t>
  </si>
  <si>
    <t>DATEGI SPORTS S.A.C.</t>
  </si>
  <si>
    <t>P20479109436</t>
  </si>
  <si>
    <t>G &amp; M PNEUMATIC SAC</t>
  </si>
  <si>
    <t>P20479381390</t>
  </si>
  <si>
    <t>CORPORACION UNIVERSAL S.A.C.</t>
  </si>
  <si>
    <t>P20479668681</t>
  </si>
  <si>
    <t>SABORES PERUANOS E.I.R.L.</t>
  </si>
  <si>
    <t>P20479745260</t>
  </si>
  <si>
    <t>INVERSIONES JEM S.A.C.</t>
  </si>
  <si>
    <t>P20480876122</t>
  </si>
  <si>
    <t>INVERSIONES MONTEVIDEO S.A.C.</t>
  </si>
  <si>
    <t>P20480911564</t>
  </si>
  <si>
    <t>ESTACION DE SERVICIO AMERICA SOLER S.A.C.</t>
  </si>
  <si>
    <t>P20480989164</t>
  </si>
  <si>
    <t>LAVA AUTOS CAR WASH TRUJILLO S.A.C.</t>
  </si>
  <si>
    <t>P20481577854</t>
  </si>
  <si>
    <t>METAL SUR DEL PERU E.I.R.L.</t>
  </si>
  <si>
    <t>P20481680272</t>
  </si>
  <si>
    <t>SALUD OCUPACIONAL NORTE S.A.C.</t>
  </si>
  <si>
    <t>P20483031379</t>
  </si>
  <si>
    <t>NUEVO CHIFA CANTON E.I.R.L.</t>
  </si>
  <si>
    <t>P20483286521</t>
  </si>
  <si>
    <t>MULTINOR S.A.C.</t>
  </si>
  <si>
    <t>P20483412844</t>
  </si>
  <si>
    <t>SUPERMERCADOS DEL NORTE SOC. ANON. CERRADA</t>
  </si>
  <si>
    <t>P20483762748</t>
  </si>
  <si>
    <t>PALOMA EXPRESS &amp; REPS. GRALES. E.I.R.L.</t>
  </si>
  <si>
    <t>P20483899883</t>
  </si>
  <si>
    <t>DATA TECH S.A.C.</t>
  </si>
  <si>
    <t>P20483912901</t>
  </si>
  <si>
    <t>COMPUMUEBLES E.I.R.L.</t>
  </si>
  <si>
    <t>P20483979054</t>
  </si>
  <si>
    <t>TRIBI´S B.B.Q. S.R.L.</t>
  </si>
  <si>
    <t>P20484044725</t>
  </si>
  <si>
    <t>COMERCIAL LA ISLA RESTAURANT CEBICHERIA</t>
  </si>
  <si>
    <t>P20484164381</t>
  </si>
  <si>
    <t>POLLERIA LA GRANJA S.R.L.</t>
  </si>
  <si>
    <t>P20484175153</t>
  </si>
  <si>
    <t>HOSTAL GIOVANNI S.R.L.</t>
  </si>
  <si>
    <t>P20484224626</t>
  </si>
  <si>
    <t>RENT A CAR E.I.R.L.</t>
  </si>
  <si>
    <t>P20485875931</t>
  </si>
  <si>
    <t>INVERSIONES TRUJILLO´S S.C.R.L.</t>
  </si>
  <si>
    <t>P20485903225</t>
  </si>
  <si>
    <t>AQUARIUM E.I.R.L.</t>
  </si>
  <si>
    <t>P20485950495</t>
  </si>
  <si>
    <t>RESTAURANT CENTRAL E.I.R.L.</t>
  </si>
  <si>
    <t>P20486135272</t>
  </si>
  <si>
    <t>ESTACION DE SERVICIOS BELLAVISTA S.A.C</t>
  </si>
  <si>
    <t>P20486223309</t>
  </si>
  <si>
    <t>PARRILLADAS &amp; POLLOS LA CARBONERA</t>
  </si>
  <si>
    <t>P20489271495</t>
  </si>
  <si>
    <t>EMPRESA CHIFAST CATERING SERVICE S.R.L.</t>
  </si>
  <si>
    <t>P20489280052</t>
  </si>
  <si>
    <t>SEÑORIAL CLASS S.C.R.L.</t>
  </si>
  <si>
    <t>P20491855020</t>
  </si>
  <si>
    <t>INTERAMSA AGROINDUSTRIAL S.A.C.</t>
  </si>
  <si>
    <t>P20491938740</t>
  </si>
  <si>
    <t>MGC INGENIERIA Y SERVICIOS S.A.C - MGC S.A.C</t>
  </si>
  <si>
    <t>P20492007731</t>
  </si>
  <si>
    <t>FILTROS MARGARITA SAC</t>
  </si>
  <si>
    <t>P20492029891</t>
  </si>
  <si>
    <t>COPLASTGROUP S.A.</t>
  </si>
  <si>
    <t>P20492090612</t>
  </si>
  <si>
    <t>PROVASA S.R.L.</t>
  </si>
  <si>
    <t>P20492234711</t>
  </si>
  <si>
    <t>METALES &amp; POLIMEROS TECNICOS S.A.C.</t>
  </si>
  <si>
    <t>P20492317501</t>
  </si>
  <si>
    <t>CORPORACION YADIRA &amp; NICOL S.C.R.L</t>
  </si>
  <si>
    <t>P20492645185</t>
  </si>
  <si>
    <t>LLAXSA SOLUTIONS S.A.C.</t>
  </si>
  <si>
    <t>P20492739163</t>
  </si>
  <si>
    <t>TRANSPORTES MATTOS SOCIEDAD ANONIMA CERRADA</t>
  </si>
  <si>
    <t>P20492897826</t>
  </si>
  <si>
    <t>ANDRAL S.A.C.</t>
  </si>
  <si>
    <t>p20492914771</t>
  </si>
  <si>
    <t>INVERSIONES TURISTICAS CUELLAR S.A.C.</t>
  </si>
  <si>
    <t>P20493018125</t>
  </si>
  <si>
    <t>YAQU SOLUCIONES INTEGRALES SOCIEDAD ANONIMA</t>
  </si>
  <si>
    <t>P20493055161</t>
  </si>
  <si>
    <t>TAURUS DISTRIBUTION PERU S.A.C.</t>
  </si>
  <si>
    <t>P20495330126</t>
  </si>
  <si>
    <t>ATLAS MULTIMODAL CARGO S.A.</t>
  </si>
  <si>
    <t>P20497378746</t>
  </si>
  <si>
    <t>SUPPLY INDUSTRIAL E.I.R.L.</t>
  </si>
  <si>
    <t>P20498189637</t>
  </si>
  <si>
    <t>AREQUIPA EXPRESO MARVISUR E.I.R.L.</t>
  </si>
  <si>
    <t>P20498189718</t>
  </si>
  <si>
    <t>SERVICIOS TURISTICOS BON GOURMET E.I.R.L.</t>
  </si>
  <si>
    <t>P20498240331</t>
  </si>
  <si>
    <t>LA POSADA REAL</t>
  </si>
  <si>
    <t>P20498322655</t>
  </si>
  <si>
    <t>SERVI METAL DIESEL S.A.</t>
  </si>
  <si>
    <t>P20498554271</t>
  </si>
  <si>
    <t>CONECTUS S.A.C.</t>
  </si>
  <si>
    <t>P20498589813</t>
  </si>
  <si>
    <t>ALPANDINA S.A.C.</t>
  </si>
  <si>
    <t>P20498711988</t>
  </si>
  <si>
    <t>ESTACION DE SERVICIOS BARQUISIMETO S.A.C.</t>
  </si>
  <si>
    <t>P20499821272</t>
  </si>
  <si>
    <t>BAGO REPRESENTACIONES S.A.C.</t>
  </si>
  <si>
    <t>P20500000369</t>
  </si>
  <si>
    <t>TRIPLE Z S.A.C.</t>
  </si>
  <si>
    <t>P20500453401</t>
  </si>
  <si>
    <t>FRI DEL PERU S.A.C.</t>
  </si>
  <si>
    <t>P20500732891</t>
  </si>
  <si>
    <t>RESTAURANT HUACA PUCLLANA S.A.C.</t>
  </si>
  <si>
    <t>P20500794578</t>
  </si>
  <si>
    <t>TELSEN INGENIEROS S.R.L.</t>
  </si>
  <si>
    <t>P20500999200</t>
  </si>
  <si>
    <t>TORNO UNIVERSAL E.I.R.L</t>
  </si>
  <si>
    <t>P20501222390</t>
  </si>
  <si>
    <t>ENTERPRISES ASESORES Y CONSULTORES S.A.</t>
  </si>
  <si>
    <t>P20501227782</t>
  </si>
  <si>
    <t>INSTITUTO SUPERIOR DE ADMINISTRACION DE NEGOCIOS Y FINANZAS SAC</t>
  </si>
  <si>
    <t>P20501339742</t>
  </si>
  <si>
    <t>BALTICO MAR S.A.C.</t>
  </si>
  <si>
    <t>P20501420949</t>
  </si>
  <si>
    <t>MULTISERVICIOS STA. URSULS S.A.C.</t>
  </si>
  <si>
    <t>P20501426041</t>
  </si>
  <si>
    <t>HIBU PERU S.A.C.</t>
  </si>
  <si>
    <t>P20501526348</t>
  </si>
  <si>
    <t>ANATE PRODUCCIONES E.I.R.L.</t>
  </si>
  <si>
    <t>P20501577252</t>
  </si>
  <si>
    <t>LIMA AIRPORT PARTNERS S.R.L.</t>
  </si>
  <si>
    <t>P20501584461</t>
  </si>
  <si>
    <t>UWE EXPRESS E.I.R.L.</t>
  </si>
  <si>
    <t>P20501629741</t>
  </si>
  <si>
    <t>GAS MULTISERVICIOS AUTOMOTRIZ E INDUSTRIAL E.I.R.L.</t>
  </si>
  <si>
    <t>P20501683109</t>
  </si>
  <si>
    <t>CONSORCIO KINZUKO S.A.C.</t>
  </si>
  <si>
    <t>P20501765504</t>
  </si>
  <si>
    <t>PRODUCTOS FERRETEROS EL PROGRESO S.R.L.</t>
  </si>
  <si>
    <t>P20501830098</t>
  </si>
  <si>
    <t>TRANSPORTE CASSA EIRL</t>
  </si>
  <si>
    <t>P20501902854</t>
  </si>
  <si>
    <t>AUTO EXPRESS LATINO S.R.L.</t>
  </si>
  <si>
    <t>P20501945669</t>
  </si>
  <si>
    <t>LA UNION LIBRERIA BAZAR E.I.R.L.</t>
  </si>
  <si>
    <t>P20501999084</t>
  </si>
  <si>
    <t>PC EXPERT S.A.C.</t>
  </si>
  <si>
    <t>P20502008766</t>
  </si>
  <si>
    <t>POLLOS ORLYS S.A.C.</t>
  </si>
  <si>
    <t>P20502039645</t>
  </si>
  <si>
    <t>EL GREMIO E.I.R.L.</t>
  </si>
  <si>
    <t>P20502117549</t>
  </si>
  <si>
    <t>LA ESQUINA DE SAN ANTONIO S.A.C.</t>
  </si>
  <si>
    <t>P20502172051</t>
  </si>
  <si>
    <t>PACIFIC ANCHOR LINE SAC</t>
  </si>
  <si>
    <t>P20502182286</t>
  </si>
  <si>
    <t>PALMISERVICES E.I.R.L.  LLANTA CENTRO ARRIOLA</t>
  </si>
  <si>
    <t>P20502313488</t>
  </si>
  <si>
    <t>CONSORCIO TRAMATHOR S.A.C.</t>
  </si>
  <si>
    <t>P20502329562</t>
  </si>
  <si>
    <t>SERVICIOS INDUSTRIALES BEJARANO – STIB</t>
  </si>
  <si>
    <t>P20502335961</t>
  </si>
  <si>
    <t>AUTO CLEANER</t>
  </si>
  <si>
    <t>P20502411650</t>
  </si>
  <si>
    <t>ANTICA TAVERNA S.A.C.</t>
  </si>
  <si>
    <t>P20502464001</t>
  </si>
  <si>
    <t>TUNUPA S.A.C.</t>
  </si>
  <si>
    <t>P20502561031</t>
  </si>
  <si>
    <t>BIMOTEC E.I.R.L.</t>
  </si>
  <si>
    <t>P20502705050</t>
  </si>
  <si>
    <t>SALUTIA ASESORIA Y SERVICIOS S.A.C.</t>
  </si>
  <si>
    <t>P20502707770</t>
  </si>
  <si>
    <t>CENTRO NAVAL DEL PERU</t>
  </si>
  <si>
    <t>P20502756983</t>
  </si>
  <si>
    <t>COMERCIAL SAN ISIDRO DE LA CRUZ S.A.C.</t>
  </si>
  <si>
    <t>P20502799283</t>
  </si>
  <si>
    <t>RAFAEL DAVILA PEREZ E.I.R.L.</t>
  </si>
  <si>
    <t>P20502801288</t>
  </si>
  <si>
    <t>SEQUIREP S.A.C.</t>
  </si>
  <si>
    <t>P20502812212</t>
  </si>
  <si>
    <t>CORPORACION PERUANA DE ASESORES Y CONSULTORES S.A.C.</t>
  </si>
  <si>
    <t>P20502828569</t>
  </si>
  <si>
    <t>CIA. ALCATELC S.R.L.</t>
  </si>
  <si>
    <t>P20502900774</t>
  </si>
  <si>
    <t>CONSTRUCCION Y MINERIA GAMARRA S.A.C.</t>
  </si>
  <si>
    <t>P20502927389</t>
  </si>
  <si>
    <t>EDICIONES GRAFICAS PERU S.A.C.</t>
  </si>
  <si>
    <t>P20503039347</t>
  </si>
  <si>
    <t>CONSOL.SUPPLY MANAG.SERV. LOG. PERU S.A.</t>
  </si>
  <si>
    <t>P20503148987</t>
  </si>
  <si>
    <t>PLASTICOS CRUZ S.R.L.</t>
  </si>
  <si>
    <t>P20503169399</t>
  </si>
  <si>
    <t>TERCER MUELLE S.A.C.</t>
  </si>
  <si>
    <t>P20503264111</t>
  </si>
  <si>
    <t>EL MOCHICA RESTAURANTE  TURISTICO</t>
  </si>
  <si>
    <t>P20503272645</t>
  </si>
  <si>
    <t>REPRESENTACIONES S.A.C.</t>
  </si>
  <si>
    <t>P20503341710</t>
  </si>
  <si>
    <t>MARIFRAN S.A.</t>
  </si>
  <si>
    <t>P20503382742</t>
  </si>
  <si>
    <t>LA LLAVE S.A.</t>
  </si>
  <si>
    <t>P20503458234</t>
  </si>
  <si>
    <t>XYLEM WATER SOLUTIONS PERU S.A.</t>
  </si>
  <si>
    <t>P20503468205</t>
  </si>
  <si>
    <t>R &amp; R ARTES GRAFICAS ASOCIADOS S.A.C.</t>
  </si>
  <si>
    <t>P20503571715</t>
  </si>
  <si>
    <t>CONSORCIO SEGUTEX S.A.C.</t>
  </si>
  <si>
    <t>P20503620350</t>
  </si>
  <si>
    <t>CUñADO PERU S.A.</t>
  </si>
  <si>
    <t>P20503646154</t>
  </si>
  <si>
    <t>PETRO ARENALES S.A.C.</t>
  </si>
  <si>
    <t>P20503658756</t>
  </si>
  <si>
    <t>DEMIURGO S.A.C.</t>
  </si>
  <si>
    <t>P20503840121</t>
  </si>
  <si>
    <t>REPSOL COMERCIAL S.A.C.</t>
  </si>
  <si>
    <t>P20503843731</t>
  </si>
  <si>
    <t>COPYCAD S.A.C.</t>
  </si>
  <si>
    <t>P20504023045</t>
  </si>
  <si>
    <t>PROFESSIONAL QUALITY S.A.C.</t>
  </si>
  <si>
    <t>P20504025412</t>
  </si>
  <si>
    <t>CENTRAL PARKING SYSTEM PERU S.A.</t>
  </si>
  <si>
    <t>P20504074111</t>
  </si>
  <si>
    <t>RESTAURANT TURISTICO ANZUELO DORADO</t>
  </si>
  <si>
    <t>P20504074383</t>
  </si>
  <si>
    <t>DIVALCO S.A.C</t>
  </si>
  <si>
    <t>P20504094571</t>
  </si>
  <si>
    <t>AGENTES CORPORATIVOS S.A.</t>
  </si>
  <si>
    <t>P20504126367</t>
  </si>
  <si>
    <t>S.RODRIGUEZ BANDA S.A.C.</t>
  </si>
  <si>
    <t>P20504138292</t>
  </si>
  <si>
    <t>HYDREX INGENIEROS S.A.C.</t>
  </si>
  <si>
    <t>P20504174680</t>
  </si>
  <si>
    <t>NEGOCIACIONES CAVASUR S.A.C.</t>
  </si>
  <si>
    <t>P20504194443</t>
  </si>
  <si>
    <t>TOSHIRO MANDALAY RESTAURANT</t>
  </si>
  <si>
    <t>P20504263780</t>
  </si>
  <si>
    <t>AUTOMARKET DEL PERU S.A.</t>
  </si>
  <si>
    <t>P20504333583</t>
  </si>
  <si>
    <t>STEEL &amp; RUBBER INDUSTRY S.R.L.</t>
  </si>
  <si>
    <t>P20504406564</t>
  </si>
  <si>
    <t>ECOLOGIA Y CIENCIA SRL</t>
  </si>
  <si>
    <t>P20504534058</t>
  </si>
  <si>
    <t>OHPERU.COM E.I.R.L.</t>
  </si>
  <si>
    <t>P20504644074</t>
  </si>
  <si>
    <t>EECOL ELECTRIC PERU S.A.C.</t>
  </si>
  <si>
    <t>P20504682839</t>
  </si>
  <si>
    <t>ARPRESTON S.A.C.</t>
  </si>
  <si>
    <t>P20504726984</t>
  </si>
  <si>
    <t>ABANCORP S.A.C.</t>
  </si>
  <si>
    <t>P20504733921</t>
  </si>
  <si>
    <t>ASIADECUBA RESTAURANTE S.A.C.</t>
  </si>
  <si>
    <t>P20504757782</t>
  </si>
  <si>
    <t>DISTRIBUIDORA PREMIUN S.A.</t>
  </si>
  <si>
    <t>P20504784321</t>
  </si>
  <si>
    <t>ARAI ELECTRIC S.A.C.</t>
  </si>
  <si>
    <t>P20504803644</t>
  </si>
  <si>
    <t>MCSIL S.A.C.</t>
  </si>
  <si>
    <t>P20504843271</t>
  </si>
  <si>
    <t>BUS NET CAFE</t>
  </si>
  <si>
    <t>P20504916171</t>
  </si>
  <si>
    <t>RESTAURANTE EL GRIFO SRL</t>
  </si>
  <si>
    <t>P20504982719</t>
  </si>
  <si>
    <t>CEVICHERIA RESTAURANT DON BETTO EIRL</t>
  </si>
  <si>
    <t>P20505005431</t>
  </si>
  <si>
    <t>WILPAVICAR E.I.R.L.</t>
  </si>
  <si>
    <t>P20505075723</t>
  </si>
  <si>
    <t>DISTRIBUIDORA DE MANGUERAS HIDRAULICAS S.A.C</t>
  </si>
  <si>
    <t>P20505084714</t>
  </si>
  <si>
    <t>TECNOGESTION S.A.C.</t>
  </si>
  <si>
    <t>P20505102801</t>
  </si>
  <si>
    <t>FLUIDOS &amp; AUTOMATIZACION S.A.</t>
  </si>
  <si>
    <t>P20505102805</t>
  </si>
  <si>
    <t>CARBONWATT S.A.C.</t>
  </si>
  <si>
    <t>P20505125844</t>
  </si>
  <si>
    <t>INVERSIONES DEL PARQUE S.A.C.</t>
  </si>
  <si>
    <t>P20505153031</t>
  </si>
  <si>
    <t>INDUSTRIAS SAZURI S.A.C.</t>
  </si>
  <si>
    <t>P20505199023</t>
  </si>
  <si>
    <t>ENGINZONE S.A.C.</t>
  </si>
  <si>
    <t>P20505223421</t>
  </si>
  <si>
    <t>SAVINO DEL BENE DEL PERÚ S.A.C.</t>
  </si>
  <si>
    <t>P20505238029</t>
  </si>
  <si>
    <t>EMP. DE INVERSIONES DOSANAS S.A.C.</t>
  </si>
  <si>
    <t>P20505313845</t>
  </si>
  <si>
    <t>COLD AIRE S.A.C.</t>
  </si>
  <si>
    <t>P20505365136</t>
  </si>
  <si>
    <t>CORMAR SUMINISTROS S.A.C.</t>
  </si>
  <si>
    <t>P20505377142</t>
  </si>
  <si>
    <t>NORVIAL S.A.</t>
  </si>
  <si>
    <t>P20505562713</t>
  </si>
  <si>
    <t>GESUR S.A.C.</t>
  </si>
  <si>
    <t>P20505605111</t>
  </si>
  <si>
    <t>CIARFESA S.A.C.</t>
  </si>
  <si>
    <t>P20505650761</t>
  </si>
  <si>
    <t>DELTA 500 E.I.R.L.</t>
  </si>
  <si>
    <t>P20505658150</t>
  </si>
  <si>
    <t>REBASA IMPORT S.C.R. LTDA.</t>
  </si>
  <si>
    <t>P20505659555</t>
  </si>
  <si>
    <t>VISUAL POINT S.A.C.</t>
  </si>
  <si>
    <t>P20505670443</t>
  </si>
  <si>
    <t>NESSUS HOTELES PERU S.A.</t>
  </si>
  <si>
    <t>P20505675593</t>
  </si>
  <si>
    <t>ASP SYSTEM S.A.C.</t>
  </si>
  <si>
    <t>P20505756593</t>
  </si>
  <si>
    <t>GRUAS Y MONTACARGAS SAN JOSE S.A.C.</t>
  </si>
  <si>
    <t>P20505830319</t>
  </si>
  <si>
    <t>ACCUAPRODUCT S.A.C.</t>
  </si>
  <si>
    <t>P20505842325</t>
  </si>
  <si>
    <t>DISTRIBUIDORA ALMENDARIZ S.A.C.</t>
  </si>
  <si>
    <t>P20505858086</t>
  </si>
  <si>
    <t>GRUPO SHANOC S.A.</t>
  </si>
  <si>
    <t>P20505896255</t>
  </si>
  <si>
    <t>SERDECOM PERU S.A.C.</t>
  </si>
  <si>
    <t>P20506022909</t>
  </si>
  <si>
    <t>CADENA DE ALIMENTOS STARFOODS S.A.C.</t>
  </si>
  <si>
    <t>P20506064814</t>
  </si>
  <si>
    <t>FIERRO &amp; ACERO CENTER S.A.C.</t>
  </si>
  <si>
    <t>P20506072752</t>
  </si>
  <si>
    <t>MAMUT EQUIPOS Y MAQUINARIAS S.A.C.</t>
  </si>
  <si>
    <t>P20506079684</t>
  </si>
  <si>
    <t>ASESORIA INGENIERIA Y REPRESENTACIONES S.A.C.</t>
  </si>
  <si>
    <t>P20506102767</t>
  </si>
  <si>
    <t>ELECTRO CORREA S.A.C.</t>
  </si>
  <si>
    <t>P20506170762</t>
  </si>
  <si>
    <t>CORPORACION OKEY S.A.C.</t>
  </si>
  <si>
    <t>P20506171068</t>
  </si>
  <si>
    <t>CORPORACION SMILE S.A.C.</t>
  </si>
  <si>
    <t>P20506181969</t>
  </si>
  <si>
    <t>MAMABARS S.A.C.</t>
  </si>
  <si>
    <t>P20506240990</t>
  </si>
  <si>
    <t>GLOBAL LTD. S.A.</t>
  </si>
  <si>
    <t>P20506257965</t>
  </si>
  <si>
    <t>DELIFRANCE S.A.C.</t>
  </si>
  <si>
    <t>P20506284938</t>
  </si>
  <si>
    <t>EL QUERUBINO E.I.R.L.</t>
  </si>
  <si>
    <t>P20506314276</t>
  </si>
  <si>
    <t>PASQUARELLI S.A.C</t>
  </si>
  <si>
    <t>P20506430349</t>
  </si>
  <si>
    <t>ALLTRONICS PERU SAC</t>
  </si>
  <si>
    <t>P20506501971</t>
  </si>
  <si>
    <t>REMATEX &amp; PUBLI S.A.C.</t>
  </si>
  <si>
    <t>P20506621446</t>
  </si>
  <si>
    <t>DACAR AUTOS S.A.C. SERVICIO TECNICO AUTOMOTRIZ</t>
  </si>
  <si>
    <t>P20506670650</t>
  </si>
  <si>
    <t>CAPAES S.R.L.</t>
  </si>
  <si>
    <t>P20506703507</t>
  </si>
  <si>
    <t>RUBI &amp; JEAN PIERRE ASOCIADOS E.I.R.L</t>
  </si>
  <si>
    <t>P20506735531</t>
  </si>
  <si>
    <t>SEMINARIOS EMPRESARIALES S.A.C.</t>
  </si>
  <si>
    <t>P20506765103</t>
  </si>
  <si>
    <t>ESTACION DE SERVICIOS SAN ANDRES</t>
  </si>
  <si>
    <t>P20506900248</t>
  </si>
  <si>
    <t>RESTAURANT EL MORDISCO E.I.R.L.</t>
  </si>
  <si>
    <t>P20506946744</t>
  </si>
  <si>
    <t>DISTRIBUIDORA VITAL AQUA S.A.C.</t>
  </si>
  <si>
    <t>P20506948798</t>
  </si>
  <si>
    <t>UTILES SANTA MARIA S.R.LTDA.</t>
  </si>
  <si>
    <t>P20506966851</t>
  </si>
  <si>
    <t>REPRESENTACIONES EMEGA S.A.C.</t>
  </si>
  <si>
    <t>P20506973041</t>
  </si>
  <si>
    <t>AGUANATA S.A.C.</t>
  </si>
  <si>
    <t>P20507032746</t>
  </si>
  <si>
    <t>HISPANO EXPRESS S.A.C.</t>
  </si>
  <si>
    <t>P20507142924</t>
  </si>
  <si>
    <t>GRUPO W &amp; S S.A.C.</t>
  </si>
  <si>
    <t>P20507181580</t>
  </si>
  <si>
    <t>SERVICENTRO TACNA S.C.R.L.</t>
  </si>
  <si>
    <t>P20507315292</t>
  </si>
  <si>
    <t>CONSULTORES ELECTRICOS ASOCIADOS S.A.C.</t>
  </si>
  <si>
    <t>P20507334912</t>
  </si>
  <si>
    <t>GRUPO SV SOFT S.A.C.</t>
  </si>
  <si>
    <t>P20507341706</t>
  </si>
  <si>
    <t>LUBRICANTES PREMIUM S.A.C.</t>
  </si>
  <si>
    <t>P20507380515</t>
  </si>
  <si>
    <t>HOTELERA EL BOSQUE S.A.C.</t>
  </si>
  <si>
    <t>P20507430555</t>
  </si>
  <si>
    <t>OEM ELECTRIC SOCIEDAD ANONIMA CERRADA</t>
  </si>
  <si>
    <t>P20507436162</t>
  </si>
  <si>
    <t>REPRESENTACIONES REYNA DEL ROSARIO E.I.R.L.</t>
  </si>
  <si>
    <t>P20507565990</t>
  </si>
  <si>
    <t>DMP INVESTMENTS EIRL</t>
  </si>
  <si>
    <t>P20507571531</t>
  </si>
  <si>
    <t>ALUBORG S.R.L.</t>
  </si>
  <si>
    <t>P20507646051</t>
  </si>
  <si>
    <t>TERMINALES PORTUARIOS PERUANOS SAC</t>
  </si>
  <si>
    <t>P20507726756</t>
  </si>
  <si>
    <t>COMERCIAL MEINFEG S.A.C.</t>
  </si>
  <si>
    <t>P20507801715</t>
  </si>
  <si>
    <t>CORPORACION EMPIRE STATE ASESORES GENERALES S.A.C.</t>
  </si>
  <si>
    <t>P20507821660</t>
  </si>
  <si>
    <t>FESTO S.R.L.</t>
  </si>
  <si>
    <t>P20507863311</t>
  </si>
  <si>
    <t>LOYALTY GROUP S.A.C.</t>
  </si>
  <si>
    <t>P20507911731</t>
  </si>
  <si>
    <t>NEGOCIOS INTERNACIONALES ELITE S.A.C.</t>
  </si>
  <si>
    <t>P20507926844</t>
  </si>
  <si>
    <t>CHEM TOOLS S.A.C</t>
  </si>
  <si>
    <t>P20507987550</t>
  </si>
  <si>
    <t>RESTAURANTE RODRIGO S.A.C.</t>
  </si>
  <si>
    <t>P20508179031</t>
  </si>
  <si>
    <t>CONTROL Y TECNOLOGIA S.A.C.</t>
  </si>
  <si>
    <t>P20508196475</t>
  </si>
  <si>
    <t>PETROCENTRO YULITA S.A.C.</t>
  </si>
  <si>
    <t>P20508201657</t>
  </si>
  <si>
    <t>CAPITAL CONSULTING LATINOAMERICA S.A.C.</t>
  </si>
  <si>
    <t>P20508217499</t>
  </si>
  <si>
    <t>PLASPAG S.A.C.</t>
  </si>
  <si>
    <t>P20508293080</t>
  </si>
  <si>
    <t>INVERSIONES VAMESHI S.A.C.</t>
  </si>
  <si>
    <t>P20508410906</t>
  </si>
  <si>
    <t>HUARINGAS S.A.C.</t>
  </si>
  <si>
    <t>P20508414642</t>
  </si>
  <si>
    <t>SPAZI DISEGNO SAC</t>
  </si>
  <si>
    <t>P20508474467</t>
  </si>
  <si>
    <t>ANTECO R.I.S.A.C</t>
  </si>
  <si>
    <t>P20508478454</t>
  </si>
  <si>
    <t>EMPRESAS CONSOLIDADAS &amp; MERCADOTECNIA SAC</t>
  </si>
  <si>
    <t>P20508538295</t>
  </si>
  <si>
    <t>RESTAURANTE CAPLINA CONSORCIO GOURMET E.I.R.L.</t>
  </si>
  <si>
    <t>P20508543965</t>
  </si>
  <si>
    <t>BENEX S.R.L.</t>
  </si>
  <si>
    <t>P20508565934</t>
  </si>
  <si>
    <t>HIPERMERCADOS TOTTUS S.A.</t>
  </si>
  <si>
    <t>P20508630345</t>
  </si>
  <si>
    <t>MACHEN PERU S.A.C.</t>
  </si>
  <si>
    <t>P20508645539</t>
  </si>
  <si>
    <t>HELADERIA ANGAMOS S.A.C.</t>
  </si>
  <si>
    <t>P20508647400</t>
  </si>
  <si>
    <t>CAFE SALAVERRY S.A.C.</t>
  </si>
  <si>
    <t>P20508668580</t>
  </si>
  <si>
    <t>BON LIMA S.A.C.</t>
  </si>
  <si>
    <t>P20508695633</t>
  </si>
  <si>
    <t>SERVICIOS GENERALES SEÑOR CRUZ DE MAYO E.I.R.L.</t>
  </si>
  <si>
    <t>P20508720336</t>
  </si>
  <si>
    <t>INDUSTRIA PERUANA DE MADERA Y ACERO S.A.</t>
  </si>
  <si>
    <t>P20508745592</t>
  </si>
  <si>
    <t>ABACUS LOGISTICA INTERNATIONAL S.A.C.</t>
  </si>
  <si>
    <t>P20508759208</t>
  </si>
  <si>
    <t>PUEBLO BLANCO EIRL</t>
  </si>
  <si>
    <t>P20508788992</t>
  </si>
  <si>
    <t>HB TECNOLOGICA E.I.R.L</t>
  </si>
  <si>
    <t>P20508807377</t>
  </si>
  <si>
    <t>EQUIPOS Y REDES E.I.R.L</t>
  </si>
  <si>
    <t>P20508821523</t>
  </si>
  <si>
    <t>GRUPO MMV SERVICIOS GENERALES S.A.C.</t>
  </si>
  <si>
    <t>P20508841125</t>
  </si>
  <si>
    <t>HOTEL RESTAURANT CHEZ VICTOR E.I.R.L.</t>
  </si>
  <si>
    <t>P20508848057</t>
  </si>
  <si>
    <t>VIDRIERIA ALUMINIO LA MERCED E.IR.L.</t>
  </si>
  <si>
    <t>P20508899557</t>
  </si>
  <si>
    <t>BITS SERVICES S.A.C.</t>
  </si>
  <si>
    <t>P20508966335</t>
  </si>
  <si>
    <t>AROS DEL PACIFICO S.A.C.</t>
  </si>
  <si>
    <t>P20508968389</t>
  </si>
  <si>
    <t>ANTICA PIZZERIA ITALIANA S.A.C.</t>
  </si>
  <si>
    <t>P20509013439</t>
  </si>
  <si>
    <t>NEUHICE S.A.C.</t>
  </si>
  <si>
    <t>P20509076945</t>
  </si>
  <si>
    <t>CINCO MILLAS S.A.C.</t>
  </si>
  <si>
    <t>P20509130664</t>
  </si>
  <si>
    <t>ANTICA TRATTORIA ITALIANA S.A.C.</t>
  </si>
  <si>
    <t>P20509145424</t>
  </si>
  <si>
    <t>ESTACION DE SERVICIO EL TRIANGULO</t>
  </si>
  <si>
    <t>P20509197220</t>
  </si>
  <si>
    <t>EDITORA DIGAMMA S.A.C.</t>
  </si>
  <si>
    <t>P20509236730</t>
  </si>
  <si>
    <t>TOP ASESORES Y CONSULTORES TRIBUTARIOS S.A.C.</t>
  </si>
  <si>
    <t>P20509241491</t>
  </si>
  <si>
    <t>ELECTRICONTROL'S S.A.C.</t>
  </si>
  <si>
    <t>P20509268267</t>
  </si>
  <si>
    <t>CEBICHERIA RESTAURANT EL MUELLECITO</t>
  </si>
  <si>
    <t>P20509285943</t>
  </si>
  <si>
    <t>PERU WORLD BUSINESS % DISTRIBUTION S.A.C.</t>
  </si>
  <si>
    <t>P20509298417</t>
  </si>
  <si>
    <t>NEGOCIOS Y REPRESENTACIONES ARMABRAES S.R.L</t>
  </si>
  <si>
    <t>P20509368059</t>
  </si>
  <si>
    <t>EPSILON CG S.A.C.</t>
  </si>
  <si>
    <t>P20509411671</t>
  </si>
  <si>
    <t>MP INSTITUCIONAL S.A.C.</t>
  </si>
  <si>
    <t>P20509413534</t>
  </si>
  <si>
    <t>KAPPA EQUIPOS Y MAQUINARIAS S.A.C.</t>
  </si>
  <si>
    <t>P20509413704</t>
  </si>
  <si>
    <t>ARTSIGN SOLUCIONES SAC</t>
  </si>
  <si>
    <t>P20509451037</t>
  </si>
  <si>
    <t>INVERSIONES INDUSTRIALES CORZO S.A.C.</t>
  </si>
  <si>
    <t>P20509455024</t>
  </si>
  <si>
    <t>LA CASA DE LA OFICINA EIRL</t>
  </si>
  <si>
    <t>P20509568228</t>
  </si>
  <si>
    <t>ADMINISTRADORA DE FRANQUICIAS S.A.C.</t>
  </si>
  <si>
    <t>P20509634891</t>
  </si>
  <si>
    <t>NEGOCIACIONES ARELINC S.A.C.</t>
  </si>
  <si>
    <t>P20509641910</t>
  </si>
  <si>
    <t>POLLOS Y PARRILLADAS NORKYS</t>
  </si>
  <si>
    <t>P20509654141</t>
  </si>
  <si>
    <t>KAPEK INTERNACIONAL S.A.C</t>
  </si>
  <si>
    <t>P20509666581</t>
  </si>
  <si>
    <t>INVERSIONES SAN JAROSLAV S.A.C.</t>
  </si>
  <si>
    <t>P20509677191</t>
  </si>
  <si>
    <t>CORMEBEN S.A.C.</t>
  </si>
  <si>
    <t>P20509709573</t>
  </si>
  <si>
    <t>ISOPETROL LUBRICANTS DEL PERU S.A.C.</t>
  </si>
  <si>
    <t>P20509717169</t>
  </si>
  <si>
    <t>CORPORACION YESSICA MOLLEDA S.R.L.</t>
  </si>
  <si>
    <t>P20509729761</t>
  </si>
  <si>
    <t>ARTE Y ARTESANIA S.A.C.</t>
  </si>
  <si>
    <t>P20509864111</t>
  </si>
  <si>
    <t>INVERSIONES MER S.A.C.</t>
  </si>
  <si>
    <t>P20509885380</t>
  </si>
  <si>
    <t>JSGV S.A.C.</t>
  </si>
  <si>
    <t>P20509926752</t>
  </si>
  <si>
    <t>SERVICIO DE MENSAJERIA DEL PERU S.A.C.</t>
  </si>
  <si>
    <t>P20509968838</t>
  </si>
  <si>
    <t>ONE WORLD PROMOCIONAL S.A.C.</t>
  </si>
  <si>
    <t>P20509975532</t>
  </si>
  <si>
    <t>QUILLA PRODUCCIONES E.I.R.L.</t>
  </si>
  <si>
    <t>P20509986224</t>
  </si>
  <si>
    <t>J.REMES E.I.R.L.</t>
  </si>
  <si>
    <t>P20510044348</t>
  </si>
  <si>
    <t>MIAMISTORE E.I.R.L.</t>
  </si>
  <si>
    <t>P20510110405</t>
  </si>
  <si>
    <t>SPEED LOGISTICA Y SERVICIOS S.A.C.</t>
  </si>
  <si>
    <t>P20510146931</t>
  </si>
  <si>
    <t>GH PRODUCCIONES SRL</t>
  </si>
  <si>
    <t>P20510264542</t>
  </si>
  <si>
    <t>EXPOSISTEMAS SERVICIOS S.A.C.</t>
  </si>
  <si>
    <t>P20510359845</t>
  </si>
  <si>
    <t>JVS CONTROL S.A.C.</t>
  </si>
  <si>
    <t>P20510466251</t>
  </si>
  <si>
    <t>PUBLICACIONES INTERAMERICANAS S.A.C.</t>
  </si>
  <si>
    <t>P20510503555</t>
  </si>
  <si>
    <t>INSPECTRONIC BUSINESS S.A.C.</t>
  </si>
  <si>
    <t>P20510503636</t>
  </si>
  <si>
    <t>FERNANDEZ CARTAGENA &amp; ROSILLO</t>
  </si>
  <si>
    <t>P20510526415</t>
  </si>
  <si>
    <t>L.G.S MONTACARGAS PERU S.A.C.</t>
  </si>
  <si>
    <t>P20510595492</t>
  </si>
  <si>
    <t>GIGANTA S.A.C.</t>
  </si>
  <si>
    <t>P20510612419</t>
  </si>
  <si>
    <t>PINTURAS ALFA EIRL</t>
  </si>
  <si>
    <t>P20510688741</t>
  </si>
  <si>
    <t>THAISBOR S.A.C.</t>
  </si>
  <si>
    <t>P20510716974</t>
  </si>
  <si>
    <t>CORPORACION WORLD IMPORT E.I.R.L.</t>
  </si>
  <si>
    <t>P20510737033</t>
  </si>
  <si>
    <t>CORPORACION DEMHILL DECORACION &amp; DISEÑO S.A.C.</t>
  </si>
  <si>
    <t>P20510758626</t>
  </si>
  <si>
    <t>EMPRESA DE TRANSPORTE DE CARGA</t>
  </si>
  <si>
    <t>P20510782845</t>
  </si>
  <si>
    <t>COMERCIAL RELUFRA SOCIEDAD ANONIMA CERRADA</t>
  </si>
  <si>
    <t>P20510921128</t>
  </si>
  <si>
    <t>INSUQUIMICA SOCIEDAD ANONIMA CERRADA</t>
  </si>
  <si>
    <t>P20510942559</t>
  </si>
  <si>
    <t>HDI S.A.C.</t>
  </si>
  <si>
    <t>P20510968515</t>
  </si>
  <si>
    <t>SERVICIOS REPRESENTACIONES Y COMERCIO EN ELECTRICIDAD S.A.C.</t>
  </si>
  <si>
    <t>P20511159530</t>
  </si>
  <si>
    <t>ABC &amp; TITEC S.A.C.</t>
  </si>
  <si>
    <t>P20511283389</t>
  </si>
  <si>
    <t>ESTACION DE SERVICIOS OTTAWA S.A.C.</t>
  </si>
  <si>
    <t>P20511302600</t>
  </si>
  <si>
    <t>GEROT S.A.C.</t>
  </si>
  <si>
    <t>P20511321493</t>
  </si>
  <si>
    <t>PLUS CARGO INTERNATIONAL S.A.C.</t>
  </si>
  <si>
    <t>P20511322970</t>
  </si>
  <si>
    <t>O D M  S.A.C.</t>
  </si>
  <si>
    <t>P20511451436</t>
  </si>
  <si>
    <t>LUBRICANTES &amp; VELIZ S.A.C.</t>
  </si>
  <si>
    <t>P20511529728</t>
  </si>
  <si>
    <t>CONSOLIDADORA DE TRANSPORTES DE MERCANCIAS S.A.C.</t>
  </si>
  <si>
    <t>P20511546819</t>
  </si>
  <si>
    <t>ISEC INFORMATION SECURITY DEL PERU S.A.C.</t>
  </si>
  <si>
    <t>P20511576726</t>
  </si>
  <si>
    <t>TECTRONICA S.A.C.</t>
  </si>
  <si>
    <t>P20511666636</t>
  </si>
  <si>
    <t>360 GRADOS ADVERTISING S.A.C.</t>
  </si>
  <si>
    <t>P20511745773</t>
  </si>
  <si>
    <t>FUMIGYSA S.A.C.</t>
  </si>
  <si>
    <t>P20511896127</t>
  </si>
  <si>
    <t>FIERROS &amp; AFINES S.A.C</t>
  </si>
  <si>
    <t>P20511904596</t>
  </si>
  <si>
    <t>MEDICDAN IMPORT E.I.R.L.</t>
  </si>
  <si>
    <t>P20512410457</t>
  </si>
  <si>
    <t>HIDRAULICA LA MOLINA SERVICIOS TECNICOS GENERALES E.I.R.L.</t>
  </si>
  <si>
    <t>P20512428402</t>
  </si>
  <si>
    <t>CORPORACION VANSA E.I.R.L.</t>
  </si>
  <si>
    <t>P20512434046</t>
  </si>
  <si>
    <t>AEP SERVICIOS EIRL</t>
  </si>
  <si>
    <t>P20512482105</t>
  </si>
  <si>
    <t>REFLEXIVE CONSULTORES S.A.C.</t>
  </si>
  <si>
    <t>P20512587543</t>
  </si>
  <si>
    <t>PACIFIC PATENT &amp; TRADEMARK LAWYERS S.A.C.</t>
  </si>
  <si>
    <t>P20512803696</t>
  </si>
  <si>
    <t>CORPORACION ALONTE S.A.C.</t>
  </si>
  <si>
    <t>P20512829652</t>
  </si>
  <si>
    <t>GRUAS TRIPLE A S.A.C.</t>
  </si>
  <si>
    <t>P20512868046</t>
  </si>
  <si>
    <t>CFG INVESTMENT S.A.C.</t>
  </si>
  <si>
    <t>P20512875336</t>
  </si>
  <si>
    <t>GLOBAL HIDRAULICA S.A.C.</t>
  </si>
  <si>
    <t>P20512972536</t>
  </si>
  <si>
    <t>LA CASA DEL SERAPHIN GAS S.A.C.</t>
  </si>
  <si>
    <t>P20513198346</t>
  </si>
  <si>
    <t>JG HYDRAULIK SOCIEDAD ANONIMA CERRADA</t>
  </si>
  <si>
    <t>P20513227460</t>
  </si>
  <si>
    <t>CORPORACION GIVA S.A.C.</t>
  </si>
  <si>
    <t>P20513263008</t>
  </si>
  <si>
    <t>CARAL LOGISTIC CARGO S.A.C.</t>
  </si>
  <si>
    <t>P20513320753</t>
  </si>
  <si>
    <t>REPSOL MARKETING S.A.C.</t>
  </si>
  <si>
    <t>P20513516143</t>
  </si>
  <si>
    <t>EMPRESA ALIMENTARIAS RINCONCITO AYACUCHANO SOCIEDAD ANONIMA CERRADA - EMARINA S.A.C.</t>
  </si>
  <si>
    <t>P20513552964</t>
  </si>
  <si>
    <t>ANDES LOGISTICS DEL PERU SAC</t>
  </si>
  <si>
    <t>P20513804017</t>
  </si>
  <si>
    <t>BOBCAT´S SERVICE &amp; PARTS S.A.C</t>
  </si>
  <si>
    <t>P20514001783</t>
  </si>
  <si>
    <t>HIDROMEC INGENIEROS SOCIEDAD ANONIMA CERRADA</t>
  </si>
  <si>
    <t>P20514041220</t>
  </si>
  <si>
    <t>IBELZA E.I.R.L.</t>
  </si>
  <si>
    <t>P20514067296</t>
  </si>
  <si>
    <t>TERMINAVES AGENCIAS MARITIMAS DEL PERU S.A.C.</t>
  </si>
  <si>
    <t>P20514148377</t>
  </si>
  <si>
    <t>CLINICA DEL TRABAJADOR S.A.C.</t>
  </si>
  <si>
    <t>P20514383881</t>
  </si>
  <si>
    <t>SHANDONG IMPORT S.A.C.</t>
  </si>
  <si>
    <t>P20514478326</t>
  </si>
  <si>
    <t>SERVICIO Y REPUESTO DE COMPRESORAS AIR S.C.R.L.</t>
  </si>
  <si>
    <t>P20514688134</t>
  </si>
  <si>
    <t>CORPORACION ZALE SOCIEDAD COMERCIAL DE RESPONSABILIDAD LIMITADA-ZALE S.R.L.</t>
  </si>
  <si>
    <t>P20514696234</t>
  </si>
  <si>
    <t>INGENOVA PERU S.A.C</t>
  </si>
  <si>
    <t>P20514706302</t>
  </si>
  <si>
    <t>INDUSTRIAL PROCESS SRL- IN PROCESS SRL</t>
  </si>
  <si>
    <t>P20514753483</t>
  </si>
  <si>
    <t>CORPORACION PROMATISA S.A.C.</t>
  </si>
  <si>
    <t>P20514811271</t>
  </si>
  <si>
    <t>PERU FORUS S.A.</t>
  </si>
  <si>
    <t>P20514817716</t>
  </si>
  <si>
    <t>INDUSTRIAS CRINJOR E.I.R.L.</t>
  </si>
  <si>
    <t>P20515012762</t>
  </si>
  <si>
    <t>TAILOR SAC</t>
  </si>
  <si>
    <t>P20515109766</t>
  </si>
  <si>
    <t>ADVANCED METROLOGY S.A.C.</t>
  </si>
  <si>
    <t>P20515400690</t>
  </si>
  <si>
    <t>SWIFT TRADING S.A.C.</t>
  </si>
  <si>
    <t>P20515513389</t>
  </si>
  <si>
    <t>SPORTWAGEN S.A.C.</t>
  </si>
  <si>
    <t>P20515634411</t>
  </si>
  <si>
    <t>KIRAKU S.A.C.</t>
  </si>
  <si>
    <t>P20515800442</t>
  </si>
  <si>
    <t>GRUPO UD INVERSIONES S.A.C.</t>
  </si>
  <si>
    <t>P20515910973</t>
  </si>
  <si>
    <t>CORPORACION TRI'FRAN S.A.C.</t>
  </si>
  <si>
    <t>P20516056755</t>
  </si>
  <si>
    <t>ACCESORIOS REYCEL S.R.L.</t>
  </si>
  <si>
    <t>P20516104661</t>
  </si>
  <si>
    <t>JEM - LIA S.A.C.</t>
  </si>
  <si>
    <t>P20516297957</t>
  </si>
  <si>
    <t>WILAN S.A.C.</t>
  </si>
  <si>
    <t>P20516789311</t>
  </si>
  <si>
    <t>COMERCIAL JHEYR S.R.L.</t>
  </si>
  <si>
    <t>P20516855470</t>
  </si>
  <si>
    <t>MASTER INDUSTRIAL PERU SOCIEDAD ANONIMA CERRADA</t>
  </si>
  <si>
    <t>P20517093069</t>
  </si>
  <si>
    <t>RECUBRIMETALIC S.A.C.</t>
  </si>
  <si>
    <t>p20517413667</t>
  </si>
  <si>
    <t>SERVICIOS DE ALIMENTOS BRITANIA S.A.C.</t>
  </si>
  <si>
    <t>P20517438651</t>
  </si>
  <si>
    <t>CHACRA MAESTRA S.A.C.</t>
  </si>
  <si>
    <t>P20517549488</t>
  </si>
  <si>
    <t>DICASA Y CIA S.A.C</t>
  </si>
  <si>
    <t>P20517550222</t>
  </si>
  <si>
    <t>TECNOLOGIA DEL VAPOR INDUSTRIAL S.R.L.-TECVAIN S.R.L.</t>
  </si>
  <si>
    <t>P20518036042</t>
  </si>
  <si>
    <t>P &amp; P INGENIERIA Y PROYECTOS SAC</t>
  </si>
  <si>
    <t>P20518041399</t>
  </si>
  <si>
    <t>ROCKWELL &amp; BRINELL S.A.C.</t>
  </si>
  <si>
    <t>P20518122127</t>
  </si>
  <si>
    <t>TRANSPORTE HUGAMOR EIRL</t>
  </si>
  <si>
    <t>P20518199855</t>
  </si>
  <si>
    <t>EXTINTORES TEVI S.A.C.</t>
  </si>
  <si>
    <t>P20518258886</t>
  </si>
  <si>
    <t>MAQ DEPOT S.A.C.</t>
  </si>
  <si>
    <t>P20518332521</t>
  </si>
  <si>
    <t>REPUESTOS INDUSTRIALES WILMER EIRL</t>
  </si>
  <si>
    <t>P20518334906</t>
  </si>
  <si>
    <t>C.H. ROBINSON WORLDWIDE PERU, S.A.</t>
  </si>
  <si>
    <t>P20518357353</t>
  </si>
  <si>
    <t>CENTRO DE CONVENCIONES DEL PERU S.A.</t>
  </si>
  <si>
    <t>P20518399196</t>
  </si>
  <si>
    <t>ZUIN PRODUCCIONES E.I.RL.</t>
  </si>
  <si>
    <t>P20518417275</t>
  </si>
  <si>
    <t>WELLFORD PERU SOCIEDAD ANONIMA CERRADA</t>
  </si>
  <si>
    <t>P20518537769</t>
  </si>
  <si>
    <t>YAMAUE IMPEX S.A.C.</t>
  </si>
  <si>
    <t>P20518561392</t>
  </si>
  <si>
    <t>TECNOAIR S.A.C.</t>
  </si>
  <si>
    <t>P20518654137</t>
  </si>
  <si>
    <t>SERVICIOS &amp; COMERCIO PARA LA MINERIA E INDUSTRIA SAC - SERCOMIND SAC</t>
  </si>
  <si>
    <t>P20518659520</t>
  </si>
  <si>
    <t>PACIFIC PATENT LAW OFFICE S.A.C.</t>
  </si>
  <si>
    <t>P20518706625</t>
  </si>
  <si>
    <t>ACCEQUIP DEL PERU S.A.</t>
  </si>
  <si>
    <t>P20519041929</t>
  </si>
  <si>
    <t>RADIADORES &amp; LUBRICANTES MORALES SAC</t>
  </si>
  <si>
    <t>p20519043891</t>
  </si>
  <si>
    <t>CORPORACION HIGHTRONIC SAC</t>
  </si>
  <si>
    <t>P20519485053</t>
  </si>
  <si>
    <t>M &amp; H REMAIN S.A.C.</t>
  </si>
  <si>
    <t>P20520715267</t>
  </si>
  <si>
    <t>EMPATIA SOCIEDAD ANONIMA CERRADA</t>
  </si>
  <si>
    <t>p20520883216</t>
  </si>
  <si>
    <t>T-CAPACITA SAC</t>
  </si>
  <si>
    <t>P20520969790</t>
  </si>
  <si>
    <t>CORPORACION CDECORA SAC</t>
  </si>
  <si>
    <t>P20521152134</t>
  </si>
  <si>
    <t>LATIN AMERICA SEGURIDAD S.A.C. - LASEG S.A.C.</t>
  </si>
  <si>
    <t>P20521277697</t>
  </si>
  <si>
    <t>LEC SERVICIOS GENERALES S.A.C.</t>
  </si>
  <si>
    <t>P20521280051</t>
  </si>
  <si>
    <t>COMPRESURT PERU S.A.C.</t>
  </si>
  <si>
    <t>P20521398648</t>
  </si>
  <si>
    <t>ARMABRAES CORPORATION SAC</t>
  </si>
  <si>
    <t>P20521622629</t>
  </si>
  <si>
    <t>LUBCOM S.A.C.</t>
  </si>
  <si>
    <t>P20521885123</t>
  </si>
  <si>
    <t>C.P.Q. REMINDSER S.A.C.</t>
  </si>
  <si>
    <t>P20521983486</t>
  </si>
  <si>
    <t>VIGO PUBLICIDAD &amp; MERCHANDISING S.A.C.</t>
  </si>
  <si>
    <t>P20521983729</t>
  </si>
  <si>
    <t>INTER ENVIOS SOCIEDAD ANONIMA CERRADA</t>
  </si>
  <si>
    <t>P20522047555</t>
  </si>
  <si>
    <t>EPS ENLACE MEDICO FINANCIERO SAC</t>
  </si>
  <si>
    <t>P20522327914</t>
  </si>
  <si>
    <t>DISTRIBUIDORA VIMORCA E.I.R.L.</t>
  </si>
  <si>
    <t>P20522348245</t>
  </si>
  <si>
    <t>INNOVACION VISUAL EIRL</t>
  </si>
  <si>
    <t>P20522842878</t>
  </si>
  <si>
    <t>STORE TECH E.I.R.L.</t>
  </si>
  <si>
    <t>P20522861155</t>
  </si>
  <si>
    <t>HYDRO PRESS SERVICE SOCIEDAD ANONIMA CERRADA</t>
  </si>
  <si>
    <t>P20523118022</t>
  </si>
  <si>
    <t>LEMAF R.Y.M. S.A.C</t>
  </si>
  <si>
    <t>P20523578881</t>
  </si>
  <si>
    <t>VAPASA SOCIEDAD ANONIMA CERRADA</t>
  </si>
  <si>
    <t>P20523904273</t>
  </si>
  <si>
    <t>CORPORACION HODELPE S.A.C.</t>
  </si>
  <si>
    <t>P20524093732</t>
  </si>
  <si>
    <t>CONSTRUCCIONES Y FABRICACIONES METALMECANICAS S.A.C</t>
  </si>
  <si>
    <t>P20524189501</t>
  </si>
  <si>
    <t>BRAY CONTROLS PERU S.A.C</t>
  </si>
  <si>
    <t>P20524197431</t>
  </si>
  <si>
    <t>MANGUERAS HIDRAULICAS KAMI S.A.C.</t>
  </si>
  <si>
    <t>P20524602556</t>
  </si>
  <si>
    <t>HIDROTECS PERU E.I.R.L.</t>
  </si>
  <si>
    <t>P20524674891</t>
  </si>
  <si>
    <t>MITO COURIER S.A.C.</t>
  </si>
  <si>
    <t>P20524950244</t>
  </si>
  <si>
    <t>IMPORTADORA DE REPUESTOS PORTOFINO SOCIEDAD ANONIMA CERRADA</t>
  </si>
  <si>
    <t>P20525005161</t>
  </si>
  <si>
    <t>F45 E.I.R.L</t>
  </si>
  <si>
    <t>P20526063733</t>
  </si>
  <si>
    <t>BORT TECH EMPRESA INDIVIDUAL DE RESPONSABILIDAD LIMITADA</t>
  </si>
  <si>
    <t>P20530559824</t>
  </si>
  <si>
    <t>GRIFOS MONTERREY S.C.R.L.</t>
  </si>
  <si>
    <t>P20530676111</t>
  </si>
  <si>
    <t>TELEFONICA FAX HUARAZ E.I.R.L.</t>
  </si>
  <si>
    <t>P20532631433</t>
  </si>
  <si>
    <t>GLORIETA TACNEÑA S.A.C.</t>
  </si>
  <si>
    <t>P20536150154</t>
  </si>
  <si>
    <t>AXATEK S.A.C</t>
  </si>
  <si>
    <t>P20536266292</t>
  </si>
  <si>
    <t>FERRETERA MEGA AÑO NUEVO S.A.C.</t>
  </si>
  <si>
    <t>P20536383337</t>
  </si>
  <si>
    <t>MAREA IMPORTACIONES S.A.C</t>
  </si>
  <si>
    <t>P20536395858</t>
  </si>
  <si>
    <t>MYCROTECNICA S.A.C</t>
  </si>
  <si>
    <t>P20536692399</t>
  </si>
  <si>
    <t>STARBRANDS PERU S.A.C.</t>
  </si>
  <si>
    <t>P20536758241</t>
  </si>
  <si>
    <t>TACATOURS S.A.C.</t>
  </si>
  <si>
    <t>P20536908669</t>
  </si>
  <si>
    <t>LA NUBE COMUNICACIONES S.A.C.</t>
  </si>
  <si>
    <t>P20537002922</t>
  </si>
  <si>
    <t>MANGUERAS HIDRAULICAS Y CONEXIONES S.A.C.</t>
  </si>
  <si>
    <t>P20537218267</t>
  </si>
  <si>
    <t>REPRESENTACIONES ANGEL &amp; PALOMINO E.I.R.L</t>
  </si>
  <si>
    <t>P20537221489</t>
  </si>
  <si>
    <t>BOMBAS TECNOLOGIA Y SERVICIOS S.A.C.</t>
  </si>
  <si>
    <t>P20537815192</t>
  </si>
  <si>
    <t>CONSORCIO PERUANO M &amp; P S.A.C</t>
  </si>
  <si>
    <t>P20537839458</t>
  </si>
  <si>
    <t>INVERSIONES MAVEKA E.I.R.L.</t>
  </si>
  <si>
    <t>P20538010996</t>
  </si>
  <si>
    <t>CONSORCIO ELECTRICAL GROUP PERU S.A.C.</t>
  </si>
  <si>
    <t>P20538288251</t>
  </si>
  <si>
    <t>ALMACEN GOURMET E.I.R.L.</t>
  </si>
  <si>
    <t>P20538337138</t>
  </si>
  <si>
    <t>INREVA GROUP SOCIEDAD ANONIMA CERRADA</t>
  </si>
  <si>
    <t>P20538422160</t>
  </si>
  <si>
    <t>SOLICOM SERVICE SAC</t>
  </si>
  <si>
    <t>P20538495477</t>
  </si>
  <si>
    <t>H Y N EMPAQUETADURAS E IMPORTACIONES S.A.C.</t>
  </si>
  <si>
    <t>P20538525210</t>
  </si>
  <si>
    <t>APORTECNICA S.A.C.</t>
  </si>
  <si>
    <t>P20538623904</t>
  </si>
  <si>
    <t>GS SOLUCIONES EMPRESARIALES S.A.C.</t>
  </si>
  <si>
    <t>P20538755134</t>
  </si>
  <si>
    <t>MPC ELECTRIC SOCIEDAD COMERCIAL DE RESPONSABILIDAD LIMITADA - MPC ELECTRIC SRL.</t>
  </si>
  <si>
    <t>P20543007359</t>
  </si>
  <si>
    <t>BMD EVENTOS E.I.R.L.</t>
  </si>
  <si>
    <t>P20543203026</t>
  </si>
  <si>
    <t>SERPOWER TECNICOS ASOCIADOS S.A.C.</t>
  </si>
  <si>
    <t>P20543205584</t>
  </si>
  <si>
    <t>EMPRESA DE TRANSPORTES Y MULTISERVICIOS GRUPO LEO S.A.C.</t>
  </si>
  <si>
    <t>P20543316815</t>
  </si>
  <si>
    <t>ALIM IMPORTACIONES EMPRESA INDIVIDUAL DE RESPONSABILIDAD LIMITADA</t>
  </si>
  <si>
    <t>P20543416011</t>
  </si>
  <si>
    <t>MUCASA IMPORTACIONES PERU S.A.C</t>
  </si>
  <si>
    <t>P20543686078</t>
  </si>
  <si>
    <t>N &amp; V MULTIMARCAS SOCIEDAD COMERCIAL DE RESPONSABILIDAD LIMITADA</t>
  </si>
  <si>
    <t>P20543725821</t>
  </si>
  <si>
    <t>DISTRIBUIDORA CUMMINS PERU S.A.C</t>
  </si>
  <si>
    <t>P20543750931</t>
  </si>
  <si>
    <t>S &amp; M SERVICIOS INDUSTRIALES S.A.C.</t>
  </si>
  <si>
    <t>P20543795446</t>
  </si>
  <si>
    <t>PUBLICIDAD CORPORATIVA Y EVENTOS S.A.C.</t>
  </si>
  <si>
    <t>P20543852181</t>
  </si>
  <si>
    <t>KPI INGENIEROS S.A.C</t>
  </si>
  <si>
    <t>P20543938654</t>
  </si>
  <si>
    <t>FIBRECON PACIFIC MARINE S.A.C.</t>
  </si>
  <si>
    <t>P20544634489</t>
  </si>
  <si>
    <t>TECHVALUE S.A.</t>
  </si>
  <si>
    <t>P20544751108</t>
  </si>
  <si>
    <t>TESIN PERU S.A.C.</t>
  </si>
  <si>
    <t>P20544786581</t>
  </si>
  <si>
    <t>FILTROS Y SERVICIOS MARGARITA S.A.C</t>
  </si>
  <si>
    <t>P20545731381</t>
  </si>
  <si>
    <t>TOP TOOLS SOCIEDAD ANONIMA CERRADA</t>
  </si>
  <si>
    <t>P20545746493</t>
  </si>
  <si>
    <t>TECNOLOGIA FISICA INDUSTRIAL SAAVEDRA SOCIEDAD ANONIMA CERRADA - TEFINSA S.A.C.</t>
  </si>
  <si>
    <t>P20545992699</t>
  </si>
  <si>
    <t>PRECONSTRUCTION SAC</t>
  </si>
  <si>
    <t>P20546267114</t>
  </si>
  <si>
    <t>TRAVEL LIFE TOURISM &amp; TECHNOLOGY S.A.C.</t>
  </si>
  <si>
    <t>P20546357377</t>
  </si>
  <si>
    <t>QUIMICA SUIZA INDUSTRIAL DEL PERU S.A.</t>
  </si>
  <si>
    <t>P20546800742</t>
  </si>
  <si>
    <t>FABRICACION DE MAQUINAS INDUSTRIALES Y ELECTROMECANICAS S.R.L</t>
  </si>
  <si>
    <t>P20546803768</t>
  </si>
  <si>
    <t>MULTISERVICIOS MARVAL S.A.C.</t>
  </si>
  <si>
    <t>P20546923747</t>
  </si>
  <si>
    <t>GLOBAL PUMPS S.A.</t>
  </si>
  <si>
    <t>P20547303653</t>
  </si>
  <si>
    <t>PERNOS MASTER SOCIEDAD ANONIMA CERRADA</t>
  </si>
  <si>
    <t>P20548641919</t>
  </si>
  <si>
    <t>MOTORES INDUSTRIALES CONDOR E.I.R.L.</t>
  </si>
  <si>
    <t>P20548825131</t>
  </si>
  <si>
    <t>A &amp; J MANUFACTURAS Y CONTROL S.A.C.</t>
  </si>
  <si>
    <t>P20549059636</t>
  </si>
  <si>
    <t>EMERGENCIA MEDIC S.A.C.</t>
  </si>
  <si>
    <t>P20549382330</t>
  </si>
  <si>
    <t>TRANSPORTES COCA E.I.R.L.</t>
  </si>
  <si>
    <t>P20549655671</t>
  </si>
  <si>
    <t>INGRAWS S.A.C</t>
  </si>
  <si>
    <t>P20550113385</t>
  </si>
  <si>
    <t>HIGH TOP SECURITY VIP S.R.L - HTSV S.R.L.</t>
  </si>
  <si>
    <t>P20550346053</t>
  </si>
  <si>
    <t>VILJAU S.A.C.</t>
  </si>
  <si>
    <t>P20551050140</t>
  </si>
  <si>
    <t>MECOMGAS INGENIEROS S.A.C.</t>
  </si>
  <si>
    <t>P20551091920</t>
  </si>
  <si>
    <t>STAFF DIGITAL S.A.C.</t>
  </si>
  <si>
    <t>P20551307523</t>
  </si>
  <si>
    <t>CLOUDSTAR S.A.C.</t>
  </si>
  <si>
    <t>P20552297165</t>
  </si>
  <si>
    <t>GRUNDFOS DE PERU S.A.C.</t>
  </si>
  <si>
    <t>P20552318341</t>
  </si>
  <si>
    <t>GOAL PRODUCCIONES S.A.C</t>
  </si>
  <si>
    <t>P20552771177</t>
  </si>
  <si>
    <t>OXIBANDI E.I.R.L.</t>
  </si>
  <si>
    <t>P20553132291</t>
  </si>
  <si>
    <t>THE EDGE GROUP PERU S.A.C.</t>
  </si>
  <si>
    <t>P20553310734</t>
  </si>
  <si>
    <t>AVENTURA PLAST E.I.R.L</t>
  </si>
  <si>
    <t>P20553333432</t>
  </si>
  <si>
    <t>F &amp; F SUDAMERICA S.A.C.</t>
  </si>
  <si>
    <t>P20553723061</t>
  </si>
  <si>
    <t>MEGA INVERSIONES D &amp; A S.A.C.</t>
  </si>
  <si>
    <t>P20553969493</t>
  </si>
  <si>
    <t>COMPUTER HOUSE SERVICE PERU S.A.C.</t>
  </si>
  <si>
    <t>P20554076573</t>
  </si>
  <si>
    <t>TECNOLOGIA Y FILTRACION INDUSTRIAL S.A.C</t>
  </si>
  <si>
    <t>P20554282394</t>
  </si>
  <si>
    <t>EREI SOCIEDAD COMERCIAL DE RESPONSABILIDAD LIMITADA</t>
  </si>
  <si>
    <t>P20554461213</t>
  </si>
  <si>
    <t>OPCION FERRETERA LTT E.I.R.L.</t>
  </si>
  <si>
    <t>P20555099135</t>
  </si>
  <si>
    <t>IRON WELD S.A.C.</t>
  </si>
  <si>
    <t>P20555208953</t>
  </si>
  <si>
    <t>HYDRO PUMPS IMPORT E.I.R.L</t>
  </si>
  <si>
    <t>P20555398124</t>
  </si>
  <si>
    <t>CORPORACION TECNICA DE FLUIDOS S.A.</t>
  </si>
  <si>
    <t>P20555433302</t>
  </si>
  <si>
    <t>INVERSIONES SIVAT E.I.R.L.</t>
  </si>
  <si>
    <t>P20556068543</t>
  </si>
  <si>
    <t>COMERCIAL HIDRAULICA Y SUMINISTROS INDUSTRIALES S.A.C.</t>
  </si>
  <si>
    <t>P20556478792</t>
  </si>
  <si>
    <t>DONALDSON PERU SAC</t>
  </si>
  <si>
    <t>P20557329651</t>
  </si>
  <si>
    <t>ELECTRO PNEUMATIC INTERNATIONAL S.A.C.</t>
  </si>
  <si>
    <t>P20557992295</t>
  </si>
  <si>
    <t>DARKAY SOLUTIONS E.I.R.L.</t>
  </si>
  <si>
    <t>P20558309165</t>
  </si>
  <si>
    <t>INFONET MS E.I.R.L.</t>
  </si>
  <si>
    <t>P20559667537</t>
  </si>
  <si>
    <t>CONSORCIO PRINCIPE LARCO S.A.C.</t>
  </si>
  <si>
    <t>P20563373858</t>
  </si>
  <si>
    <t>MAS SOLUTIONS PERU S.A.C.</t>
  </si>
  <si>
    <t>P20566141257</t>
  </si>
  <si>
    <t>CORPORACION DE INGENIERIA DE FLUIDOS PERU S.A.C.</t>
  </si>
  <si>
    <t>P20566343631</t>
  </si>
  <si>
    <t>SOLER &amp; PALAU PERU S.A.</t>
  </si>
  <si>
    <t>P20600037863</t>
  </si>
  <si>
    <t>TESLA SERVICES &amp; SUPPLIES S.A.C. - TESLA S &amp; S S.A.C.</t>
  </si>
  <si>
    <t>P20600050851</t>
  </si>
  <si>
    <t>NEUMATIC IMPORT LEONEL E.I.R.L.</t>
  </si>
  <si>
    <t>P20600090420</t>
  </si>
  <si>
    <t>SEGURIDAD INTEGRAL TACTICO E.I.R.L.</t>
  </si>
  <si>
    <t>P20600109180</t>
  </si>
  <si>
    <t>BREND'FLES S.A.C.</t>
  </si>
  <si>
    <t>P20600219945</t>
  </si>
  <si>
    <t>CORPORACION EMAR SRL</t>
  </si>
  <si>
    <t>P20600230914</t>
  </si>
  <si>
    <t>EMPRESA DE ACCESORIOS &amp; SERVICIOS GENERALES NEUMATEC'S</t>
  </si>
  <si>
    <t>P20600346149</t>
  </si>
  <si>
    <t>ANYPSA CORPORATION SOCIEDAD ANONIMA - ANYPSA CORPORATION S.A.</t>
  </si>
  <si>
    <t>P20600376323</t>
  </si>
  <si>
    <t>TESLA CONTRATISTAS GENERALES S.A.C. - TESLA CG S.A.C.</t>
  </si>
  <si>
    <t>P20600524918</t>
  </si>
  <si>
    <t>[BLOQUEADO] IBEROHIDRAULICA E.I.R.L.</t>
  </si>
  <si>
    <t>P20600533909</t>
  </si>
  <si>
    <t>R &amp; D FIRE SOCIEDAD ANONIMA CERRADA</t>
  </si>
  <si>
    <t>P20600622324</t>
  </si>
  <si>
    <t>ONBOARD LOGISTICS PERU S.A.</t>
  </si>
  <si>
    <t>P20600627725</t>
  </si>
  <si>
    <t>L.A. SISTEMAS Y FLUIDOS S.A.C.</t>
  </si>
  <si>
    <t>P20600630459</t>
  </si>
  <si>
    <t>INDUSTRIA TECNOLOGICA &amp; INGENIERIA INDUSTRIAL S.A.C. - INTII S.A.C.</t>
  </si>
  <si>
    <t>P20600742656</t>
  </si>
  <si>
    <t>INNOVA FACTORING SOCIEDAD ANONIMA CERRADA - INNOVA FACTORING S.A.C.</t>
  </si>
  <si>
    <t>P20600778511</t>
  </si>
  <si>
    <t>FABRICACION Y COMERCIALIZACION INDUSTRIAL TORVISCO S.A.C. - FCI-TORSAC</t>
  </si>
  <si>
    <t>P20600929144</t>
  </si>
  <si>
    <t>GEA PERUANA S.A.C.</t>
  </si>
  <si>
    <t>P20600998472</t>
  </si>
  <si>
    <t>SERVICIOS MULTIPLES BRAYAN Y MAURICIO SOCIEDAD ANONIMA CERRADA - B Y M S.A.C.</t>
  </si>
  <si>
    <t>P20601010951</t>
  </si>
  <si>
    <t>JOTEC SEAL S.A.C.</t>
  </si>
  <si>
    <t>P20601071682</t>
  </si>
  <si>
    <t>STF SISTEMAS EN TRANSPORTE DE FLUIDO E.I.R.L.</t>
  </si>
  <si>
    <t>P20601077516</t>
  </si>
  <si>
    <t>INGENIERIA Y CONSTRUCCIONES JAC PROJECT S.A.C.</t>
  </si>
  <si>
    <t>P20601140625</t>
  </si>
  <si>
    <t>COMPAÑIA DISTRIBUIDORA L &amp; G E.I.R.L.</t>
  </si>
  <si>
    <t>P20601158168</t>
  </si>
  <si>
    <t>COMPRESORES PERU S.A.C</t>
  </si>
  <si>
    <t>P20601321409</t>
  </si>
  <si>
    <t>WIS INDUSTRIAL SUPPLY S.A.C.</t>
  </si>
  <si>
    <t>P20601411980</t>
  </si>
  <si>
    <t>LEMIXDATA S.A.C.</t>
  </si>
  <si>
    <t>P20601586712</t>
  </si>
  <si>
    <t>RACINGAS COMBUSTION S.A.C.</t>
  </si>
  <si>
    <t>P20601627095</t>
  </si>
  <si>
    <t>DBA INDUSTRIAL SUPPLY S.A.C.</t>
  </si>
  <si>
    <t>P20601801311</t>
  </si>
  <si>
    <t>MASTER SUMINISTROS INDUSTRIALES S.A.C.</t>
  </si>
  <si>
    <t>P20602053904</t>
  </si>
  <si>
    <t>COMPRESORES INDUSTRIALES S.A.C.</t>
  </si>
  <si>
    <t>P20602135391</t>
  </si>
  <si>
    <t>POWER ELECTRONICS INTERNACIONAL PERU S.A.C.</t>
  </si>
  <si>
    <t>P20602187897</t>
  </si>
  <si>
    <t>IAC PERU S.A.C.</t>
  </si>
  <si>
    <t>P20602213600</t>
  </si>
  <si>
    <t>TEAM SAFE E.I.R.L.</t>
  </si>
  <si>
    <t>P20602220436</t>
  </si>
  <si>
    <t>GRUPO KAM INVERSIONES DEL PERU S.A.C.</t>
  </si>
  <si>
    <t>P20602257127</t>
  </si>
  <si>
    <t>HMF SISTEMAS Y CONTROL DE FLUIDOS E.I.R.L.</t>
  </si>
  <si>
    <t>P20602271260</t>
  </si>
  <si>
    <t>MALLAS &amp; MESH SOCIEDAD ANONIMA CERRADA</t>
  </si>
  <si>
    <t>P20602272061</t>
  </si>
  <si>
    <t>AIR PERU SOLUCIONES S.A.C</t>
  </si>
  <si>
    <t>P20602347550</t>
  </si>
  <si>
    <t>ÑUSTAS PERU SAC</t>
  </si>
  <si>
    <t>P20602364233</t>
  </si>
  <si>
    <t>UTECO TECNOLOGIA S.R.L.</t>
  </si>
  <si>
    <t>P20602399169</t>
  </si>
  <si>
    <t>MX HESODIN GRUAS S.R.L.</t>
  </si>
  <si>
    <t>P20602549357</t>
  </si>
  <si>
    <t>INDUSTRIAL PROCUREMENT FGB S.A.C.</t>
  </si>
  <si>
    <t>P20602596169</t>
  </si>
  <si>
    <t>AUTOTEC PERU CORPORATION SAC</t>
  </si>
  <si>
    <t>P20602624014</t>
  </si>
  <si>
    <t>COSMOPLAS PERU S.A.C.</t>
  </si>
  <si>
    <t>P20602652204</t>
  </si>
  <si>
    <t>MERCATOR PERU - OPERADOR LOGISTICO S.A.C.</t>
  </si>
  <si>
    <t>P20602729428</t>
  </si>
  <si>
    <t>FOREST - ELECTROMECHANIC SOLUTION EIRL</t>
  </si>
  <si>
    <t>P20602902146</t>
  </si>
  <si>
    <t>HOSTAL D´PEDRO E.I.R.L.</t>
  </si>
  <si>
    <t>P20602960162</t>
  </si>
  <si>
    <t>WOBI PERU S.A.C.</t>
  </si>
  <si>
    <t>P20602969364</t>
  </si>
  <si>
    <t>CENTRO DE PROCESAMIENTO INDUSTRIAL E.I.R.L.</t>
  </si>
  <si>
    <t>P20603022441</t>
  </si>
  <si>
    <t>FABRICACION TECNICAS HIDRAULICAS S.A.C.</t>
  </si>
  <si>
    <t>P20603023928</t>
  </si>
  <si>
    <t>INTEGRACION &amp; FLUIDOS S.A.C.</t>
  </si>
  <si>
    <t>P20603151004</t>
  </si>
  <si>
    <t>ESTACION DE SERVICIOS RIO VIEJO II S.R.L.</t>
  </si>
  <si>
    <t>P20603199520</t>
  </si>
  <si>
    <t>JBL LOGISTIC PERU E.I.R.L.</t>
  </si>
  <si>
    <t>P20604369151</t>
  </si>
  <si>
    <t>GRUPO COCA SOCIEDA ANONIMA CERRADA</t>
  </si>
  <si>
    <t>P20605037578</t>
  </si>
  <si>
    <t>J &amp; L CORIS PRODUCTOS DE SEGURIDAD SAC</t>
  </si>
  <si>
    <t>P20605481630</t>
  </si>
  <si>
    <t>GRUPO BALLENA S.A.C.</t>
  </si>
  <si>
    <t>MOUVEX</t>
  </si>
  <si>
    <t>UomCode</t>
  </si>
  <si>
    <t>UomName</t>
  </si>
  <si>
    <t>LT</t>
  </si>
  <si>
    <t>Litros</t>
  </si>
  <si>
    <t>MT</t>
  </si>
  <si>
    <t>Metros</t>
  </si>
  <si>
    <t>GL</t>
  </si>
  <si>
    <t>Galon</t>
  </si>
  <si>
    <t>CM</t>
  </si>
  <si>
    <t>Centímetros</t>
  </si>
  <si>
    <t>HR</t>
  </si>
  <si>
    <t>Hora</t>
  </si>
  <si>
    <t>JG</t>
  </si>
  <si>
    <t>Juego</t>
  </si>
  <si>
    <t>KG</t>
  </si>
  <si>
    <t>Kilogramo</t>
  </si>
  <si>
    <t>LB</t>
  </si>
  <si>
    <t>Libra</t>
  </si>
  <si>
    <t>M2</t>
  </si>
  <si>
    <t>Metro cuadrado</t>
  </si>
  <si>
    <t>ML</t>
  </si>
  <si>
    <t>Mililitro</t>
  </si>
  <si>
    <t>MM</t>
  </si>
  <si>
    <t>Milímetros</t>
  </si>
  <si>
    <t>PR</t>
  </si>
  <si>
    <t>Par</t>
  </si>
  <si>
    <t>FT</t>
  </si>
  <si>
    <t>Pies</t>
  </si>
  <si>
    <t>FC</t>
  </si>
  <si>
    <t>Pies cúbicos</t>
  </si>
  <si>
    <t>IN</t>
  </si>
  <si>
    <t>Pulgadas</t>
  </si>
  <si>
    <t>RL</t>
  </si>
  <si>
    <t>Rollo</t>
  </si>
  <si>
    <t>TK</t>
  </si>
  <si>
    <t>Tanque</t>
  </si>
  <si>
    <t>UN</t>
  </si>
  <si>
    <t>Unidades</t>
  </si>
  <si>
    <t>YD</t>
  </si>
  <si>
    <t>Yarda</t>
  </si>
  <si>
    <t>CL</t>
  </si>
  <si>
    <t>Cilindro</t>
  </si>
  <si>
    <t>code</t>
  </si>
  <si>
    <t>NAME</t>
  </si>
  <si>
    <t>AUTOMACION NEUMATICA</t>
  </si>
  <si>
    <t>LUBRICANTES</t>
  </si>
  <si>
    <t>TUB.ACERO AL CARBONO Y OTROS</t>
  </si>
  <si>
    <t>TUBERIA ACERO INOXIDABLE</t>
  </si>
  <si>
    <t>TUBERIA PRFV</t>
  </si>
  <si>
    <t>CONEX.ACERO AL CARBONO Y OTROS</t>
  </si>
  <si>
    <t>CONEXIONES ACERO INOXIDABLE</t>
  </si>
  <si>
    <t>CONEXIONES PRFV</t>
  </si>
  <si>
    <t>VALVULAS SIST. CONTRA INCENDIO</t>
  </si>
  <si>
    <t>SERVICIOS,</t>
  </si>
  <si>
    <t>EQUIPOS AIRE COMPRIMIDO</t>
  </si>
  <si>
    <t>REPUESTOS EQUIPOS AIRE COMPRIM</t>
  </si>
  <si>
    <t>JUNTAS ROTATIVAS</t>
  </si>
  <si>
    <t>MANOMETROS Y TERMOMETROS</t>
  </si>
  <si>
    <t>VAPOR</t>
  </si>
  <si>
    <t>CALDEROS Y QUEMADORES EQUIPOS</t>
  </si>
  <si>
    <t>INSTRUMENTACION SUMINISTROS</t>
  </si>
  <si>
    <t>OTROS EQUIPOS Y SUMINISTROS</t>
  </si>
  <si>
    <t>[BLOQUEAD] REDUCTORES VELOCIDA</t>
  </si>
  <si>
    <t>VALVULAS</t>
  </si>
  <si>
    <t>REPUESTOS CALDEROS</t>
  </si>
  <si>
    <t>PROYECTOS</t>
  </si>
  <si>
    <t>RPTOS CALDEROS GENERICOS</t>
  </si>
  <si>
    <t>TANQUES DE ALMAC. DE FLUIDOS</t>
  </si>
  <si>
    <t>SERVICIOS</t>
  </si>
  <si>
    <t>EQUIPOS CONTRA INCENDIO</t>
  </si>
  <si>
    <t>PRFV TUBERIAS Y CONEXIONES</t>
  </si>
  <si>
    <t>GNV - EQUIPOS</t>
  </si>
  <si>
    <t>GNV - REPUESTOS</t>
  </si>
  <si>
    <t>GNV - SERVICIOS</t>
  </si>
  <si>
    <t>EQUIPOS DE CONSTRUCCION</t>
  </si>
  <si>
    <t>REPUESTOS EQ. LIGEROS</t>
  </si>
  <si>
    <t>MONTACARGAS</t>
  </si>
  <si>
    <t>VEHICULOS</t>
  </si>
  <si>
    <t>TORRES DE ILUMINACION</t>
  </si>
  <si>
    <t>HERRAMIENTAS HIDRAULICAS</t>
  </si>
  <si>
    <t>SERVICIOS EQ. LIGEROS</t>
  </si>
  <si>
    <t>GENERADORES</t>
  </si>
  <si>
    <t>EQUIPOS DE IZAJE</t>
  </si>
  <si>
    <t>EQ.LIG. SERV. BOBCAT</t>
  </si>
  <si>
    <t>RENTA – ALQUILER</t>
  </si>
  <si>
    <t>SERVTEC. BOBCAT</t>
  </si>
  <si>
    <t>INSUMOS SERV. BOBCAT</t>
  </si>
  <si>
    <t>MOTORES,VARIAD Y ACCION.ELECTR</t>
  </si>
  <si>
    <t>EQUIPOS CONTRA INCENDIO.</t>
  </si>
  <si>
    <t>ACCESORIOS</t>
  </si>
  <si>
    <t>SERVICIOS BOMBAS</t>
  </si>
  <si>
    <t>HYDROFLOW</t>
  </si>
  <si>
    <t>OTRAS BOMBAS CENTRIFUGAS</t>
  </si>
  <si>
    <t>OTRAS BOMBAS DESP. POSITIVO</t>
  </si>
  <si>
    <t>GOULDS..</t>
  </si>
  <si>
    <t>OTRAS BOMBAS</t>
  </si>
  <si>
    <t>VELAN</t>
  </si>
  <si>
    <t>SLURRY FLO</t>
  </si>
  <si>
    <t>OTRAS VALVULAS</t>
  </si>
  <si>
    <t>OTRAS BOMBAS MINERIA</t>
  </si>
  <si>
    <t>SERVICIOS MINERIA</t>
  </si>
  <si>
    <t>PATTERSON MINERIA</t>
  </si>
  <si>
    <t>OTROS MINERIA</t>
  </si>
  <si>
    <t>INSTRUMENTACION</t>
  </si>
  <si>
    <t>ANSIMAG MINERIA</t>
  </si>
  <si>
    <t>ABAQUE MINERIA</t>
  </si>
  <si>
    <t>WILDEN MINERIA</t>
  </si>
  <si>
    <t>FILTRACION PROCESOS</t>
  </si>
  <si>
    <t>FLEX-VALVE MINERIA</t>
  </si>
  <si>
    <t>REPUESTOS EQ. AIRE COMPRIM.</t>
  </si>
  <si>
    <t>REPUESTOS EQ. LIGEROS.</t>
  </si>
  <si>
    <t>REPUESTOS EQ. GNV.</t>
  </si>
  <si>
    <t>REPUESTOS SUM. PROFESIONALES</t>
  </si>
  <si>
    <t>SERVICIO TECNICO GNV</t>
  </si>
  <si>
    <t>SERVICIO TECNICO EQ.INDUSTRIAL</t>
  </si>
  <si>
    <t>SERVICIO TECNICO EQ.LIGEROS</t>
  </si>
  <si>
    <t>SERVICIO TECNICO BOMBAS</t>
  </si>
  <si>
    <t>INSUMO SERVICIO TECNICO</t>
  </si>
  <si>
    <t>SERVICIO TECNICO VALVULAS</t>
  </si>
  <si>
    <t>SERVICIO TECNICO CALDERAS</t>
  </si>
  <si>
    <t>COMPRESOR</t>
  </si>
  <si>
    <t>MOTOBOMBA</t>
  </si>
  <si>
    <t>MOTORES</t>
  </si>
  <si>
    <t>SOLDADOR ELECTRICO</t>
  </si>
  <si>
    <t>ASPIRADORA</t>
  </si>
  <si>
    <t>AUTOMOTRIZ</t>
  </si>
  <si>
    <t>CERRAJERIA</t>
  </si>
  <si>
    <t>ELECTROBOMBAS</t>
  </si>
  <si>
    <t>GENERADORES.</t>
  </si>
  <si>
    <t>HERRAMIENTAS ELECTRICAS</t>
  </si>
  <si>
    <t>HERRAMIENTAS MANUALES</t>
  </si>
  <si>
    <t>HIDROLAVADORA</t>
  </si>
  <si>
    <t>OTROS</t>
  </si>
  <si>
    <t>SERVICIOS SUMINISTROS PROFESIONALES</t>
  </si>
  <si>
    <t>REPUESTOS SUMINISTROS PROFESIONALES</t>
  </si>
  <si>
    <t>HERRAMIENTAS AGRICOLAS</t>
  </si>
  <si>
    <t>SEGURIDAD INDUSTRIAL</t>
  </si>
  <si>
    <t>HVAC</t>
  </si>
  <si>
    <t>SERVICIOS VARIOS</t>
  </si>
  <si>
    <t>MOBILIARIO</t>
  </si>
  <si>
    <t>UTILES  ASEO</t>
  </si>
  <si>
    <t>SEGURIDAD</t>
  </si>
  <si>
    <t>LIMPIEZA</t>
  </si>
  <si>
    <t>UTILES OFICINA</t>
  </si>
  <si>
    <t>PUBLICIDAD</t>
  </si>
  <si>
    <t>SERVICIOS GENERALES</t>
  </si>
  <si>
    <t>PERSONAL</t>
  </si>
  <si>
    <t>MATERIALES</t>
  </si>
  <si>
    <t>EQUIPOS INDUSTRIALES</t>
  </si>
  <si>
    <t>SUMINISTROS</t>
  </si>
  <si>
    <t>GNV</t>
  </si>
  <si>
    <t>EQUIPOS LIGEROS</t>
  </si>
  <si>
    <t>BOMBAS</t>
  </si>
  <si>
    <t>MINERIA</t>
  </si>
  <si>
    <t>SERVICIO TECNICO</t>
  </si>
  <si>
    <t>AIRE COMPRIMIDO</t>
  </si>
  <si>
    <t>BOMBAS CONTRA INCENDIO</t>
  </si>
  <si>
    <t>PETROLEO Y GAS</t>
  </si>
  <si>
    <t>SERVICIO TECNICO UTE</t>
  </si>
  <si>
    <t>SUMINISTROS PROFESIONALES</t>
  </si>
  <si>
    <t>ADMINISTRACION</t>
  </si>
  <si>
    <t>CODE</t>
  </si>
  <si>
    <t>CILINDROS</t>
  </si>
  <si>
    <t>VÁLVULAS</t>
  </si>
  <si>
    <t>EQUIPOS PARA VACÍO</t>
  </si>
  <si>
    <t>VALVULAS AUXILIARES</t>
  </si>
  <si>
    <t>SOLENOIDES</t>
  </si>
  <si>
    <t>UNIDADES FRL</t>
  </si>
  <si>
    <t>MANIPULACIÓN Y EQUIPOS</t>
  </si>
  <si>
    <t>CONEXIONES</t>
  </si>
  <si>
    <t>OTROS.</t>
  </si>
  <si>
    <t>ENSAMBLE NEUMATICA</t>
  </si>
  <si>
    <t>DESENSAMBLE NEUMATICA</t>
  </si>
  <si>
    <t>SENSORES.</t>
  </si>
  <si>
    <t>LUBRICANTES INDUSTRIALES</t>
  </si>
  <si>
    <t>LUB.AUTOMOT, AGRO Y TRANSP</t>
  </si>
  <si>
    <t>GRASAS EN GENERAL</t>
  </si>
  <si>
    <t>OTROS LUBRICANTES</t>
  </si>
  <si>
    <t>EQUIPOS Y ACCES. DE LUBRICAC.</t>
  </si>
  <si>
    <t>BRIDA ANSI 150-</t>
  </si>
  <si>
    <t>BRIDA ANSI 300-</t>
  </si>
  <si>
    <t>BRIDA ANSI 600-</t>
  </si>
  <si>
    <t>BRIDA ANSI 900-</t>
  </si>
  <si>
    <t>BRIDA ACERO INOXIDABLE-</t>
  </si>
  <si>
    <t>ACERO SOLDABLE STD-</t>
  </si>
  <si>
    <t>ACERO SOLDABLE CED. 40-</t>
  </si>
  <si>
    <t>ACERO SOLDABLE CED. 80-</t>
  </si>
  <si>
    <t>FIERRO GALVANIZADO.-</t>
  </si>
  <si>
    <t>FIERRO MALEABLE NEGRO CL. 150-</t>
  </si>
  <si>
    <t>FIERRO MALEABLE NEGRO.CL. 300-</t>
  </si>
  <si>
    <t>ACERO FORJADO 3000 LB  S/W-</t>
  </si>
  <si>
    <t>ACERO FORJADO 3000 LB  ROSC-</t>
  </si>
  <si>
    <t>ACERO INOX. 304SS-</t>
  </si>
  <si>
    <t>ACERO INOX. 316SS-</t>
  </si>
  <si>
    <t>CONEXIONES OTROS-</t>
  </si>
  <si>
    <t>BRIDAS OTROS-</t>
  </si>
  <si>
    <t>CONEXIONES RANURADAS-</t>
  </si>
  <si>
    <t>FIERRO FUNDIDO RANURADO-</t>
  </si>
  <si>
    <t>HIERRO DUCTIL RANURADAS-</t>
  </si>
  <si>
    <t>CONEX PRFV-</t>
  </si>
  <si>
    <t>TUB.ACERO AL CARBONO S/COSTUR</t>
  </si>
  <si>
    <t>TUB.ACERO AL CARBONO C/COSTUR</t>
  </si>
  <si>
    <t>TUB.ACERO GALV.CON COSTURA</t>
  </si>
  <si>
    <t>TUB.ACERO INOXID.SIN COSTURA.</t>
  </si>
  <si>
    <t>TUB.ACERO INOXID.CON COSTURA.</t>
  </si>
  <si>
    <t>TUBO DE PVC.</t>
  </si>
  <si>
    <t>TUBO P.R.F.V.</t>
  </si>
  <si>
    <t>TUBO ACERO NEGRO CON COSTURA.</t>
  </si>
  <si>
    <t>TUB.ACERO AL CARBONO S/COSTURA</t>
  </si>
  <si>
    <t>TUB.ACERO AL CARBONO C/COSTURA</t>
  </si>
  <si>
    <t>TUB.ACER.GALVANIZADO C/COSTURA</t>
  </si>
  <si>
    <t>TUBO ACERO NEGRO CON COSTURA</t>
  </si>
  <si>
    <t>TUBO DE PVC</t>
  </si>
  <si>
    <t>TUB.ACER.INOXIDABLE C/COSTURA</t>
  </si>
  <si>
    <t>TUB.ACER.INOXIDABLE S/COSTURA</t>
  </si>
  <si>
    <t>BRIDA ANSI 150</t>
  </si>
  <si>
    <t>BRIDA ANSI 300</t>
  </si>
  <si>
    <t>BRIDA ANSI 600</t>
  </si>
  <si>
    <t>BRIDA ANSI 900</t>
  </si>
  <si>
    <t>BRIDA ACERO INOXIDABLE</t>
  </si>
  <si>
    <t>ACERO SOLDABLE STD</t>
  </si>
  <si>
    <t>ACERO SOLDABLE CED. 40</t>
  </si>
  <si>
    <t>ACERO SOLDABLE CED. 80</t>
  </si>
  <si>
    <t>FIERRO GALVANIZADO.</t>
  </si>
  <si>
    <t>FIERRO MALEABLE NEGRO CL. 150</t>
  </si>
  <si>
    <t>FIERRO MALEABLE NEGRO.CL. 300</t>
  </si>
  <si>
    <t>ACERO FORJADO 3000 LB  S/W</t>
  </si>
  <si>
    <t>ACERO FORJADO 3000 LB  ROSC</t>
  </si>
  <si>
    <t>BRIDAS OTROS</t>
  </si>
  <si>
    <t>HIERRO DUCTIL RANURADAS</t>
  </si>
  <si>
    <t>CONEXIONES OTROS</t>
  </si>
  <si>
    <t>CONEXIONES RANURADAS</t>
  </si>
  <si>
    <t>FIERRO FUNDIDO RANURADO</t>
  </si>
  <si>
    <t>CONEX PRFV</t>
  </si>
  <si>
    <t>ACERO INOX. 304SS.</t>
  </si>
  <si>
    <t>ACERO INOX. 316SS.</t>
  </si>
  <si>
    <t>ANGULAR.</t>
  </si>
  <si>
    <t>CHECK..</t>
  </si>
  <si>
    <t>CHECK SWING.</t>
  </si>
  <si>
    <t>COMPUERTA.</t>
  </si>
  <si>
    <t>ESFERICA.</t>
  </si>
  <si>
    <t>MARIPOSA.</t>
  </si>
  <si>
    <t>PLUG.</t>
  </si>
  <si>
    <t>COMPRESORES DE PISTONES</t>
  </si>
  <si>
    <t>COMPRESORES DE TORNILLO</t>
  </si>
  <si>
    <t>COMPRESORES CENTRIFUGOS</t>
  </si>
  <si>
    <t>TRATAMIENTO DE AIRE</t>
  </si>
  <si>
    <t>ACCESORIOS 2</t>
  </si>
  <si>
    <t>SOPLADORES</t>
  </si>
  <si>
    <t>CARROS DE GOLF</t>
  </si>
  <si>
    <t>CARROS UTILITARIOS</t>
  </si>
  <si>
    <t>REPUESTOS VEHICULOS.</t>
  </si>
  <si>
    <t>TIPO 30.</t>
  </si>
  <si>
    <t>TORNILLOS ROTATIVOS.</t>
  </si>
  <si>
    <t>RECIPROCANTES</t>
  </si>
  <si>
    <t>CENTRIFUGO</t>
  </si>
  <si>
    <t>SECADORES,</t>
  </si>
  <si>
    <t>ACCESORIOS,</t>
  </si>
  <si>
    <t>PERFORMANCE PARTS,</t>
  </si>
  <si>
    <t>SERVICIOS + REPUESTOS,</t>
  </si>
  <si>
    <t>SISTEMA DE TUBERIAS DE AIRE</t>
  </si>
  <si>
    <t>JUNTAS</t>
  </si>
  <si>
    <t>REPUESTOS 2</t>
  </si>
  <si>
    <t>SERVICIOS .</t>
  </si>
  <si>
    <t>DESENSAMBLES</t>
  </si>
  <si>
    <t>MANOMETROS</t>
  </si>
  <si>
    <t>MANOVACOMETRO</t>
  </si>
  <si>
    <t>TERMOMETRO</t>
  </si>
  <si>
    <t>VACUOMETRO</t>
  </si>
  <si>
    <t>VALVULA DE CONTROL</t>
  </si>
  <si>
    <t>VALVULA REGULADORA</t>
  </si>
  <si>
    <t>TRAMPAS</t>
  </si>
  <si>
    <t>AUXILIARES</t>
  </si>
  <si>
    <t>OTROS 3</t>
  </si>
  <si>
    <t>DESENSAMBLES..</t>
  </si>
  <si>
    <t>ENSAMBLE**</t>
  </si>
  <si>
    <t>MEDIDORES.</t>
  </si>
  <si>
    <t>TRANSMISOR</t>
  </si>
  <si>
    <t>SERVICIOS.</t>
  </si>
  <si>
    <t>CHECK.</t>
  </si>
  <si>
    <t>FUELLE.</t>
  </si>
  <si>
    <t>RETENCION</t>
  </si>
  <si>
    <t>SEGURIDAD.</t>
  </si>
  <si>
    <t>CALDEROS</t>
  </si>
  <si>
    <t>QUEMADORES</t>
  </si>
  <si>
    <t>KITS CONVERSION</t>
  </si>
  <si>
    <t>ENSAMBLES</t>
  </si>
  <si>
    <t>POSICIONADORES</t>
  </si>
  <si>
    <t>ANALITICA</t>
  </si>
  <si>
    <t>MEDIDORES</t>
  </si>
  <si>
    <t>TRANSMISORES</t>
  </si>
  <si>
    <t>CONTROLES</t>
  </si>
  <si>
    <t>REGISTRADOR</t>
  </si>
  <si>
    <t>DCS</t>
  </si>
  <si>
    <t>SERVICIOS  .</t>
  </si>
  <si>
    <t>AUXILIARES,</t>
  </si>
  <si>
    <t>CALIBRADORES</t>
  </si>
  <si>
    <t>CONTROLADORES EXPERTOS</t>
  </si>
  <si>
    <t>CONVERTIDORES</t>
  </si>
  <si>
    <t>CONTROLES DE NIVEL</t>
  </si>
  <si>
    <t>WIRELESS</t>
  </si>
  <si>
    <t>SENSORES</t>
  </si>
  <si>
    <t>ACTUADORES.</t>
  </si>
  <si>
    <t>JUNTAS DE EXPANSION</t>
  </si>
  <si>
    <t>OTRO</t>
  </si>
  <si>
    <t>HERRAMIENTAS Y ACC. NEUMATICOS</t>
  </si>
  <si>
    <t>TANQUES.</t>
  </si>
  <si>
    <t>AISLAMIENTO TERMICO</t>
  </si>
  <si>
    <t>REDUCTORES VELOCIDAD</t>
  </si>
  <si>
    <t>EMPAQUETADURAS.</t>
  </si>
  <si>
    <t>TRATAMIENTO DE AGUA</t>
  </si>
  <si>
    <t>MOTOREDUCTORES</t>
  </si>
  <si>
    <t>REDUCTORES</t>
  </si>
  <si>
    <t>ACOPLES</t>
  </si>
  <si>
    <t>CHUMACERAS</t>
  </si>
  <si>
    <t>COMPUERTA</t>
  </si>
  <si>
    <t>GLOBO</t>
  </si>
  <si>
    <t>CHECK</t>
  </si>
  <si>
    <t>CHECK CANASTILLA</t>
  </si>
  <si>
    <t>CHECK SWING</t>
  </si>
  <si>
    <t>ESFERICA</t>
  </si>
  <si>
    <t>MARIPOSA</t>
  </si>
  <si>
    <t>BLOW OFF</t>
  </si>
  <si>
    <t>ANGULAR</t>
  </si>
  <si>
    <t>CUCHILLA</t>
  </si>
  <si>
    <t>PINCH</t>
  </si>
  <si>
    <t>AGUJA</t>
  </si>
  <si>
    <t>PURGA LENTA TIPO Y</t>
  </si>
  <si>
    <t>ALIVIO</t>
  </si>
  <si>
    <t>TREN DE GAS</t>
  </si>
  <si>
    <t>FUELLE</t>
  </si>
  <si>
    <t>KIT DE REPARACIONES</t>
  </si>
  <si>
    <t>REDUCTORAS</t>
  </si>
  <si>
    <t>ACCESORIOS.</t>
  </si>
  <si>
    <t>CONTROL</t>
  </si>
  <si>
    <t>ENSAMBLES*/.</t>
  </si>
  <si>
    <t>ALIVIO C/PILOTO</t>
  </si>
  <si>
    <t>CHECK MANGA CAUCHO</t>
  </si>
  <si>
    <t>REGULADORA CON PILOTO</t>
  </si>
  <si>
    <t>COMPUERTA RESILIENTE</t>
  </si>
  <si>
    <t>VALVULA SOLENOIDE</t>
  </si>
  <si>
    <t>PLUG</t>
  </si>
  <si>
    <t>VALVULAS DE CONTROL</t>
  </si>
  <si>
    <t>DIAFRAGMA</t>
  </si>
  <si>
    <t>OTROS,</t>
  </si>
  <si>
    <t>ACTUADORES</t>
  </si>
  <si>
    <t>EMPAQUETADURAS</t>
  </si>
  <si>
    <t>QUEMADOR</t>
  </si>
  <si>
    <t>CONTROLADOR DE COMBUSTIBLE</t>
  </si>
  <si>
    <t>LINEAS COMBUSTIBLE</t>
  </si>
  <si>
    <t>CONTROLES ELECTR.Y COMPONENTES</t>
  </si>
  <si>
    <t>PROGRAMADOR Y COMPONENTES</t>
  </si>
  <si>
    <t>MOTOR DE SOPLADOR E IMPULSORES</t>
  </si>
  <si>
    <t>COMPRES.ACEITE DE LUBRICACION</t>
  </si>
  <si>
    <t>VALVULAS GAS Y COMPONONETES</t>
  </si>
  <si>
    <t>CONTROLES AGUA DE ALIMENTACION</t>
  </si>
  <si>
    <t>CALENTADOR COMBUSTIBLE</t>
  </si>
  <si>
    <t>ELEMENTOS INTERCONEXION</t>
  </si>
  <si>
    <t>MISCELANEOS</t>
  </si>
  <si>
    <t>TUBOS</t>
  </si>
  <si>
    <t>SERVICIO + REPUESTO</t>
  </si>
  <si>
    <t>ABLANDADOR-</t>
  </si>
  <si>
    <t>EMPAQUETADURAS GENERICAS</t>
  </si>
  <si>
    <t>CONTROLES ELECTR.Y COMPONENT</t>
  </si>
  <si>
    <t>PROGRAMADOR Y COMPONENTES.</t>
  </si>
  <si>
    <t>CONTROL DE AGUA ALIMENTACION</t>
  </si>
  <si>
    <t>MISCELANEOS GENERICOS</t>
  </si>
  <si>
    <t>TANQUES</t>
  </si>
  <si>
    <t>ENSAMBLES.</t>
  </si>
  <si>
    <t>SERVICIOS VAPOR</t>
  </si>
  <si>
    <t>SERVICIOS AIRE COMPRIMIDO</t>
  </si>
  <si>
    <t>SERVICIOS MONTACARGA</t>
  </si>
  <si>
    <t>SERVICIOS CALDERAS/QUEMADOR</t>
  </si>
  <si>
    <t>SERVICIOS VEHICULOS</t>
  </si>
  <si>
    <t>SERVICIO MANOMETROS 1</t>
  </si>
  <si>
    <t>SERVICIO INSTRUMENTACION</t>
  </si>
  <si>
    <t>SERVICIO BOMBA</t>
  </si>
  <si>
    <t>SERVICIO TUBERIA</t>
  </si>
  <si>
    <t>SERVICIO DE JUNTAS</t>
  </si>
  <si>
    <t>EQUIPOS DE ESPUMA</t>
  </si>
  <si>
    <t>GABINETES Y EXTINTORES</t>
  </si>
  <si>
    <t>VALV. ESPECIAL CONTRA INCENDIO</t>
  </si>
  <si>
    <t>OTROS._</t>
  </si>
  <si>
    <t>SERVICIOS..</t>
  </si>
  <si>
    <t>ENSAMBLE..</t>
  </si>
  <si>
    <t>REPUESTOS_</t>
  </si>
  <si>
    <t>SISTEMA ESPUMA</t>
  </si>
  <si>
    <t>ROCIADORES Y ASPERSORES</t>
  </si>
  <si>
    <t>TUBERIAS</t>
  </si>
  <si>
    <t>CONEXIONES.</t>
  </si>
  <si>
    <t>COMPRESORES</t>
  </si>
  <si>
    <t>SURTIDORES</t>
  </si>
  <si>
    <t>VIRTUAL</t>
  </si>
  <si>
    <t>REPUESTOS GNV</t>
  </si>
  <si>
    <t>ADITAMENTOS</t>
  </si>
  <si>
    <t>MINICARGADORES</t>
  </si>
  <si>
    <t>MINIEXCAVADORAS</t>
  </si>
  <si>
    <t>TELEHANDLER</t>
  </si>
  <si>
    <t>REP. EQ. LIGEROS BOBCAT</t>
  </si>
  <si>
    <t>REP.  MONTACARGAS</t>
  </si>
  <si>
    <t>REP. HERRAMIENTAS HIDRAULICAS</t>
  </si>
  <si>
    <t>ACCESORIOS DE MINERIA Y CONSTR</t>
  </si>
  <si>
    <t>REP TORRES DE ILUMINACION</t>
  </si>
  <si>
    <t>REP GENERADORES</t>
  </si>
  <si>
    <t>REP TRANSPALETAS</t>
  </si>
  <si>
    <t>REP GRUAS</t>
  </si>
  <si>
    <t>REPUESTOS EQ. LIGEROS OTROS</t>
  </si>
  <si>
    <t>MONTACARGAS DOOSAN</t>
  </si>
  <si>
    <t>MONTACARGAS HANGCHA</t>
  </si>
  <si>
    <t>MONTACARGAS HYSTER</t>
  </si>
  <si>
    <t>CARROS DE GOLF Y UTILITARIOS</t>
  </si>
  <si>
    <t>REPUESTOS VEHICULOS</t>
  </si>
  <si>
    <t>SEMI - ENSAMBLADAS</t>
  </si>
  <si>
    <t>HERRAMIENTAS HDRA. MANUALES</t>
  </si>
  <si>
    <t>HERRAMIENTAS HDRA. MONTADAS</t>
  </si>
  <si>
    <t>GRUAS</t>
  </si>
  <si>
    <t>BOMBAS HILGE</t>
  </si>
  <si>
    <t>REPUESTOS HILGE</t>
  </si>
  <si>
    <t>MOTORES ELECTRICOS</t>
  </si>
  <si>
    <t>MOTORES A COMBUSTION</t>
  </si>
  <si>
    <t>BOMBAS CONTRA INCENDIO.</t>
  </si>
  <si>
    <t>EQUIPOS DE ESPUMA.</t>
  </si>
  <si>
    <t>ENSAMBLE</t>
  </si>
  <si>
    <t>GABINETES Y EXTINTORES.</t>
  </si>
  <si>
    <t>REPUESTOS__</t>
  </si>
  <si>
    <t>ROCIADORES Y ASPERSORES.</t>
  </si>
  <si>
    <t>SERVICIOS_</t>
  </si>
  <si>
    <t>SISTEMA ESPUMA.</t>
  </si>
  <si>
    <t>VALV.ESPECIAL CONTRA INCENDIO</t>
  </si>
  <si>
    <t>OTROS..</t>
  </si>
  <si>
    <t>TANQUES HIDRONEUMATICOS</t>
  </si>
  <si>
    <t>OTROS_</t>
  </si>
  <si>
    <t>ARMADO</t>
  </si>
  <si>
    <t>PUESTA EN MARCHA</t>
  </si>
  <si>
    <t>OTROS,_.</t>
  </si>
  <si>
    <t>BOMBAS Y PARTESCR</t>
  </si>
  <si>
    <t>BOMBAS Y PARTES NK</t>
  </si>
  <si>
    <t>BOMBAS Y PARTES HILGE</t>
  </si>
  <si>
    <t>OTRAS BOMBAS Y PARTES GRUNDFOS</t>
  </si>
  <si>
    <t>PRE-PAQUETIZADOS</t>
  </si>
  <si>
    <t>ELECTROBOMBAS UL-FM</t>
  </si>
  <si>
    <t>MOTOBOMBAS UL-FM</t>
  </si>
  <si>
    <t>PARTES Y ACCESORIOS PATTERSON</t>
  </si>
  <si>
    <t>BOMBAS, PARTES Y ACCES. UL-FM</t>
  </si>
  <si>
    <t>BOMBAS Y ACCESORIOS HVAC</t>
  </si>
  <si>
    <t>BOMBAS WILDEN</t>
  </si>
  <si>
    <t>PARTES WILDEN</t>
  </si>
  <si>
    <t>BOMBAS GRISWOLD</t>
  </si>
  <si>
    <t>PARTES GRISWOLD</t>
  </si>
  <si>
    <t>BOMBAS HYDROFLO.</t>
  </si>
  <si>
    <t>PARTES HYDROFLO</t>
  </si>
  <si>
    <t>BOMBAS GOULDS</t>
  </si>
  <si>
    <t>REPUESTOS GOULDS</t>
  </si>
  <si>
    <t>BOMBAS SEEPEX</t>
  </si>
  <si>
    <t>REPUESTOS SEEPEX</t>
  </si>
  <si>
    <t>SULZER ABS.</t>
  </si>
  <si>
    <t>XYLEM GOULDS</t>
  </si>
  <si>
    <t>OTRAS BOMBAS CENTRIF. Y PARTES</t>
  </si>
  <si>
    <t>OTRAS BOMBAS VOLUMET. Y PARTES</t>
  </si>
  <si>
    <t>IMO.</t>
  </si>
  <si>
    <t>SULZER ABS</t>
  </si>
  <si>
    <t>BOMBAS Y PARTES ABS</t>
  </si>
  <si>
    <t>OTROS EQUIPOS Y PARTES SULZER</t>
  </si>
  <si>
    <t>XYLEM GOULDS.</t>
  </si>
  <si>
    <t>GORMAN RUPP.</t>
  </si>
  <si>
    <t>BOMBAS CENTRIFUGAS.</t>
  </si>
  <si>
    <t>BOMBAS GOULDS.</t>
  </si>
  <si>
    <t>PARTES Y ACCESORIOS GOULDS</t>
  </si>
  <si>
    <t>BOMBAS Y PARTES ABAQUE</t>
  </si>
  <si>
    <t>BOMBAS Y PARTES MOUVEX</t>
  </si>
  <si>
    <t>SUNDYNE.</t>
  </si>
  <si>
    <t>BLACKMER.</t>
  </si>
  <si>
    <t>_SEEPEX</t>
  </si>
  <si>
    <t>OTRAS BOMBAS Y PARTES</t>
  </si>
  <si>
    <t>VALVULA DE CUCHILLAS</t>
  </si>
  <si>
    <t>REPUESTOS DE VALVULAS ITT</t>
  </si>
  <si>
    <t>OTRAS PARTES ITT</t>
  </si>
  <si>
    <t>BOMBAS SUMERGIBLES</t>
  </si>
  <si>
    <t>REPUESTOS DE BOMBAS HYDROFLO</t>
  </si>
  <si>
    <t>OTRAS PARTES HYDROFLO</t>
  </si>
  <si>
    <t>VALVULA ESFERICA</t>
  </si>
  <si>
    <t>REPUESTOS DE VALVULAS VELAN</t>
  </si>
  <si>
    <t>OTRAS PARTES VELAN</t>
  </si>
  <si>
    <t>ENSAMBLES VELAN</t>
  </si>
  <si>
    <t>VALVULAS DE CUCHILLA</t>
  </si>
  <si>
    <t>REPUESTOS DE VALV. SLURRY FLO</t>
  </si>
  <si>
    <t>OTRAS PARTES SLURRY FLO</t>
  </si>
  <si>
    <t>VALVULAS MINERIA</t>
  </si>
  <si>
    <t>REPUESTOS DE VALVULAS MINERIA</t>
  </si>
  <si>
    <t>PARTES Y ACCESORIOS MINERIA</t>
  </si>
  <si>
    <t>REPUESTOS</t>
  </si>
  <si>
    <t>WILDEN.</t>
  </si>
  <si>
    <t>COLFAX.</t>
  </si>
  <si>
    <t>OTRAS BOMBAS.</t>
  </si>
  <si>
    <t>BOMBAS.</t>
  </si>
  <si>
    <t>REPUESTOS.</t>
  </si>
  <si>
    <t>BOMBAS..</t>
  </si>
  <si>
    <t>REPUESTOS..</t>
  </si>
  <si>
    <t>BOMBAS...</t>
  </si>
  <si>
    <t>REPUESTOS...</t>
  </si>
  <si>
    <t>BOMBAS....</t>
  </si>
  <si>
    <t>REPUESTOS....</t>
  </si>
  <si>
    <t>GENERAL</t>
  </si>
  <si>
    <t>TIPO 30</t>
  </si>
  <si>
    <t>TORNILLOS ROTATIVOS</t>
  </si>
  <si>
    <t>RECIPROCANTES.</t>
  </si>
  <si>
    <t>CENTRIFUGO.</t>
  </si>
  <si>
    <t>SECADORES</t>
  </si>
  <si>
    <t>ACCESORIOS..</t>
  </si>
  <si>
    <t>PERFORMANCE PARTS</t>
  </si>
  <si>
    <t>SERVICIOS + REPUESTOS</t>
  </si>
  <si>
    <t>SISTEMA DE TUBERIAS DE AIRE.</t>
  </si>
  <si>
    <t>REP. EQ. LIGEROS BOBCAT.</t>
  </si>
  <si>
    <t>REP.  MONTACARGAS.</t>
  </si>
  <si>
    <t>REP. HERRAMIENTAS HIDRAULICAS.</t>
  </si>
  <si>
    <t>ACCESORIOS DE MINERIA Y CONST.</t>
  </si>
  <si>
    <t>REP.TORRES DE ILUMINACION</t>
  </si>
  <si>
    <t>REP GENERADORES.</t>
  </si>
  <si>
    <t>REP TRANSPALETAS.</t>
  </si>
  <si>
    <t>REP GRUAS.</t>
  </si>
  <si>
    <t>REPUESTOS EQ. LIGEROS OTROS.</t>
  </si>
  <si>
    <t>REPUESTOS GNV.</t>
  </si>
  <si>
    <t>REP. COMPRESOR</t>
  </si>
  <si>
    <t>REP. MOTOBOMBA</t>
  </si>
  <si>
    <t>REP. MOTORES</t>
  </si>
  <si>
    <t>REP. SOLDADOR ELECTRICO</t>
  </si>
  <si>
    <t>LUB BANDA PORT</t>
  </si>
  <si>
    <t>PORTATIL DIRECTO</t>
  </si>
  <si>
    <t>LUB DIRECTO PORT</t>
  </si>
  <si>
    <t>ACCESORIOS -</t>
  </si>
  <si>
    <t>GASOLINA</t>
  </si>
  <si>
    <t>GASOLINA 4 TIEMPOS</t>
  </si>
  <si>
    <t>ACCESORIOS--</t>
  </si>
  <si>
    <t>ELECTRICOS</t>
  </si>
  <si>
    <t>ACCESORIOS ---</t>
  </si>
  <si>
    <t>INVERTER</t>
  </si>
  <si>
    <t>MIGMAG</t>
  </si>
  <si>
    <t>ACCESORIOS --</t>
  </si>
  <si>
    <t>GENERAL.</t>
  </si>
  <si>
    <t>GENERAL_</t>
  </si>
  <si>
    <t>GENERAL..</t>
  </si>
  <si>
    <t>GENERAL,</t>
  </si>
  <si>
    <t>GENERAL,,</t>
  </si>
  <si>
    <t>GENERAL'</t>
  </si>
  <si>
    <t>GENERAL,.</t>
  </si>
  <si>
    <t>GENERAL.,</t>
  </si>
  <si>
    <t>GENERAL --</t>
  </si>
  <si>
    <t>REP. COMPRESOR - SUMIN. PROF.</t>
  </si>
  <si>
    <t>REP. MOTOBOMBA - SUMIN. PROF.</t>
  </si>
  <si>
    <t>REP. MOTORES - SUMIN. PROF.</t>
  </si>
  <si>
    <t>REP. SOLDADOR ELECTRICO - SUMIN. PROF.</t>
  </si>
  <si>
    <t>PROTECCION PERSONAL</t>
  </si>
  <si>
    <t>ALTA VISIBILIDAD</t>
  </si>
  <si>
    <t>TAPETES</t>
  </si>
  <si>
    <t>ABSORBENTES</t>
  </si>
  <si>
    <t>INDUSTRIA</t>
  </si>
  <si>
    <t>LIMPIADORES</t>
  </si>
  <si>
    <t>TIRAS ANTIDESLIZANTES Y ACCESORIOS</t>
  </si>
  <si>
    <t>VENTILACION</t>
  </si>
  <si>
    <t>AIRE ACONDICIONADO</t>
  </si>
  <si>
    <t>ESCOBILLONES</t>
  </si>
  <si>
    <t>BOLSAS</t>
  </si>
  <si>
    <t>HISOPOS</t>
  </si>
  <si>
    <t>ESPONJAS</t>
  </si>
  <si>
    <t>RESALTADORES</t>
  </si>
  <si>
    <t>CUCHILLAS</t>
  </si>
  <si>
    <t>POST IT</t>
  </si>
  <si>
    <t>MOTAS</t>
  </si>
  <si>
    <t>PUBLICACIONES</t>
  </si>
  <si>
    <t>GENERAL PERSONAL</t>
  </si>
  <si>
    <t>Equipos</t>
  </si>
  <si>
    <t>Suministros</t>
  </si>
  <si>
    <t>Repuestos</t>
  </si>
  <si>
    <t>Servicios</t>
  </si>
  <si>
    <t>ST1</t>
  </si>
  <si>
    <t>SERVICIO TÉCNICO</t>
  </si>
  <si>
    <t>U01</t>
  </si>
  <si>
    <t>MOVIMIENTO Y CONTROL DE FLUIDOS</t>
  </si>
  <si>
    <t>U02</t>
  </si>
  <si>
    <t>GENERACIÓN DE AIRE COMPRIMIDO</t>
  </si>
  <si>
    <t>U03</t>
  </si>
  <si>
    <t>AUTOMATIZACIÓN Y CONTROL DE PROCESOS</t>
  </si>
  <si>
    <t>U04</t>
  </si>
  <si>
    <t>GENERACIÓN Y TRANSMISIÓN DE POTENCIA</t>
  </si>
  <si>
    <t>U05</t>
  </si>
  <si>
    <t>MATERIAL HANDLING</t>
  </si>
  <si>
    <t>U06</t>
  </si>
  <si>
    <t>SANEAMIENTO</t>
  </si>
  <si>
    <t>U07</t>
  </si>
  <si>
    <t>GENERACIÓN DE VAPOR</t>
  </si>
  <si>
    <t>U08</t>
  </si>
  <si>
    <t>REFRIGERACIÓN INDUSTRIAL</t>
  </si>
  <si>
    <t>U09</t>
  </si>
  <si>
    <t>U10</t>
  </si>
  <si>
    <t>SISTEMAS CONTRA INCENDIOS</t>
  </si>
  <si>
    <t>U11</t>
  </si>
  <si>
    <t>ESTACIONES DE SERVICIO</t>
  </si>
  <si>
    <t>U12</t>
  </si>
  <si>
    <t>EQUIPOS ELECTRICOS</t>
  </si>
  <si>
    <t>U13</t>
  </si>
  <si>
    <t>U14</t>
  </si>
  <si>
    <t>U_MSS_NCAT</t>
  </si>
  <si>
    <t>EM01</t>
  </si>
  <si>
    <t>EM05</t>
  </si>
  <si>
    <t>MOTOBOMBAS</t>
  </si>
  <si>
    <t>EM06</t>
  </si>
  <si>
    <t>MOTORES (ELÉCTRICOS Y COMBUSTIÓN)</t>
  </si>
  <si>
    <t>EM07</t>
  </si>
  <si>
    <t>SOLDADORAS ELÉCTRICAS</t>
  </si>
  <si>
    <t>EM08</t>
  </si>
  <si>
    <t>EM09</t>
  </si>
  <si>
    <t>EM10</t>
  </si>
  <si>
    <t>EM11</t>
  </si>
  <si>
    <t>EM12</t>
  </si>
  <si>
    <t>GENERADORAS</t>
  </si>
  <si>
    <t>EM13</t>
  </si>
  <si>
    <t>EM14</t>
  </si>
  <si>
    <t>EM15</t>
  </si>
  <si>
    <t>EM16</t>
  </si>
  <si>
    <t>EM17</t>
  </si>
  <si>
    <t>FERRETERÍA</t>
  </si>
  <si>
    <t>EM18</t>
  </si>
  <si>
    <t>FILTRACIÓN</t>
  </si>
  <si>
    <t>H01</t>
  </si>
  <si>
    <t>H02</t>
  </si>
  <si>
    <t>N11</t>
  </si>
  <si>
    <t>BOMBAS INDUSTRIALES</t>
  </si>
  <si>
    <t>N12</t>
  </si>
  <si>
    <t>BOMBAS CONTRA INCENDIOS</t>
  </si>
  <si>
    <t>N13</t>
  </si>
  <si>
    <t>VÁLVULAS Y ACTUADORES</t>
  </si>
  <si>
    <t>N14</t>
  </si>
  <si>
    <t>MANGUERAS INDUSTRIALES</t>
  </si>
  <si>
    <t>N15</t>
  </si>
  <si>
    <t>EMPAQUETADURAS Y SELLOS MECÁNICOS</t>
  </si>
  <si>
    <t>N16</t>
  </si>
  <si>
    <t>TUBERÍAS Y ACCESORIOS</t>
  </si>
  <si>
    <t>N17</t>
  </si>
  <si>
    <t>EQUIPOS Y ACCESORIOS PARA ESTACIONES DE SERVICIO</t>
  </si>
  <si>
    <t>N18</t>
  </si>
  <si>
    <t>COMPRESORES Y EQUIPOS PARA GAS NATURAL VEHICULAR</t>
  </si>
  <si>
    <t>N19</t>
  </si>
  <si>
    <t>EQUIPOS Y HERRAMIENTAS PARA CONSTRUCCIÓN Y MINERÍA</t>
  </si>
  <si>
    <t>N21</t>
  </si>
  <si>
    <t>COMPRESORES DE AIRE</t>
  </si>
  <si>
    <t>N31</t>
  </si>
  <si>
    <t>AUTOMATIZACIÓN, VARIADORES DE VELOCIDAD Y CONTROL ELÉCTRICO</t>
  </si>
  <si>
    <t>N32</t>
  </si>
  <si>
    <t>INSTRUMENTACIÓN Y CONTROL</t>
  </si>
  <si>
    <t>N33</t>
  </si>
  <si>
    <t>NEUMÁTICA</t>
  </si>
  <si>
    <t>N41</t>
  </si>
  <si>
    <t>PRODUCTOS PARA MANTENIMIENTO INDUSTRIAL</t>
  </si>
  <si>
    <t>N42</t>
  </si>
  <si>
    <t>N43</t>
  </si>
  <si>
    <t>MOTORES ELÉCTRICOS</t>
  </si>
  <si>
    <t>N44</t>
  </si>
  <si>
    <t>GENERADORES ELÉCTRICOS</t>
  </si>
  <si>
    <t>N45</t>
  </si>
  <si>
    <t>REDUCTORES Y MOTOREDUCTORES</t>
  </si>
  <si>
    <t>N51</t>
  </si>
  <si>
    <t>MINICARGADORAS, EQUIPOS Y HERRAMIENTAS PARA CONSTRUCCIÓN Y MINERÍA</t>
  </si>
  <si>
    <t>N52</t>
  </si>
  <si>
    <t>MONTACARGAS Y PRODUCTOS PARA MANEJO DE MATERIALES</t>
  </si>
  <si>
    <t>N53</t>
  </si>
  <si>
    <t>EQUIPOS PARA TALLERES AUTOMOTRICES</t>
  </si>
  <si>
    <t>N61</t>
  </si>
  <si>
    <t>PLANTAS PARA TRATAMIENTO DE AGUA</t>
  </si>
  <si>
    <t>N62</t>
  </si>
  <si>
    <t>TRATAMIENTO DE SUPERFICIES</t>
  </si>
  <si>
    <t>N71</t>
  </si>
  <si>
    <t>CALDERAS</t>
  </si>
  <si>
    <t>N72</t>
  </si>
  <si>
    <t>TRAMPAS Y VÁLVULAS REGULADORAS DE VAPOR</t>
  </si>
  <si>
    <t>N73</t>
  </si>
  <si>
    <t>LADRILLOS Y CEMENTOS REFRACTARIOS - AISLAMIENTO TÉRMICO</t>
  </si>
  <si>
    <t>N81</t>
  </si>
  <si>
    <t>TORRES DE ENFRIAMIENTO</t>
  </si>
  <si>
    <t>N91</t>
  </si>
  <si>
    <t>OTROS MOVIMIENTO DE FLUIDOS</t>
  </si>
  <si>
    <t>N92</t>
  </si>
  <si>
    <t>OTROS GENERACIÓN DE AIRE COMPRIMIDO</t>
  </si>
  <si>
    <t>N93</t>
  </si>
  <si>
    <t>OTROS AUTOMATIZACIÓN Y CONTROL DE PROCESOS</t>
  </si>
  <si>
    <t>N94</t>
  </si>
  <si>
    <t>OTROS GENERACIÓN Y TRANSMISIÓN DE POTENCIA</t>
  </si>
  <si>
    <t>N95</t>
  </si>
  <si>
    <t>OTROS MATERIAL HANDLING</t>
  </si>
  <si>
    <t>N96</t>
  </si>
  <si>
    <t>OTROS SANEAMIENTO</t>
  </si>
  <si>
    <t>N97</t>
  </si>
  <si>
    <t>OTROS GENERACIÓN DE VAPOR</t>
  </si>
  <si>
    <t>N98</t>
  </si>
  <si>
    <t>OTROS REFRIGERACIÓN INDUSTRIAL</t>
  </si>
  <si>
    <t>N99</t>
  </si>
  <si>
    <t>OTROS EN GENERAL</t>
  </si>
  <si>
    <t>S01</t>
  </si>
  <si>
    <t>S02</t>
  </si>
  <si>
    <t>S03</t>
  </si>
  <si>
    <t>S04</t>
  </si>
  <si>
    <t>S05</t>
  </si>
  <si>
    <t>S06</t>
  </si>
  <si>
    <t>S07</t>
  </si>
  <si>
    <t>U_MSS_NSUB</t>
  </si>
  <si>
    <t>EM0101</t>
  </si>
  <si>
    <t>EM0102</t>
  </si>
  <si>
    <t>EM0103</t>
  </si>
  <si>
    <t>EM0104</t>
  </si>
  <si>
    <t>EM0501</t>
  </si>
  <si>
    <t>EM0502</t>
  </si>
  <si>
    <t>EM0503</t>
  </si>
  <si>
    <t>EM0601</t>
  </si>
  <si>
    <t>EM0602</t>
  </si>
  <si>
    <t>EM0701</t>
  </si>
  <si>
    <t>EM0702</t>
  </si>
  <si>
    <t>EM0703</t>
  </si>
  <si>
    <t>EM0801</t>
  </si>
  <si>
    <t>EM0901</t>
  </si>
  <si>
    <t>EM1001</t>
  </si>
  <si>
    <t>EM1101</t>
  </si>
  <si>
    <t>EM1201</t>
  </si>
  <si>
    <t>EM1301</t>
  </si>
  <si>
    <t>EM1401</t>
  </si>
  <si>
    <t>EM1501</t>
  </si>
  <si>
    <t>EM1601</t>
  </si>
  <si>
    <t>HV01</t>
  </si>
  <si>
    <t>VENTILADORES AXIALES</t>
  </si>
  <si>
    <t>HV02</t>
  </si>
  <si>
    <t>VENTILADORES HELICOCENTRIFUGOS</t>
  </si>
  <si>
    <t>HV03</t>
  </si>
  <si>
    <t>VENTILADORES CENTRIFUGOS</t>
  </si>
  <si>
    <t>HV04</t>
  </si>
  <si>
    <t>VENTILADORES DE GABINETE</t>
  </si>
  <si>
    <t>HV05</t>
  </si>
  <si>
    <t>VENTILADORES DE SIMPLE ENTRADA</t>
  </si>
  <si>
    <t>HV06</t>
  </si>
  <si>
    <t>VENTILADORES DE DOBLE ENTRADA</t>
  </si>
  <si>
    <t>HV07</t>
  </si>
  <si>
    <t>VENTILADORES TUBOAXIALES</t>
  </si>
  <si>
    <t>HV08</t>
  </si>
  <si>
    <t>VENTILADORES DE TECHO Y TEJADO</t>
  </si>
  <si>
    <t>HV09</t>
  </si>
  <si>
    <t>JET FAN</t>
  </si>
  <si>
    <t>HV10</t>
  </si>
  <si>
    <t>DAMPERS</t>
  </si>
  <si>
    <t>HV11</t>
  </si>
  <si>
    <t>HV12</t>
  </si>
  <si>
    <t>HV13</t>
  </si>
  <si>
    <t>FAN COIL</t>
  </si>
  <si>
    <t>HV14</t>
  </si>
  <si>
    <t>SPLIT PISO/TECHO</t>
  </si>
  <si>
    <t>HV15</t>
  </si>
  <si>
    <t>CHILLER</t>
  </si>
  <si>
    <t>HV16</t>
  </si>
  <si>
    <t>TORRE DE ENFRIAMIENTO</t>
  </si>
  <si>
    <t>HV17</t>
  </si>
  <si>
    <t>VRV</t>
  </si>
  <si>
    <t>HV18</t>
  </si>
  <si>
    <t>INTERCAMBIADOR DE PLACAS</t>
  </si>
  <si>
    <t>HV19</t>
  </si>
  <si>
    <t>UMA</t>
  </si>
  <si>
    <t>HV20</t>
  </si>
  <si>
    <t>UTA</t>
  </si>
  <si>
    <t>HV21</t>
  </si>
  <si>
    <t>SPLIT DECORATIVO</t>
  </si>
  <si>
    <t>HV22</t>
  </si>
  <si>
    <t>ROOFTOP</t>
  </si>
  <si>
    <t>HV23</t>
  </si>
  <si>
    <t>EQUIPO TIPO VENTANA</t>
  </si>
  <si>
    <t>HV24</t>
  </si>
  <si>
    <t>EQUIPO TIPO PAQUETE</t>
  </si>
  <si>
    <t>HV25</t>
  </si>
  <si>
    <t>ABLANDADOR DE AGUA</t>
  </si>
  <si>
    <t>HV26</t>
  </si>
  <si>
    <t>S111</t>
  </si>
  <si>
    <t>Bombas Residenciales</t>
  </si>
  <si>
    <t>S112</t>
  </si>
  <si>
    <t>Bombas Industriales Centrífugas</t>
  </si>
  <si>
    <t>S113</t>
  </si>
  <si>
    <t>Bombas Industriales de Desplazamiento Positivo</t>
  </si>
  <si>
    <t>S114</t>
  </si>
  <si>
    <t>Tanques hidroneumáticos</t>
  </si>
  <si>
    <t>S115</t>
  </si>
  <si>
    <t>Motores sumergibles</t>
  </si>
  <si>
    <t>S116</t>
  </si>
  <si>
    <t>Bombas sanitarias</t>
  </si>
  <si>
    <t>S117</t>
  </si>
  <si>
    <t>Bombas dosificadoras</t>
  </si>
  <si>
    <t>S121</t>
  </si>
  <si>
    <t>Bombas centrífugas contraincendios UL-FM</t>
  </si>
  <si>
    <t>S122</t>
  </si>
  <si>
    <t>Estaciones de bombeo pre-paquetizados</t>
  </si>
  <si>
    <t>S123</t>
  </si>
  <si>
    <t>Accesorios para Sistemas contra Incendio</t>
  </si>
  <si>
    <t>S131</t>
  </si>
  <si>
    <t>Válvulas actuadas y de control</t>
  </si>
  <si>
    <t>S132</t>
  </si>
  <si>
    <t>Válvulas Manuales</t>
  </si>
  <si>
    <t>S141</t>
  </si>
  <si>
    <t>Mangueras Industriales</t>
  </si>
  <si>
    <t>S151</t>
  </si>
  <si>
    <t>Sellos mecánicos</t>
  </si>
  <si>
    <t>S152</t>
  </si>
  <si>
    <t>Sellos poliméricos</t>
  </si>
  <si>
    <t>S153</t>
  </si>
  <si>
    <t>Empaquetaduras y juntas</t>
  </si>
  <si>
    <t>S161</t>
  </si>
  <si>
    <t>Tuberías y Accesorios de Acero Carbono</t>
  </si>
  <si>
    <t>S171</t>
  </si>
  <si>
    <t>Accesorios para estaciones de servicio</t>
  </si>
  <si>
    <t>S172</t>
  </si>
  <si>
    <t>Bombas de transferencia de combustible de alto rendimiento y medidores de flujo</t>
  </si>
  <si>
    <t>S173</t>
  </si>
  <si>
    <t>Bombas sumergibles para combustibles</t>
  </si>
  <si>
    <t>S174</t>
  </si>
  <si>
    <t>Calibradores volumétricos de combustibles</t>
  </si>
  <si>
    <t>S175</t>
  </si>
  <si>
    <t>Filtros de combustibles</t>
  </si>
  <si>
    <t>S176</t>
  </si>
  <si>
    <t>Pastas para tanques de combustibles</t>
  </si>
  <si>
    <t>S177</t>
  </si>
  <si>
    <t>Surtidores de aire y agua</t>
  </si>
  <si>
    <t>S178</t>
  </si>
  <si>
    <t>Surtidores y dispensadores de combustibles</t>
  </si>
  <si>
    <t>S179</t>
  </si>
  <si>
    <t>S181</t>
  </si>
  <si>
    <t>Compresores de Gas Natural Vehicular (GNV)</t>
  </si>
  <si>
    <t>S182</t>
  </si>
  <si>
    <t>Equipos de Almacenamiento para Gas Natural Comprimido (GNC)</t>
  </si>
  <si>
    <t>S183</t>
  </si>
  <si>
    <t>Otros equipos para Gas Natural Comprimido (GNC)</t>
  </si>
  <si>
    <t>S191</t>
  </si>
  <si>
    <t>Bombas de concreto</t>
  </si>
  <si>
    <t>S211</t>
  </si>
  <si>
    <t>Compresores, secadores y accesorios para tratamiento y distribución de aire comprimido</t>
  </si>
  <si>
    <t>S212</t>
  </si>
  <si>
    <t>Herramientas neumáticas, polipastos y accesorios</t>
  </si>
  <si>
    <t>S213</t>
  </si>
  <si>
    <t>Bombas de vacío y centrales de vacío</t>
  </si>
  <si>
    <t>S311</t>
  </si>
  <si>
    <t>Contactores, Drives, PLC's, Sensores y Software</t>
  </si>
  <si>
    <t>S312</t>
  </si>
  <si>
    <t>Switches, radios-modem Ethernet y convertidores de protocolos</t>
  </si>
  <si>
    <t>S313</t>
  </si>
  <si>
    <t>Accesorios para instalaciones electricas</t>
  </si>
  <si>
    <t>S314</t>
  </si>
  <si>
    <t>Tableros</t>
  </si>
  <si>
    <t>S321</t>
  </si>
  <si>
    <t>Instrumentación Analítica</t>
  </si>
  <si>
    <t>S322</t>
  </si>
  <si>
    <t>Manómetros y Termómetros</t>
  </si>
  <si>
    <t>S323</t>
  </si>
  <si>
    <t>Medición de flujo y nivel</t>
  </si>
  <si>
    <t>S324</t>
  </si>
  <si>
    <t>Posicionadores</t>
  </si>
  <si>
    <t>S325</t>
  </si>
  <si>
    <t>Registradores y Controladores</t>
  </si>
  <si>
    <t>S326</t>
  </si>
  <si>
    <t>Sensores y Transmisores de Presión y Temperatura</t>
  </si>
  <si>
    <t>S327</t>
  </si>
  <si>
    <t>Sistemas de control modulares</t>
  </si>
  <si>
    <t>S331</t>
  </si>
  <si>
    <t>Automación neumática</t>
  </si>
  <si>
    <t>S411</t>
  </si>
  <si>
    <t>Productos técnicos</t>
  </si>
  <si>
    <t>S421</t>
  </si>
  <si>
    <t>Grasas</t>
  </si>
  <si>
    <t>S422</t>
  </si>
  <si>
    <t>Lubricantes automotrices</t>
  </si>
  <si>
    <t>S423</t>
  </si>
  <si>
    <t>Lubricantes industriales</t>
  </si>
  <si>
    <t>S424</t>
  </si>
  <si>
    <t>Marinos</t>
  </si>
  <si>
    <t>S425</t>
  </si>
  <si>
    <t>Motos</t>
  </si>
  <si>
    <t>S426</t>
  </si>
  <si>
    <t>Náutica</t>
  </si>
  <si>
    <t>S431</t>
  </si>
  <si>
    <t>Motores Eléctricos</t>
  </si>
  <si>
    <t>S441</t>
  </si>
  <si>
    <t>Generadores Eléctricos</t>
  </si>
  <si>
    <t>S451</t>
  </si>
  <si>
    <t>Acoples</t>
  </si>
  <si>
    <t>S452</t>
  </si>
  <si>
    <t>Cadenas y piñones</t>
  </si>
  <si>
    <t>S453</t>
  </si>
  <si>
    <t>Chumaceras</t>
  </si>
  <si>
    <t>S454</t>
  </si>
  <si>
    <t>Componentes y Rodillos para transportadores</t>
  </si>
  <si>
    <t>S455</t>
  </si>
  <si>
    <t>Motoreductores y reductores de velocidad</t>
  </si>
  <si>
    <t>S456</t>
  </si>
  <si>
    <t>Poleas y bandas</t>
  </si>
  <si>
    <t>S457</t>
  </si>
  <si>
    <t>Rodamientos</t>
  </si>
  <si>
    <t>S511</t>
  </si>
  <si>
    <t>Compresores portátiles, torres de iluminación, generadores portátiles y unidades de potencia</t>
  </si>
  <si>
    <t>S512</t>
  </si>
  <si>
    <t>Equipos de perforación</t>
  </si>
  <si>
    <t>S513</t>
  </si>
  <si>
    <t>Minicargadoras, Miniexcavadoras y Manipuladores telescópicos</t>
  </si>
  <si>
    <t>S521</t>
  </si>
  <si>
    <t>Elevadores</t>
  </si>
  <si>
    <t>S522</t>
  </si>
  <si>
    <t>Montacargas</t>
  </si>
  <si>
    <t>S531</t>
  </si>
  <si>
    <t>Elevadores hidráulicos</t>
  </si>
  <si>
    <t>S532</t>
  </si>
  <si>
    <t>Equipos e instrumentos de diagnóstico vehicular</t>
  </si>
  <si>
    <t>S533</t>
  </si>
  <si>
    <t>Equipos de lubricación</t>
  </si>
  <si>
    <t>S534</t>
  </si>
  <si>
    <t>Herramientas mecánicas profesionales</t>
  </si>
  <si>
    <t>S535</t>
  </si>
  <si>
    <t>Herramientas neumáticas profesionales</t>
  </si>
  <si>
    <t>S611</t>
  </si>
  <si>
    <t>Equipos para tratamiento de agua</t>
  </si>
  <si>
    <t>S612</t>
  </si>
  <si>
    <t>Plantas de tratamiento de agua</t>
  </si>
  <si>
    <t>S621</t>
  </si>
  <si>
    <t>Metal</t>
  </si>
  <si>
    <t>S622</t>
  </si>
  <si>
    <t>Concreto</t>
  </si>
  <si>
    <t>S623</t>
  </si>
  <si>
    <t>Sistemas para pisos</t>
  </si>
  <si>
    <t>S711</t>
  </si>
  <si>
    <t>Calderas</t>
  </si>
  <si>
    <t>S712</t>
  </si>
  <si>
    <t>Turbogeneradores</t>
  </si>
  <si>
    <t>S713</t>
  </si>
  <si>
    <t>Quemadores</t>
  </si>
  <si>
    <t>S721</t>
  </si>
  <si>
    <t>Trampas, reguladores y productos especializados para manejo de vapor</t>
  </si>
  <si>
    <t>S722</t>
  </si>
  <si>
    <t>Juntas de expansión</t>
  </si>
  <si>
    <t>S723</t>
  </si>
  <si>
    <t>Juntas rotativas</t>
  </si>
  <si>
    <t>S731</t>
  </si>
  <si>
    <t>Aislamiento térmico</t>
  </si>
  <si>
    <t>S732</t>
  </si>
  <si>
    <t>Productos refractarios</t>
  </si>
  <si>
    <t>S811</t>
  </si>
  <si>
    <t>Torres de enfriamiento por evaporación</t>
  </si>
  <si>
    <t>S812</t>
  </si>
  <si>
    <t>Intercambiadores de calor</t>
  </si>
  <si>
    <t>S911</t>
  </si>
  <si>
    <t>Otros servicios movimiento de fluidos</t>
  </si>
  <si>
    <t>S921</t>
  </si>
  <si>
    <t>Otros servicios generación de aire comprimido</t>
  </si>
  <si>
    <t>S931</t>
  </si>
  <si>
    <t>Otros servicios automatización y control de procesos</t>
  </si>
  <si>
    <t>S941</t>
  </si>
  <si>
    <t>Otros servicios generación y transmisión de potencia</t>
  </si>
  <si>
    <t>S951</t>
  </si>
  <si>
    <t>Otros servicios material handling</t>
  </si>
  <si>
    <t>S961</t>
  </si>
  <si>
    <t>Otros servicios saneamiento</t>
  </si>
  <si>
    <t>S971</t>
  </si>
  <si>
    <t>Otros servicios generación de vapor</t>
  </si>
  <si>
    <t>S981</t>
  </si>
  <si>
    <t>Otros servicios refrigeración industrial</t>
  </si>
  <si>
    <t>S991</t>
  </si>
  <si>
    <t>Otros en general</t>
  </si>
  <si>
    <t>SG01</t>
  </si>
  <si>
    <t>PROTECCION RESPIRATORIA</t>
  </si>
  <si>
    <t>SG02</t>
  </si>
  <si>
    <t>PROTECCION  AUDITIVA</t>
  </si>
  <si>
    <t>SG03</t>
  </si>
  <si>
    <t>PROTECCION  VISUAL</t>
  </si>
  <si>
    <t>SG04</t>
  </si>
  <si>
    <t>PROTECCION  DE CABEZA</t>
  </si>
  <si>
    <t>SG05</t>
  </si>
  <si>
    <t>PROTECCION  DE PIEL</t>
  </si>
  <si>
    <t>SG06</t>
  </si>
  <si>
    <t>PROTECCION CONTRA CAIDAS</t>
  </si>
  <si>
    <t>SG07</t>
  </si>
  <si>
    <t>TRAJES DE SEGURIDAD DESCARTABLES</t>
  </si>
  <si>
    <t>SG08</t>
  </si>
  <si>
    <t>CINTA ANTIDESLIZANTE</t>
  </si>
  <si>
    <t>SG09</t>
  </si>
  <si>
    <t>CINTA DELIMITADORA</t>
  </si>
  <si>
    <t>SG10</t>
  </si>
  <si>
    <t>CINTA REFLECTORA</t>
  </si>
  <si>
    <t>SG11</t>
  </si>
  <si>
    <t>SG12</t>
  </si>
  <si>
    <t>NOMAD AQUA</t>
  </si>
  <si>
    <t>SG13</t>
  </si>
  <si>
    <t>MANTENIMIENTO DE PISOS</t>
  </si>
  <si>
    <t>SG14</t>
  </si>
  <si>
    <t>PAD</t>
  </si>
  <si>
    <t>SG15</t>
  </si>
  <si>
    <t>SG16</t>
  </si>
  <si>
    <t>TRIZACT</t>
  </si>
  <si>
    <t>SG17</t>
  </si>
  <si>
    <t>SG18</t>
  </si>
  <si>
    <t>FOOD SERVICE</t>
  </si>
  <si>
    <t>SG19</t>
  </si>
  <si>
    <t>OTROS QUIMICOS</t>
  </si>
  <si>
    <t>SG20</t>
  </si>
  <si>
    <t>ST01</t>
  </si>
  <si>
    <t>CURSO DE CAPACITACIÓN</t>
  </si>
  <si>
    <t>ST02</t>
  </si>
  <si>
    <t>ESCÁNER, ACTUADORES Y SOFTWARE</t>
  </si>
  <si>
    <t>ST03</t>
  </si>
  <si>
    <t>KIT SISTEMA DE PROTECCIÓN ELÉCTRICO</t>
  </si>
  <si>
    <t>ST04</t>
  </si>
  <si>
    <t>SERVICIO DE ALINEAMIENTO</t>
  </si>
  <si>
    <t>ST05</t>
  </si>
  <si>
    <t>SERVICIO DE ALQUILER</t>
  </si>
  <si>
    <t>ST06</t>
  </si>
  <si>
    <t>SERVICIO DE ARMADO</t>
  </si>
  <si>
    <t>ST07</t>
  </si>
  <si>
    <t>SERVICIO DE ARRANQUE</t>
  </si>
  <si>
    <t>ST08</t>
  </si>
  <si>
    <t>SERVICIO DE CALIBRACIÓN</t>
  </si>
  <si>
    <t>ST09</t>
  </si>
  <si>
    <t>SERVICIO DE CAMBIO DE REPUESTO</t>
  </si>
  <si>
    <t>ST10</t>
  </si>
  <si>
    <t>SERVICIO DE EVALUACIÓN</t>
  </si>
  <si>
    <t>ST11</t>
  </si>
  <si>
    <t>SERVICIO DE IMPULSO DE CHOQUE</t>
  </si>
  <si>
    <t>ST12</t>
  </si>
  <si>
    <t>SERVICIO DE INSPECCIÓN</t>
  </si>
  <si>
    <t>ST13</t>
  </si>
  <si>
    <t>SERVICIO DE INSPECCIÓN Y LIMPIEZA</t>
  </si>
  <si>
    <t>ST14</t>
  </si>
  <si>
    <t>SERVICIO DE INSTALACIÓN</t>
  </si>
  <si>
    <t>ST15</t>
  </si>
  <si>
    <t>SERVICIO DE LAVADO</t>
  </si>
  <si>
    <t>ST16</t>
  </si>
  <si>
    <t>SERVICIO DE MANO DE OBRA</t>
  </si>
  <si>
    <t>ST17</t>
  </si>
  <si>
    <t>SERVICIO DE MANTENIMIENTO - 1000 HORAS</t>
  </si>
  <si>
    <t>ST18</t>
  </si>
  <si>
    <t>SERVICIO DE MANTENIMIENTO - 1250 HORAS</t>
  </si>
  <si>
    <t>ST19</t>
  </si>
  <si>
    <t>SERVICIO DE MANTENIMIENTO - 1500 HORAS</t>
  </si>
  <si>
    <t>ST20</t>
  </si>
  <si>
    <t>SERVICIO DE MANTENIMIENTO - 250 HORAS</t>
  </si>
  <si>
    <t>ST21</t>
  </si>
  <si>
    <t>SERVICIO DE MANTENIMIENTO - 50 HORAS</t>
  </si>
  <si>
    <t>ST22</t>
  </si>
  <si>
    <t>SERVICIO DE MANTENIMIENTO - 500 HORAS</t>
  </si>
  <si>
    <t>ST23</t>
  </si>
  <si>
    <t>SERVICIO DE MANTENIMIENTO - 750 HORAS</t>
  </si>
  <si>
    <t>ST24</t>
  </si>
  <si>
    <t>SERVICIO DE MANTENIMIENTO CORRECTIVO</t>
  </si>
  <si>
    <t>ST25</t>
  </si>
  <si>
    <t>SERVICIO DE MANTENIMIENTO DE EQUIPO</t>
  </si>
  <si>
    <t>ST26</t>
  </si>
  <si>
    <t>SERVICIO DE MANTENIMIENTO INTEGRAL DE EQUIPO</t>
  </si>
  <si>
    <t>ST27</t>
  </si>
  <si>
    <t>SERVICIO DE MANTENIMIENTO PREVENTIVO</t>
  </si>
  <si>
    <t>ST28</t>
  </si>
  <si>
    <t>SERVICIO DE PRESURIZACIÓN</t>
  </si>
  <si>
    <t>ST29</t>
  </si>
  <si>
    <t>SERVICIO DE PROGRAMACIÓN</t>
  </si>
  <si>
    <t>ST30</t>
  </si>
  <si>
    <t>SERVICIO DE PUESTA EN MARCHA</t>
  </si>
  <si>
    <t>ST31</t>
  </si>
  <si>
    <t>SERVICIO DE REBOBINADO</t>
  </si>
  <si>
    <t>ST32</t>
  </si>
  <si>
    <t>SERVICIO DE REPARACIÓN DE ADITAMENTO</t>
  </si>
  <si>
    <t>ST33</t>
  </si>
  <si>
    <t>SERVICIO DE REPARACIÓN DE EQUIPO</t>
  </si>
  <si>
    <t>ST34</t>
  </si>
  <si>
    <t>SERVICIO DE REPARACIÓN DE REPUESTO</t>
  </si>
  <si>
    <t>ST35</t>
  </si>
  <si>
    <t>SERVICIO DE REPARACIÓN Y MANTENIMIENTO</t>
  </si>
  <si>
    <t>ST36</t>
  </si>
  <si>
    <t>SERVICIO DE REVISIÓN</t>
  </si>
  <si>
    <t>ST37</t>
  </si>
  <si>
    <t>SERVICIO DE ROTACIÓN DE LLANTAS</t>
  </si>
  <si>
    <t>ST38</t>
  </si>
  <si>
    <t>SERVICIO DE TRASLADO DE EQUIPO</t>
  </si>
  <si>
    <t>ST39</t>
  </si>
  <si>
    <t>SERVICIO DE VISITA TÉCNICA</t>
  </si>
  <si>
    <t>ST40</t>
  </si>
  <si>
    <t>SETEO Y CONFIGURACIÓN DE VÁLVULAS</t>
  </si>
  <si>
    <t>A</t>
  </si>
  <si>
    <t>B</t>
  </si>
  <si>
    <t>C</t>
  </si>
  <si>
    <t>D</t>
  </si>
  <si>
    <t>N</t>
  </si>
  <si>
    <t>PD</t>
  </si>
  <si>
    <t>LM</t>
  </si>
  <si>
    <t>Alta Rotacion</t>
  </si>
  <si>
    <t>Media Rotacion</t>
  </si>
  <si>
    <t>Baja Rotacion</t>
  </si>
  <si>
    <t>Descontinuados</t>
  </si>
  <si>
    <t>Nuevos</t>
  </si>
  <si>
    <t>Pedido Directo</t>
  </si>
  <si>
    <t>Lento Inventario</t>
  </si>
  <si>
    <t>APLICACIÓN</t>
  </si>
  <si>
    <t>DIVISION</t>
  </si>
  <si>
    <t>GRUPO</t>
  </si>
  <si>
    <t>CATEGORIA</t>
  </si>
  <si>
    <t>SUBCATEGORIA</t>
  </si>
  <si>
    <t>ANTIGUO ESQUEMA</t>
  </si>
  <si>
    <t>NUEVO ESQUEMA</t>
  </si>
  <si>
    <t>name</t>
  </si>
  <si>
    <t>M</t>
  </si>
  <si>
    <t>LR</t>
  </si>
  <si>
    <t>ALTA</t>
  </si>
  <si>
    <t>MEDIA</t>
  </si>
  <si>
    <t>BAJA</t>
  </si>
  <si>
    <t>NUEVO</t>
  </si>
  <si>
    <t>LISTA ROJA</t>
  </si>
  <si>
    <t>DESCONTINUADO</t>
  </si>
  <si>
    <t>PRED.DIR</t>
  </si>
  <si>
    <t>Categoria</t>
  </si>
  <si>
    <t>Rubro</t>
  </si>
  <si>
    <t>Aplicación</t>
  </si>
  <si>
    <t>SubSubCategoria</t>
  </si>
  <si>
    <t>Centro de costo</t>
  </si>
  <si>
    <t>Clasificación</t>
  </si>
  <si>
    <t>Ing. De Producto</t>
  </si>
  <si>
    <t>Rotacion o Clasificacion Pareto</t>
  </si>
  <si>
    <t>Codigo SKU</t>
  </si>
  <si>
    <t>Descrip Esp</t>
  </si>
  <si>
    <t>Descrip Extranj</t>
  </si>
  <si>
    <t>Grupo de Articulos</t>
  </si>
  <si>
    <t>Validar compra</t>
  </si>
  <si>
    <t>Validar Venta</t>
  </si>
  <si>
    <t>Inventariable</t>
  </si>
  <si>
    <t>Moneda Compra</t>
  </si>
  <si>
    <t>Precio Compra</t>
  </si>
  <si>
    <t>Moneda Venta</t>
  </si>
  <si>
    <t>Precio Venta</t>
  </si>
  <si>
    <t>Numero de parte</t>
  </si>
  <si>
    <t>Marca</t>
  </si>
  <si>
    <t>Proveedor</t>
  </si>
  <si>
    <t>Unidad de Compra</t>
  </si>
  <si>
    <t>Items x unidad de compra</t>
  </si>
  <si>
    <t>Peso en kg por unidad de compra</t>
  </si>
  <si>
    <t>Unidad de medida de empaque</t>
  </si>
  <si>
    <t>Cant. por unidad de empaque</t>
  </si>
  <si>
    <t>Unidad de Ventas</t>
  </si>
  <si>
    <t>Items x unidad de ventas</t>
  </si>
  <si>
    <t>Peso en Kg por unidad de Venta</t>
  </si>
  <si>
    <t>Unidad de inventario</t>
  </si>
  <si>
    <t>CAPEX/OPEX</t>
  </si>
  <si>
    <t>EQUIPOS NECESITA ALISTAMIENTO O PREPARACION</t>
  </si>
  <si>
    <t>SubGrupo</t>
  </si>
  <si>
    <t>Total Grupo Categoria</t>
  </si>
  <si>
    <t>Grupo Categoria</t>
  </si>
  <si>
    <t>Division</t>
  </si>
  <si>
    <t>Grupo</t>
  </si>
  <si>
    <t>Columna1</t>
  </si>
  <si>
    <t>SI</t>
  </si>
  <si>
    <t>NO</t>
  </si>
  <si>
    <t>CAPEX</t>
  </si>
  <si>
    <t>OPEX</t>
  </si>
  <si>
    <t>-</t>
  </si>
  <si>
    <t>RCPTE-8915</t>
  </si>
  <si>
    <t>RCPTE-8916</t>
  </si>
  <si>
    <t>ACTUALIAR RCPTE</t>
  </si>
  <si>
    <t>023</t>
  </si>
  <si>
    <t>023-INGERSOLL RAND</t>
  </si>
  <si>
    <t>P20548825131-A &amp; J MANUFACTURAS Y CONTROL S.A.C.</t>
  </si>
  <si>
    <t>2-MATERIALES</t>
  </si>
  <si>
    <t>201-LUBRICANTES</t>
  </si>
  <si>
    <t>10102-VÁLVULAS</t>
  </si>
  <si>
    <t>U02-GENERACIÓN DE AIRE COMPRIMIDO</t>
  </si>
  <si>
    <t>EM06-MOTORES (ELÉCTRICOS Y COMBUSTIÓN)</t>
  </si>
  <si>
    <t>EM0103-LUB DIRECTO PORT</t>
  </si>
  <si>
    <t>D-Descontinuados</t>
  </si>
  <si>
    <t>B-BAJA</t>
  </si>
  <si>
    <t>ACTUALIAR RCPTEasdasdasd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</si>
</sst>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0" fillId="0" borderId="0" xfId="0" quotePrefix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B4074-644C-4CBF-A811-90B15444E21B}" name="Tabla1" displayName="Tabla1" ref="A1:C10" totalsRowShown="0">
  <autoFilter ref="A1:C10" xr:uid="{69D90987-980B-4E41-AC16-58D185D4BB70}"/>
  <tableColumns count="3">
    <tableColumn id="1" xr3:uid="{01592716-B704-4364-9304-0B453AB27244}" name="ItmsGrpCod"/>
    <tableColumn id="2" xr3:uid="{30D234E4-D95A-4E8C-AB47-E4966D8F382F}" name="ItmsGrpNam"/>
    <tableColumn id="3" xr3:uid="{1235102D-937F-4479-9F18-5B3A5FE6CB6D}" name="Columna1" dataDxfId="12">
      <calculatedColumnFormula>CONCATENATE(Tabla1[[#This Row],[ItmsGrpCod]],"-",Tabla1[[#This Row],[ItmsGrpNam]])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5E0864-0241-4CF6-ADA6-A7EFF0057F07}" name="Tabla12" displayName="Tabla12" ref="A1:C16" totalsRowShown="0">
  <autoFilter ref="A1:C16" xr:uid="{58C85B97-3E98-4A3D-9B9C-D2EF602FE669}"/>
  <tableColumns count="3">
    <tableColumn id="1" xr3:uid="{4A5913F2-4917-476A-9DF6-DB3293A5F06F}" name="Code"/>
    <tableColumn id="2" xr3:uid="{FE61DC01-1765-457F-972C-CFC4A9D9C464}" name="Name"/>
    <tableColumn id="3" xr3:uid="{0037ADC6-9667-40E1-8D00-6425DDB3F7FE}" name="Columna1" dataDxfId="4">
      <calculatedColumnFormula>CONCATENATE(Tabla12[[#This Row],[Code]],"-",Tabla12[[#This Row],[Name]])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5C7901-860B-43EE-B6C9-D477587F7DE1}" name="Tabla14" displayName="Tabla14" ref="A1:C62" totalsRowShown="0">
  <autoFilter ref="A1:C62" xr:uid="{2C6F8810-08F2-4942-87E9-C445943B1DD0}"/>
  <tableColumns count="3">
    <tableColumn id="1" xr3:uid="{ECA64948-C3D1-432B-BA7A-892985F62094}" name="Code"/>
    <tableColumn id="2" xr3:uid="{809A680E-52AF-4DE6-A5C0-BA1652A70E6D}" name="U_MSS_NCAT"/>
    <tableColumn id="3" xr3:uid="{DD86BF72-2DE1-495F-9C36-2F648DA62D49}" name="Columna1" dataDxfId="3">
      <calculatedColumnFormula>CONCATENATE(Tabla14[[#This Row],[Code]],"-",Tabla14[[#This Row],[U_MSS_NCAT]])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323439-FFA3-455F-8102-77FC339CB118}" name="Tabla15" displayName="Tabla15" ref="A1:C203" totalsRowShown="0">
  <autoFilter ref="A1:C203" xr:uid="{33CFD754-5D37-4A67-8C0E-23C424148CFB}"/>
  <tableColumns count="3">
    <tableColumn id="1" xr3:uid="{58CE3AAA-D607-4EC6-9240-6FFF7765803E}" name="Code"/>
    <tableColumn id="2" xr3:uid="{DDC1A55E-9598-4197-8A9B-18ED6721D646}" name="U_MSS_NSUB"/>
    <tableColumn id="3" xr3:uid="{2056992C-F38B-4373-AD2F-613F584B597C}" name="Columna1" dataDxfId="2">
      <calculatedColumnFormula>CONCATENATE(Tabla15[[#This Row],[Code]],"-",Tabla15[[#This Row],[U_MSS_NSUB]])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3CA715-9D2D-46FB-9B40-98DC920AEAD6}" name="Tabla16" displayName="Tabla16" ref="A1:C8" totalsRowShown="0">
  <autoFilter ref="A1:C8" xr:uid="{5C271236-7CE6-4AB6-A280-D324DC482CA2}"/>
  <tableColumns count="3">
    <tableColumn id="1" xr3:uid="{977218D2-C08B-4E4A-9A0C-1C8D7F4490B3}" name="CODE"/>
    <tableColumn id="2" xr3:uid="{4710147F-6045-4218-A2E7-CB6E6EB42AE2}" name="NAME"/>
    <tableColumn id="3" xr3:uid="{E7D723B6-E7B4-451A-994F-E896B2BD1359}" name="Columna1" dataDxfId="1">
      <calculatedColumnFormula>CONCATENATE(Tabla16[[#This Row],[CODE]],"-",Tabla16[[#This Row],[NAME]])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668F0B-3190-44CF-942A-A5F357A5B9F2}" name="Tabla17" displayName="Tabla17" ref="A2:C9" totalsRowShown="0">
  <autoFilter ref="A2:C9" xr:uid="{C87DC903-3C95-44E2-AFFB-DA2ECB6E5CD0}"/>
  <tableColumns count="3">
    <tableColumn id="1" xr3:uid="{290FDE80-D41A-4E8E-A2B3-BD74047BEEBE}" name="code"/>
    <tableColumn id="2" xr3:uid="{A4B2B9AC-B2AE-45F2-8155-4A4EE6ECE583}" name="name"/>
    <tableColumn id="3" xr3:uid="{944BA903-DC51-4EF3-ACEE-EA73FB2ADCA0}" name="Columna1" dataDxfId="0">
      <calculatedColumnFormula>CONCATENATE(Tabla17[[#This Row],[code]],"-",Tabla17[[#This Row],[name]])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E6A55-3AC7-4F2A-8B25-858B76EE5A65}" name="Tabla2" displayName="Tabla2" ref="A1:C3" totalsRowShown="0">
  <autoFilter ref="A1:C3" xr:uid="{64CE3943-F3F0-436F-9F84-EE951FDC95B4}"/>
  <tableColumns count="3">
    <tableColumn id="1" xr3:uid="{3EF70AFA-1B08-4E88-BA13-4B7A5C848623}" name="CODIGO"/>
    <tableColumn id="2" xr3:uid="{04BA5910-90A4-41FC-B256-912CDF553715}" name="DESCRIPCION"/>
    <tableColumn id="3" xr3:uid="{E7BB9865-48DA-4BA4-A918-D8E7C02585E6}" name="Columna1" dataDxfId="11">
      <calculatedColumnFormula>CONCATENATE(Tabla2[[#This Row],[CODIGO]],"-",Tabla2[[#This Row],[DESCRIPCION]])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6D644-7E26-4C9A-8D41-2E63D169646F}" name="Tabla3" displayName="Tabla3" ref="A1:C220" totalsRowShown="0">
  <autoFilter ref="A1:C220" xr:uid="{6C121D25-DB12-4559-BD12-772189D5F722}"/>
  <tableColumns count="3">
    <tableColumn id="1" xr3:uid="{5DB296D4-9FFA-495A-BAD7-4EF79A76717D}" name="Code"/>
    <tableColumn id="2" xr3:uid="{A09F1C18-97F5-421D-BF70-7198A7117255}" name="Name"/>
    <tableColumn id="3" xr3:uid="{568BF5F4-CE89-4250-9EC1-C3FB5C1EA24D}" name="Columna1" dataDxfId="10">
      <calculatedColumnFormula>CONCATENATE(Tabla3[[#This Row],[Code]],"-",Tabla3[[#This Row],[Name]])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82A2CD-05E6-4695-8398-506AA452AA11}" name="Tabla5" displayName="Tabla5" ref="A1:C1537" totalsRowShown="0">
  <autoFilter ref="A1:C1537" xr:uid="{634B9630-CFBB-4AD0-9AC1-841455C1B8DB}"/>
  <sortState xmlns:xlrd2="http://schemas.microsoft.com/office/spreadsheetml/2017/richdata2" ref="A2:C1537">
    <sortCondition ref="B2:B1537"/>
  </sortState>
  <tableColumns count="3">
    <tableColumn id="1" xr3:uid="{DB915E4A-E45B-4658-BFE3-0289B1379320}" name="CARDCODE"/>
    <tableColumn id="2" xr3:uid="{AF0DA378-43C9-47BB-85A9-D87BC5EAF53E}" name="CARDNAME"/>
    <tableColumn id="3" xr3:uid="{37687675-8FDD-443F-B54A-AE7975F8E7A8}" name="Columna1" dataDxfId="9">
      <calculatedColumnFormula>CONCATENATE(Tabla5[[#This Row],[CARDCODE]],"-",Tabla5[[#This Row],[CARDNAME]])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7F9C09-620D-4B98-98C2-C7F921D109C0}" name="Tabla6" displayName="Tabla6" ref="A1:C21" totalsRowShown="0">
  <autoFilter ref="A1:C21" xr:uid="{5C296208-3F3D-4C99-A9DE-28A5E02CB9AA}"/>
  <tableColumns count="3">
    <tableColumn id="1" xr3:uid="{AA1AE8C6-C31C-40D8-861C-92C083399B9D}" name="UomCode"/>
    <tableColumn id="2" xr3:uid="{273510F6-3393-4871-8EB4-93DF72764D59}" name="UomName"/>
    <tableColumn id="3" xr3:uid="{378C0F91-B86E-4A10-BBE3-1FCA962920E5}" name="Columna1" dataDxfId="8">
      <calculatedColumnFormula>CONCATENATE(Tabla6[[#This Row],[UomCode]],"-",Tabla6[[#This Row],[UomName]])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024D8C-1274-4F9D-A705-8F6F5D7FA470}" name="Tabla10" displayName="Tabla10" ref="A1:B5" totalsRowShown="0">
  <autoFilter ref="A1:B5" xr:uid="{3D2BAE4F-4766-491A-BE76-DFB337AFB06C}"/>
  <tableColumns count="2">
    <tableColumn id="1" xr3:uid="{7DC12F08-DC5F-42B8-BBF6-8AAB98FA982E}" name="CODE"/>
    <tableColumn id="2" xr3:uid="{FD71CE8C-4D42-47EC-9B3A-238B96CE6BFA}" name="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10D4D9-EA82-4885-A1E4-399772964E56}" name="Tabla8" displayName="Tabla8" ref="A1:C18" totalsRowShown="0">
  <autoFilter ref="A1:C18" xr:uid="{33C87DA2-E345-4C1F-912C-8726BDF8789B}"/>
  <tableColumns count="3">
    <tableColumn id="1" xr3:uid="{C232740B-3F96-4E05-B103-DB59DD682A7F}" name="Code"/>
    <tableColumn id="2" xr3:uid="{89B82193-2507-4A55-A093-4C611B90C1FC}" name="NAME"/>
    <tableColumn id="3" xr3:uid="{76CF06B1-573A-404B-92A3-1FE9537D1292}" name="Columna1" dataDxfId="7">
      <calculatedColumnFormula>CONCATENATE(Tabla8[[#This Row],[Code]],"-",Tabla8[[#This Row],[NAME]])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18A4E7-857D-4776-9F28-283283D676B1}" name="Tabla7" displayName="Tabla7" ref="A1:C115" totalsRowShown="0">
  <autoFilter ref="A1:C115" xr:uid="{0A1CA17C-7108-4DA4-917D-0463B6A09662}"/>
  <tableColumns count="3">
    <tableColumn id="1" xr3:uid="{93D14962-3AAF-411A-9B9F-69DD063015E1}" name="code"/>
    <tableColumn id="2" xr3:uid="{848B6203-3917-4F85-AB56-596DE4507ABD}" name="NAME"/>
    <tableColumn id="3" xr3:uid="{2B368FE1-B2EB-42C6-B7AB-D972E48C8987}" name="Columna1" dataDxfId="6">
      <calculatedColumnFormula>CONCATENATE(Tabla7[[#This Row],[code]],"-",Tabla7[[#This Row],[NAME]])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149121-1A2F-4BD3-84C3-70920A8237DF}" name="Tabla9" displayName="Tabla9" ref="A1:C430" totalsRowShown="0">
  <autoFilter ref="A1:C430" xr:uid="{B8127B23-8CE2-48D9-8AF4-D597BF0E293A}"/>
  <tableColumns count="3">
    <tableColumn id="1" xr3:uid="{D787ED83-E81D-4842-B424-E7BD17231153}" name="CODE"/>
    <tableColumn id="2" xr3:uid="{6CDEF67C-E8A8-49F1-93BF-C9F9215A2278}" name="NAME"/>
    <tableColumn id="3" xr3:uid="{22BFFB3E-9F5D-4FC9-9B5A-81A22E5DEEA0}" name="Columna1" dataDxfId="5">
      <calculatedColumnFormula>CONCATENATE(Tabla9[[#This Row],[CODE]],"-",Tabla9[[#This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9EED-6970-4CDC-834D-9D6F9DB59201}">
  <dimension ref="A1:AO3"/>
  <sheetViews>
    <sheetView tabSelected="1" workbookViewId="0">
      <selection activeCell="B3" sqref="B3"/>
    </sheetView>
  </sheetViews>
  <sheetFormatPr baseColWidth="10" defaultRowHeight="15" x14ac:dyDescent="0.25"/>
  <cols>
    <col min="3" max="3" width="23.7109375" bestFit="1" customWidth="1"/>
    <col min="4" max="4" width="24.5703125" customWidth="1"/>
    <col min="5" max="5" width="8.42578125" customWidth="1"/>
    <col min="6" max="6" width="7.28515625" customWidth="1"/>
    <col min="7" max="7" width="13.5703125" customWidth="1"/>
    <col min="8" max="8" width="8.85546875" customWidth="1"/>
    <col min="10" max="10" width="8.5703125" customWidth="1"/>
    <col min="12" max="12" width="17.42578125" customWidth="1"/>
    <col min="14" max="14" width="38.85546875" customWidth="1"/>
    <col min="31" max="31" width="22.42578125" customWidth="1"/>
    <col min="32" max="32" width="28.5703125" customWidth="1"/>
    <col min="33" max="33" width="26.5703125" customWidth="1"/>
    <col min="34" max="34" width="10.140625" customWidth="1"/>
    <col min="35" max="35" width="36.5703125" customWidth="1"/>
    <col min="36" max="36" width="34.140625" customWidth="1"/>
    <col min="37" max="37" width="22.7109375" customWidth="1"/>
    <col min="39" max="39" width="14.85546875" customWidth="1"/>
    <col min="41" max="41" width="15.28515625" customWidth="1"/>
  </cols>
  <sheetData>
    <row r="1" spans="1:41" ht="90" x14ac:dyDescent="0.25">
      <c r="A1" s="12" t="s">
        <v>4431</v>
      </c>
      <c r="B1" s="12" t="s">
        <v>4432</v>
      </c>
      <c r="C1" s="12" t="s">
        <v>4433</v>
      </c>
      <c r="D1" s="13" t="s">
        <v>4434</v>
      </c>
      <c r="E1" s="12" t="s">
        <v>4435</v>
      </c>
      <c r="F1" s="12" t="s">
        <v>4436</v>
      </c>
      <c r="G1" s="13" t="s">
        <v>4437</v>
      </c>
      <c r="H1" s="13" t="s">
        <v>4438</v>
      </c>
      <c r="I1" s="13" t="s">
        <v>4439</v>
      </c>
      <c r="J1" s="13" t="s">
        <v>4440</v>
      </c>
      <c r="K1" s="13" t="s">
        <v>4441</v>
      </c>
      <c r="L1" s="12" t="s">
        <v>4442</v>
      </c>
      <c r="M1" s="12" t="s">
        <v>4443</v>
      </c>
      <c r="N1" s="12" t="s">
        <v>4444</v>
      </c>
      <c r="O1" s="13" t="s">
        <v>4445</v>
      </c>
      <c r="P1" s="13" t="s">
        <v>4446</v>
      </c>
      <c r="Q1" s="13" t="s">
        <v>4447</v>
      </c>
      <c r="R1" s="13" t="s">
        <v>4448</v>
      </c>
      <c r="S1" s="13" t="s">
        <v>4449</v>
      </c>
      <c r="T1" s="13" t="s">
        <v>4450</v>
      </c>
      <c r="U1" s="13" t="s">
        <v>4451</v>
      </c>
      <c r="V1" s="13" t="s">
        <v>4452</v>
      </c>
      <c r="W1" s="13" t="s">
        <v>4448</v>
      </c>
      <c r="X1" s="13" t="s">
        <v>4449</v>
      </c>
      <c r="Y1" s="13" t="s">
        <v>4453</v>
      </c>
      <c r="Z1" s="12" t="s">
        <v>4454</v>
      </c>
      <c r="AA1" s="13" t="s">
        <v>4455</v>
      </c>
      <c r="AB1" s="13" t="s">
        <v>4456</v>
      </c>
      <c r="AC1" s="13" t="s">
        <v>4457</v>
      </c>
      <c r="AD1" s="13" t="s">
        <v>4458</v>
      </c>
      <c r="AE1" s="12" t="s">
        <v>4459</v>
      </c>
      <c r="AF1" s="12" t="s">
        <v>4460</v>
      </c>
      <c r="AG1" s="12" t="s">
        <v>4423</v>
      </c>
      <c r="AH1" s="12" t="s">
        <v>4424</v>
      </c>
      <c r="AI1" s="12" t="s">
        <v>4425</v>
      </c>
      <c r="AJ1" s="12" t="s">
        <v>4423</v>
      </c>
      <c r="AK1" s="12" t="s">
        <v>4426</v>
      </c>
      <c r="AL1" s="13" t="s">
        <v>4427</v>
      </c>
      <c r="AM1" s="12" t="s">
        <v>4428</v>
      </c>
      <c r="AN1" s="13" t="s">
        <v>4429</v>
      </c>
      <c r="AO1" s="12" t="s">
        <v>4430</v>
      </c>
    </row>
    <row r="2" spans="1:41" ht="45" x14ac:dyDescent="0.25">
      <c r="A2" s="12" t="s">
        <v>4467</v>
      </c>
      <c r="B2" s="12" t="s">
        <v>4469</v>
      </c>
      <c r="C2" s="12" t="s">
        <v>4469</v>
      </c>
      <c r="D2" s="14" t="s">
        <v>4466</v>
      </c>
      <c r="E2" s="12" t="s">
        <v>4463</v>
      </c>
      <c r="F2" s="12" t="s">
        <v>4463</v>
      </c>
      <c r="G2" s="14" t="s">
        <v>4466</v>
      </c>
      <c r="H2" s="14" t="s">
        <v>4466</v>
      </c>
      <c r="I2" s="13">
        <v>0</v>
      </c>
      <c r="J2" s="14" t="s">
        <v>4466</v>
      </c>
      <c r="K2" s="13">
        <v>0</v>
      </c>
      <c r="L2" s="12">
        <v>4534432</v>
      </c>
      <c r="M2" s="12" t="s">
        <v>4471</v>
      </c>
      <c r="N2" s="12" t="s">
        <v>4472</v>
      </c>
      <c r="O2" s="14" t="s">
        <v>4466</v>
      </c>
      <c r="P2" s="13">
        <v>0</v>
      </c>
      <c r="Q2" s="14">
        <v>0</v>
      </c>
      <c r="R2" s="14" t="s">
        <v>4466</v>
      </c>
      <c r="S2" s="13">
        <v>0</v>
      </c>
      <c r="T2" s="14" t="s">
        <v>4466</v>
      </c>
      <c r="U2" s="13">
        <v>0</v>
      </c>
      <c r="V2" s="14">
        <v>0</v>
      </c>
      <c r="W2" s="14" t="s">
        <v>4466</v>
      </c>
      <c r="X2" s="13">
        <v>0</v>
      </c>
      <c r="Y2" s="14" t="s">
        <v>4466</v>
      </c>
      <c r="Z2" s="12" t="s">
        <v>4464</v>
      </c>
      <c r="AA2" s="14" t="s">
        <v>4466</v>
      </c>
      <c r="AB2" s="14" t="s">
        <v>4466</v>
      </c>
      <c r="AC2" s="14" t="s">
        <v>4466</v>
      </c>
      <c r="AD2" s="14" t="s">
        <v>4466</v>
      </c>
      <c r="AE2" s="12" t="s">
        <v>4473</v>
      </c>
      <c r="AF2" s="12" t="s">
        <v>4474</v>
      </c>
      <c r="AG2" s="12" t="s">
        <v>4475</v>
      </c>
      <c r="AH2" s="12" t="s">
        <v>3883</v>
      </c>
      <c r="AI2" s="12" t="s">
        <v>4476</v>
      </c>
      <c r="AJ2" s="12" t="s">
        <v>4477</v>
      </c>
      <c r="AK2" s="12" t="s">
        <v>4478</v>
      </c>
      <c r="AL2" s="14" t="s">
        <v>4466</v>
      </c>
      <c r="AM2" s="12" t="s">
        <v>4479</v>
      </c>
      <c r="AN2" s="14" t="s">
        <v>4466</v>
      </c>
      <c r="AO2" s="12" t="s">
        <v>4480</v>
      </c>
    </row>
    <row r="3" spans="1:41" ht="45" x14ac:dyDescent="0.25">
      <c r="A3" s="12" t="s">
        <v>4468</v>
      </c>
      <c r="B3" s="12" t="s">
        <v>4481</v>
      </c>
      <c r="C3" s="12" t="s">
        <v>4469</v>
      </c>
      <c r="D3" s="14" t="s">
        <v>4466</v>
      </c>
      <c r="E3" s="12" t="s">
        <v>4463</v>
      </c>
      <c r="F3" s="12" t="s">
        <v>4463</v>
      </c>
      <c r="G3" s="14" t="s">
        <v>4466</v>
      </c>
      <c r="H3" s="14" t="s">
        <v>4466</v>
      </c>
      <c r="I3" s="13">
        <v>0</v>
      </c>
      <c r="J3" s="14" t="s">
        <v>4466</v>
      </c>
      <c r="K3" s="13">
        <v>0</v>
      </c>
      <c r="L3" s="12">
        <v>4534432</v>
      </c>
      <c r="M3" s="12" t="s">
        <v>4471</v>
      </c>
      <c r="N3" s="12" t="s">
        <v>4472</v>
      </c>
      <c r="O3" s="14" t="s">
        <v>4466</v>
      </c>
      <c r="P3" s="13">
        <v>0</v>
      </c>
      <c r="Q3" s="14">
        <v>0</v>
      </c>
      <c r="R3" s="14" t="s">
        <v>4466</v>
      </c>
      <c r="S3" s="13">
        <v>0</v>
      </c>
      <c r="T3" s="14" t="s">
        <v>4466</v>
      </c>
      <c r="U3" s="13">
        <v>0</v>
      </c>
      <c r="V3" s="14">
        <v>0</v>
      </c>
      <c r="W3" s="14" t="s">
        <v>4466</v>
      </c>
      <c r="X3" s="13">
        <v>0</v>
      </c>
      <c r="Y3" s="14" t="s">
        <v>4466</v>
      </c>
      <c r="Z3" s="12" t="s">
        <v>4464</v>
      </c>
      <c r="AA3" s="14" t="s">
        <v>4466</v>
      </c>
      <c r="AB3" s="14" t="s">
        <v>4466</v>
      </c>
      <c r="AC3" s="14" t="s">
        <v>4466</v>
      </c>
      <c r="AD3" s="14" t="s">
        <v>4466</v>
      </c>
      <c r="AE3" s="12" t="s">
        <v>4473</v>
      </c>
      <c r="AF3" s="12" t="s">
        <v>4474</v>
      </c>
      <c r="AG3" s="12" t="s">
        <v>4475</v>
      </c>
      <c r="AH3" s="12" t="s">
        <v>3883</v>
      </c>
      <c r="AI3" s="12" t="s">
        <v>4476</v>
      </c>
      <c r="AJ3" s="12" t="s">
        <v>4477</v>
      </c>
      <c r="AK3" s="12" t="s">
        <v>4478</v>
      </c>
      <c r="AL3" s="14" t="s">
        <v>4466</v>
      </c>
      <c r="AM3" s="12" t="s">
        <v>4479</v>
      </c>
      <c r="AN3" s="14" t="s">
        <v>4466</v>
      </c>
      <c r="AO3" s="12" t="s">
        <v>4480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F83DAE9F-EC9A-4957-9F06-3DD253CD0344}">
          <x14:formula1>
            <xm:f>'SI - NO'!$B$2:$B$3</xm:f>
          </x14:formula1>
          <xm:sqref>E2:F3</xm:sqref>
        </x14:dataValidation>
        <x14:dataValidation type="list" allowBlank="1" showInputMessage="1" showErrorMessage="1" xr:uid="{3B81C1EC-4A55-4F62-A206-4F8A9C8E40F6}">
          <x14:formula1>
            <xm:f>MARCA!$C$2:$C$220</xm:f>
          </x14:formula1>
          <xm:sqref>M2:M3</xm:sqref>
        </x14:dataValidation>
        <x14:dataValidation type="list" allowBlank="1" showInputMessage="1" showErrorMessage="1" xr:uid="{5AD5365E-8498-4C7B-9695-F091DAC1F973}">
          <x14:formula1>
            <xm:f>PROVEEDOR!$C$2:$C$1537</xm:f>
          </x14:formula1>
          <xm:sqref>N2:N3</xm:sqref>
        </x14:dataValidation>
        <x14:dataValidation type="list" allowBlank="1" showInputMessage="1" showErrorMessage="1" xr:uid="{2B9B3991-A164-4956-9BE5-71AE5E2B333E}">
          <x14:formula1>
            <xm:f>'CAPEX - OPEX'!$B$2:$B$3</xm:f>
          </x14:formula1>
          <xm:sqref>Z2:Z3</xm:sqref>
        </x14:dataValidation>
        <x14:dataValidation type="list" allowBlank="1" showInputMessage="1" showErrorMessage="1" xr:uid="{CCD01CBB-E279-4E16-8E3D-CCC25EA02C1A}">
          <x14:formula1>
            <xm:f>RUBRO!$B$2:$B$5</xm:f>
          </x14:formula1>
          <xm:sqref>AH2:AH3</xm:sqref>
        </x14:dataValidation>
        <x14:dataValidation type="list" allowBlank="1" showInputMessage="1" showErrorMessage="1" xr:uid="{C2CE4C2D-A815-4F3C-A8DC-DFCAFD60DB08}">
          <x14:formula1>
            <xm:f>DIVISION!$C$2:$C$18</xm:f>
          </x14:formula1>
          <xm:sqref>AE2:AE3</xm:sqref>
        </x14:dataValidation>
        <x14:dataValidation type="list" allowBlank="1" showInputMessage="1" showErrorMessage="1" xr:uid="{C3BFFBFF-36B0-4D5A-B12F-D7119E501EF3}">
          <x14:formula1>
            <xm:f>S_GRUPO!$C$2:$C$115</xm:f>
          </x14:formula1>
          <xm:sqref>AF2:AF3</xm:sqref>
        </x14:dataValidation>
        <x14:dataValidation type="list" allowBlank="1" showInputMessage="1" showErrorMessage="1" xr:uid="{E56D6358-1042-4EAC-B7D6-2421BC24A60D}">
          <x14:formula1>
            <xm:f>S_CATEGORIA!$C$2:$C$430</xm:f>
          </x14:formula1>
          <xm:sqref>AG2:AG3</xm:sqref>
        </x14:dataValidation>
        <x14:dataValidation type="list" allowBlank="1" showInputMessage="1" showErrorMessage="1" xr:uid="{BA7F768E-13B4-4300-9A6C-F29DB3001E16}">
          <x14:formula1>
            <xm:f>P_APLICACION!$C$2:$C$16</xm:f>
          </x14:formula1>
          <xm:sqref>AI2:AI3</xm:sqref>
        </x14:dataValidation>
        <x14:dataValidation type="list" allowBlank="1" showInputMessage="1" showErrorMessage="1" xr:uid="{1E13105B-4BEC-4CA4-863D-25247F88CA21}">
          <x14:formula1>
            <xm:f>P_CATEGORIA!$C$2:$C$62</xm:f>
          </x14:formula1>
          <xm:sqref>AJ2:AJ3</xm:sqref>
        </x14:dataValidation>
        <x14:dataValidation type="list" allowBlank="1" showInputMessage="1" showErrorMessage="1" xr:uid="{129EF109-E57B-4977-95F7-4BC74F186F2B}">
          <x14:formula1>
            <xm:f>P_SUBCATEGORIA!$C$2:$C$203</xm:f>
          </x14:formula1>
          <xm:sqref>AK2:AK3</xm:sqref>
        </x14:dataValidation>
        <x14:dataValidation type="list" allowBlank="1" showInputMessage="1" showErrorMessage="1" xr:uid="{4681EB5C-2801-4FB3-B600-D665BD7BA404}">
          <x14:formula1>
            <xm:f>CLASE!$C$2:$C$8</xm:f>
          </x14:formula1>
          <xm:sqref>AM2:AM3</xm:sqref>
        </x14:dataValidation>
        <x14:dataValidation type="list" allowBlank="1" showInputMessage="1" showErrorMessage="1" xr:uid="{C42F53B3-6BF7-40DC-BFDD-8ED5954759A7}">
          <x14:formula1>
            <xm:f>ROTACION!$C$3:$C$9</xm:f>
          </x14:formula1>
          <xm:sqref>AO2:AO3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B854-5A20-45DD-8EE3-5C4EA9AA7EE2}">
  <dimension ref="A1:C18"/>
  <sheetViews>
    <sheetView workbookViewId="0">
      <selection activeCell="C2" sqref="C2"/>
    </sheetView>
  </sheetViews>
  <sheetFormatPr baseColWidth="10" defaultRowHeight="15" x14ac:dyDescent="0.25"/>
  <cols>
    <col min="2" max="2" width="28.28515625" bestFit="1" customWidth="1"/>
  </cols>
  <sheetData>
    <row r="1" spans="1:3" x14ac:dyDescent="0.25">
      <c r="A1" t="s">
        <v>17</v>
      </c>
      <c r="B1" t="s">
        <v>3356</v>
      </c>
      <c r="C1" t="s">
        <v>4461</v>
      </c>
    </row>
    <row r="2" spans="1:3" x14ac:dyDescent="0.25">
      <c r="A2">
        <v>1</v>
      </c>
      <c r="B2" t="s">
        <v>3357</v>
      </c>
      <c r="C2" t="str">
        <f>CONCATENATE(Tabla8[[#This Row],[Code]],"-",Tabla8[[#This Row],[NAME]])</f>
        <v>1-AUTOMACION NEUMATICA</v>
      </c>
    </row>
    <row r="3" spans="1:3" x14ac:dyDescent="0.25">
      <c r="A3">
        <v>2</v>
      </c>
      <c r="B3" t="s">
        <v>3460</v>
      </c>
      <c r="C3" t="str">
        <f>CONCATENATE(Tabla8[[#This Row],[Code]],"-",Tabla8[[#This Row],[NAME]])</f>
        <v>2-MATERIALES</v>
      </c>
    </row>
    <row r="4" spans="1:3" x14ac:dyDescent="0.25">
      <c r="A4">
        <v>3</v>
      </c>
      <c r="B4" t="s">
        <v>3461</v>
      </c>
      <c r="C4" t="str">
        <f>CONCATENATE(Tabla8[[#This Row],[Code]],"-",Tabla8[[#This Row],[NAME]])</f>
        <v>3-EQUIPOS INDUSTRIALES</v>
      </c>
    </row>
    <row r="5" spans="1:3" x14ac:dyDescent="0.25">
      <c r="A5">
        <v>4</v>
      </c>
      <c r="B5" t="s">
        <v>3462</v>
      </c>
      <c r="C5" t="str">
        <f>CONCATENATE(Tabla8[[#This Row],[Code]],"-",Tabla8[[#This Row],[NAME]])</f>
        <v>4-SUMINISTROS</v>
      </c>
    </row>
    <row r="6" spans="1:3" x14ac:dyDescent="0.25">
      <c r="A6">
        <v>5</v>
      </c>
      <c r="B6" t="s">
        <v>3463</v>
      </c>
      <c r="C6" t="str">
        <f>CONCATENATE(Tabla8[[#This Row],[Code]],"-",Tabla8[[#This Row],[NAME]])</f>
        <v>5-GNV</v>
      </c>
    </row>
    <row r="7" spans="1:3" x14ac:dyDescent="0.25">
      <c r="A7">
        <v>6</v>
      </c>
      <c r="B7" t="s">
        <v>3464</v>
      </c>
      <c r="C7" t="str">
        <f>CONCATENATE(Tabla8[[#This Row],[Code]],"-",Tabla8[[#This Row],[NAME]])</f>
        <v>6-EQUIPOS LIGEROS</v>
      </c>
    </row>
    <row r="8" spans="1:3" x14ac:dyDescent="0.25">
      <c r="A8">
        <v>7</v>
      </c>
      <c r="B8" t="s">
        <v>3465</v>
      </c>
      <c r="C8" t="str">
        <f>CONCATENATE(Tabla8[[#This Row],[Code]],"-",Tabla8[[#This Row],[NAME]])</f>
        <v>7-BOMBAS</v>
      </c>
    </row>
    <row r="9" spans="1:3" x14ac:dyDescent="0.25">
      <c r="A9">
        <v>8</v>
      </c>
      <c r="B9" t="s">
        <v>3466</v>
      </c>
      <c r="C9" t="str">
        <f>CONCATENATE(Tabla8[[#This Row],[Code]],"-",Tabla8[[#This Row],[NAME]])</f>
        <v>8-MINERIA</v>
      </c>
    </row>
    <row r="10" spans="1:3" x14ac:dyDescent="0.25">
      <c r="A10">
        <v>9</v>
      </c>
      <c r="B10" t="s">
        <v>3467</v>
      </c>
      <c r="C10" t="str">
        <f>CONCATENATE(Tabla8[[#This Row],[Code]],"-",Tabla8[[#This Row],[NAME]])</f>
        <v>9-SERVICIO TECNICO</v>
      </c>
    </row>
    <row r="11" spans="1:3" x14ac:dyDescent="0.25">
      <c r="A11">
        <v>10</v>
      </c>
      <c r="B11" t="s">
        <v>3468</v>
      </c>
      <c r="C11" t="str">
        <f>CONCATENATE(Tabla8[[#This Row],[Code]],"-",Tabla8[[#This Row],[NAME]])</f>
        <v>10-AIRE COMPRIMIDO</v>
      </c>
    </row>
    <row r="12" spans="1:3" x14ac:dyDescent="0.25">
      <c r="A12">
        <v>11</v>
      </c>
      <c r="B12" t="s">
        <v>3469</v>
      </c>
      <c r="C12" t="str">
        <f>CONCATENATE(Tabla8[[#This Row],[Code]],"-",Tabla8[[#This Row],[NAME]])</f>
        <v>11-BOMBAS CONTRA INCENDIO</v>
      </c>
    </row>
    <row r="13" spans="1:3" x14ac:dyDescent="0.25">
      <c r="A13">
        <v>12</v>
      </c>
      <c r="B13" t="s">
        <v>3470</v>
      </c>
      <c r="C13" t="str">
        <f>CONCATENATE(Tabla8[[#This Row],[Code]],"-",Tabla8[[#This Row],[NAME]])</f>
        <v>12-PETROLEO Y GAS</v>
      </c>
    </row>
    <row r="14" spans="1:3" x14ac:dyDescent="0.25">
      <c r="A14">
        <v>13</v>
      </c>
      <c r="B14" t="s">
        <v>3471</v>
      </c>
      <c r="C14" t="str">
        <f>CONCATENATE(Tabla8[[#This Row],[Code]],"-",Tabla8[[#This Row],[NAME]])</f>
        <v>13-SERVICIO TECNICO UTE</v>
      </c>
    </row>
    <row r="15" spans="1:3" x14ac:dyDescent="0.25">
      <c r="A15">
        <v>14</v>
      </c>
      <c r="B15" t="s">
        <v>3472</v>
      </c>
      <c r="C15" t="str">
        <f>CONCATENATE(Tabla8[[#This Row],[Code]],"-",Tabla8[[#This Row],[NAME]])</f>
        <v>14-SUMINISTROS PROFESIONALES</v>
      </c>
    </row>
    <row r="16" spans="1:3" x14ac:dyDescent="0.25">
      <c r="A16">
        <v>15</v>
      </c>
      <c r="B16" t="s">
        <v>3449</v>
      </c>
      <c r="C16" t="str">
        <f>CONCATENATE(Tabla8[[#This Row],[Code]],"-",Tabla8[[#This Row],[NAME]])</f>
        <v>15-SEGURIDAD INDUSTRIAL</v>
      </c>
    </row>
    <row r="17" spans="1:3" x14ac:dyDescent="0.25">
      <c r="A17">
        <v>16</v>
      </c>
      <c r="B17" t="s">
        <v>3450</v>
      </c>
      <c r="C17" t="str">
        <f>CONCATENATE(Tabla8[[#This Row],[Code]],"-",Tabla8[[#This Row],[NAME]])</f>
        <v>16-HVAC</v>
      </c>
    </row>
    <row r="18" spans="1:3" x14ac:dyDescent="0.25">
      <c r="A18">
        <v>99</v>
      </c>
      <c r="B18" t="s">
        <v>3473</v>
      </c>
      <c r="C18" t="str">
        <f>CONCATENATE(Tabla8[[#This Row],[Code]],"-",Tabla8[[#This Row],[NAME]])</f>
        <v>99-ADMINISTRACION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4B96-0AFF-435D-8B6E-A22C0BD0982A}">
  <dimension ref="A1:C115"/>
  <sheetViews>
    <sheetView topLeftCell="A94" workbookViewId="0">
      <selection activeCell="C3" sqref="C3"/>
    </sheetView>
  </sheetViews>
  <sheetFormatPr baseColWidth="10" defaultRowHeight="15" x14ac:dyDescent="0.25"/>
  <cols>
    <col min="2" max="2" width="39" bestFit="1" customWidth="1"/>
  </cols>
  <sheetData>
    <row r="1" spans="1:3" x14ac:dyDescent="0.25">
      <c r="A1" t="s">
        <v>3355</v>
      </c>
      <c r="B1" t="s">
        <v>3356</v>
      </c>
      <c r="C1" t="s">
        <v>4461</v>
      </c>
    </row>
    <row r="2" spans="1:3" x14ac:dyDescent="0.25">
      <c r="A2">
        <v>101</v>
      </c>
      <c r="B2" t="s">
        <v>3357</v>
      </c>
      <c r="C2" t="str">
        <f>CONCATENATE(Tabla7[[#This Row],[code]],"-",Tabla7[[#This Row],[NAME]])</f>
        <v>101-AUTOMACION NEUMATICA</v>
      </c>
    </row>
    <row r="3" spans="1:3" x14ac:dyDescent="0.25">
      <c r="A3">
        <v>201</v>
      </c>
      <c r="B3" t="s">
        <v>3358</v>
      </c>
      <c r="C3" t="str">
        <f>CONCATENATE(Tabla7[[#This Row],[code]],"-",Tabla7[[#This Row],[NAME]])</f>
        <v>201-LUBRICANTES</v>
      </c>
    </row>
    <row r="4" spans="1:3" x14ac:dyDescent="0.25">
      <c r="A4">
        <v>204</v>
      </c>
      <c r="B4" t="s">
        <v>3359</v>
      </c>
      <c r="C4" t="str">
        <f>CONCATENATE(Tabla7[[#This Row],[code]],"-",Tabla7[[#This Row],[NAME]])</f>
        <v>204-TUB.ACERO AL CARBONO Y OTROS</v>
      </c>
    </row>
    <row r="5" spans="1:3" x14ac:dyDescent="0.25">
      <c r="A5">
        <v>205</v>
      </c>
      <c r="B5" t="s">
        <v>3360</v>
      </c>
      <c r="C5" t="str">
        <f>CONCATENATE(Tabla7[[#This Row],[code]],"-",Tabla7[[#This Row],[NAME]])</f>
        <v>205-TUBERIA ACERO INOXIDABLE</v>
      </c>
    </row>
    <row r="6" spans="1:3" x14ac:dyDescent="0.25">
      <c r="A6">
        <v>206</v>
      </c>
      <c r="B6" t="s">
        <v>3361</v>
      </c>
      <c r="C6" t="str">
        <f>CONCATENATE(Tabla7[[#This Row],[code]],"-",Tabla7[[#This Row],[NAME]])</f>
        <v>206-TUBERIA PRFV</v>
      </c>
    </row>
    <row r="7" spans="1:3" x14ac:dyDescent="0.25">
      <c r="A7">
        <v>207</v>
      </c>
      <c r="B7" t="s">
        <v>3362</v>
      </c>
      <c r="C7" t="str">
        <f>CONCATENATE(Tabla7[[#This Row],[code]],"-",Tabla7[[#This Row],[NAME]])</f>
        <v>207-CONEX.ACERO AL CARBONO Y OTROS</v>
      </c>
    </row>
    <row r="8" spans="1:3" x14ac:dyDescent="0.25">
      <c r="A8">
        <v>208</v>
      </c>
      <c r="B8" t="s">
        <v>3363</v>
      </c>
      <c r="C8" t="str">
        <f>CONCATENATE(Tabla7[[#This Row],[code]],"-",Tabla7[[#This Row],[NAME]])</f>
        <v>208-CONEXIONES ACERO INOXIDABLE</v>
      </c>
    </row>
    <row r="9" spans="1:3" x14ac:dyDescent="0.25">
      <c r="A9">
        <v>209</v>
      </c>
      <c r="B9" t="s">
        <v>3364</v>
      </c>
      <c r="C9" t="str">
        <f>CONCATENATE(Tabla7[[#This Row],[code]],"-",Tabla7[[#This Row],[NAME]])</f>
        <v>209-CONEXIONES PRFV</v>
      </c>
    </row>
    <row r="10" spans="1:3" x14ac:dyDescent="0.25">
      <c r="A10">
        <v>210</v>
      </c>
      <c r="B10" t="s">
        <v>3365</v>
      </c>
      <c r="C10" t="str">
        <f>CONCATENATE(Tabla7[[#This Row],[code]],"-",Tabla7[[#This Row],[NAME]])</f>
        <v>210-VALVULAS SIST. CONTRA INCENDIO</v>
      </c>
    </row>
    <row r="11" spans="1:3" x14ac:dyDescent="0.25">
      <c r="A11">
        <v>301</v>
      </c>
      <c r="B11" t="s">
        <v>3366</v>
      </c>
      <c r="C11" t="str">
        <f>CONCATENATE(Tabla7[[#This Row],[code]],"-",Tabla7[[#This Row],[NAME]])</f>
        <v>301-SERVICIOS,</v>
      </c>
    </row>
    <row r="12" spans="1:3" x14ac:dyDescent="0.25">
      <c r="A12">
        <v>302</v>
      </c>
      <c r="B12" t="s">
        <v>3367</v>
      </c>
      <c r="C12" t="str">
        <f>CONCATENATE(Tabla7[[#This Row],[code]],"-",Tabla7[[#This Row],[NAME]])</f>
        <v>302-EQUIPOS AIRE COMPRIMIDO</v>
      </c>
    </row>
    <row r="13" spans="1:3" x14ac:dyDescent="0.25">
      <c r="A13">
        <v>304</v>
      </c>
      <c r="B13" t="s">
        <v>3368</v>
      </c>
      <c r="C13" t="str">
        <f>CONCATENATE(Tabla7[[#This Row],[code]],"-",Tabla7[[#This Row],[NAME]])</f>
        <v>304-REPUESTOS EQUIPOS AIRE COMPRIM</v>
      </c>
    </row>
    <row r="14" spans="1:3" x14ac:dyDescent="0.25">
      <c r="A14">
        <v>401</v>
      </c>
      <c r="B14" t="s">
        <v>3369</v>
      </c>
      <c r="C14" t="str">
        <f>CONCATENATE(Tabla7[[#This Row],[code]],"-",Tabla7[[#This Row],[NAME]])</f>
        <v>401-JUNTAS ROTATIVAS</v>
      </c>
    </row>
    <row r="15" spans="1:3" x14ac:dyDescent="0.25">
      <c r="A15">
        <v>402</v>
      </c>
      <c r="B15" t="s">
        <v>3370</v>
      </c>
      <c r="C15" t="str">
        <f>CONCATENATE(Tabla7[[#This Row],[code]],"-",Tabla7[[#This Row],[NAME]])</f>
        <v>402-MANOMETROS Y TERMOMETROS</v>
      </c>
    </row>
    <row r="16" spans="1:3" x14ac:dyDescent="0.25">
      <c r="A16">
        <v>403</v>
      </c>
      <c r="B16" t="s">
        <v>3371</v>
      </c>
      <c r="C16" t="str">
        <f>CONCATENATE(Tabla7[[#This Row],[code]],"-",Tabla7[[#This Row],[NAME]])</f>
        <v>403-VAPOR</v>
      </c>
    </row>
    <row r="17" spans="1:3" x14ac:dyDescent="0.25">
      <c r="A17">
        <v>405</v>
      </c>
      <c r="B17" t="s">
        <v>3372</v>
      </c>
      <c r="C17" t="str">
        <f>CONCATENATE(Tabla7[[#This Row],[code]],"-",Tabla7[[#This Row],[NAME]])</f>
        <v>405-CALDEROS Y QUEMADORES EQUIPOS</v>
      </c>
    </row>
    <row r="18" spans="1:3" x14ac:dyDescent="0.25">
      <c r="A18">
        <v>408</v>
      </c>
      <c r="B18" t="s">
        <v>3373</v>
      </c>
      <c r="C18" t="str">
        <f>CONCATENATE(Tabla7[[#This Row],[code]],"-",Tabla7[[#This Row],[NAME]])</f>
        <v>408-INSTRUMENTACION SUMINISTROS</v>
      </c>
    </row>
    <row r="19" spans="1:3" x14ac:dyDescent="0.25">
      <c r="A19">
        <v>409</v>
      </c>
      <c r="B19" t="s">
        <v>3374</v>
      </c>
      <c r="C19" t="str">
        <f>CONCATENATE(Tabla7[[#This Row],[code]],"-",Tabla7[[#This Row],[NAME]])</f>
        <v>409-OTROS EQUIPOS Y SUMINISTROS</v>
      </c>
    </row>
    <row r="20" spans="1:3" x14ac:dyDescent="0.25">
      <c r="A20">
        <v>410</v>
      </c>
      <c r="B20" t="s">
        <v>3375</v>
      </c>
      <c r="C20" t="str">
        <f>CONCATENATE(Tabla7[[#This Row],[code]],"-",Tabla7[[#This Row],[NAME]])</f>
        <v>410-[BLOQUEAD] REDUCTORES VELOCIDA</v>
      </c>
    </row>
    <row r="21" spans="1:3" x14ac:dyDescent="0.25">
      <c r="A21">
        <v>412</v>
      </c>
      <c r="B21" t="s">
        <v>3376</v>
      </c>
      <c r="C21" t="str">
        <f>CONCATENATE(Tabla7[[#This Row],[code]],"-",Tabla7[[#This Row],[NAME]])</f>
        <v>412-VALVULAS</v>
      </c>
    </row>
    <row r="22" spans="1:3" x14ac:dyDescent="0.25">
      <c r="A22">
        <v>415</v>
      </c>
      <c r="B22" t="s">
        <v>3377</v>
      </c>
      <c r="C22" t="str">
        <f>CONCATENATE(Tabla7[[#This Row],[code]],"-",Tabla7[[#This Row],[NAME]])</f>
        <v>415-REPUESTOS CALDEROS</v>
      </c>
    </row>
    <row r="23" spans="1:3" x14ac:dyDescent="0.25">
      <c r="A23">
        <v>419</v>
      </c>
      <c r="B23" t="s">
        <v>3378</v>
      </c>
      <c r="C23" t="str">
        <f>CONCATENATE(Tabla7[[#This Row],[code]],"-",Tabla7[[#This Row],[NAME]])</f>
        <v>419-PROYECTOS</v>
      </c>
    </row>
    <row r="24" spans="1:3" x14ac:dyDescent="0.25">
      <c r="A24">
        <v>420</v>
      </c>
      <c r="B24" t="s">
        <v>3379</v>
      </c>
      <c r="C24" t="str">
        <f>CONCATENATE(Tabla7[[#This Row],[code]],"-",Tabla7[[#This Row],[NAME]])</f>
        <v>420-RPTOS CALDEROS GENERICOS</v>
      </c>
    </row>
    <row r="25" spans="1:3" x14ac:dyDescent="0.25">
      <c r="A25">
        <v>425</v>
      </c>
      <c r="B25" t="s">
        <v>3380</v>
      </c>
      <c r="C25" t="str">
        <f>CONCATENATE(Tabla7[[#This Row],[code]],"-",Tabla7[[#This Row],[NAME]])</f>
        <v>425-TANQUES DE ALMAC. DE FLUIDOS</v>
      </c>
    </row>
    <row r="26" spans="1:3" x14ac:dyDescent="0.25">
      <c r="A26">
        <v>434</v>
      </c>
      <c r="B26" t="s">
        <v>3381</v>
      </c>
      <c r="C26" t="str">
        <f>CONCATENATE(Tabla7[[#This Row],[code]],"-",Tabla7[[#This Row],[NAME]])</f>
        <v>434-SERVICIOS</v>
      </c>
    </row>
    <row r="27" spans="1:3" x14ac:dyDescent="0.25">
      <c r="A27">
        <v>438</v>
      </c>
      <c r="B27" t="s">
        <v>3382</v>
      </c>
      <c r="C27" t="str">
        <f>CONCATENATE(Tabla7[[#This Row],[code]],"-",Tabla7[[#This Row],[NAME]])</f>
        <v>438-EQUIPOS CONTRA INCENDIO</v>
      </c>
    </row>
    <row r="28" spans="1:3" x14ac:dyDescent="0.25">
      <c r="A28">
        <v>439</v>
      </c>
      <c r="B28" t="s">
        <v>3383</v>
      </c>
      <c r="C28" t="str">
        <f>CONCATENATE(Tabla7[[#This Row],[code]],"-",Tabla7[[#This Row],[NAME]])</f>
        <v>439-PRFV TUBERIAS Y CONEXIONES</v>
      </c>
    </row>
    <row r="29" spans="1:3" x14ac:dyDescent="0.25">
      <c r="A29">
        <v>501</v>
      </c>
      <c r="B29" t="s">
        <v>3384</v>
      </c>
      <c r="C29" t="str">
        <f>CONCATENATE(Tabla7[[#This Row],[code]],"-",Tabla7[[#This Row],[NAME]])</f>
        <v>501-GNV - EQUIPOS</v>
      </c>
    </row>
    <row r="30" spans="1:3" x14ac:dyDescent="0.25">
      <c r="A30">
        <v>502</v>
      </c>
      <c r="B30" t="s">
        <v>3385</v>
      </c>
      <c r="C30" t="str">
        <f>CONCATENATE(Tabla7[[#This Row],[code]],"-",Tabla7[[#This Row],[NAME]])</f>
        <v>502-GNV - REPUESTOS</v>
      </c>
    </row>
    <row r="31" spans="1:3" x14ac:dyDescent="0.25">
      <c r="A31">
        <v>503</v>
      </c>
      <c r="B31" t="s">
        <v>3386</v>
      </c>
      <c r="C31" t="str">
        <f>CONCATENATE(Tabla7[[#This Row],[code]],"-",Tabla7[[#This Row],[NAME]])</f>
        <v>503-GNV - SERVICIOS</v>
      </c>
    </row>
    <row r="32" spans="1:3" x14ac:dyDescent="0.25">
      <c r="A32">
        <v>601</v>
      </c>
      <c r="B32" t="s">
        <v>3387</v>
      </c>
      <c r="C32" t="str">
        <f>CONCATENATE(Tabla7[[#This Row],[code]],"-",Tabla7[[#This Row],[NAME]])</f>
        <v>601-EQUIPOS DE CONSTRUCCION</v>
      </c>
    </row>
    <row r="33" spans="1:3" x14ac:dyDescent="0.25">
      <c r="A33">
        <v>603</v>
      </c>
      <c r="B33" t="s">
        <v>3388</v>
      </c>
      <c r="C33" t="str">
        <f>CONCATENATE(Tabla7[[#This Row],[code]],"-",Tabla7[[#This Row],[NAME]])</f>
        <v>603-REPUESTOS EQ. LIGEROS</v>
      </c>
    </row>
    <row r="34" spans="1:3" x14ac:dyDescent="0.25">
      <c r="A34">
        <v>604</v>
      </c>
      <c r="B34" t="s">
        <v>3389</v>
      </c>
      <c r="C34" t="str">
        <f>CONCATENATE(Tabla7[[#This Row],[code]],"-",Tabla7[[#This Row],[NAME]])</f>
        <v>604-MONTACARGAS</v>
      </c>
    </row>
    <row r="35" spans="1:3" x14ac:dyDescent="0.25">
      <c r="A35">
        <v>607</v>
      </c>
      <c r="B35" t="s">
        <v>3390</v>
      </c>
      <c r="C35" t="str">
        <f>CONCATENATE(Tabla7[[#This Row],[code]],"-",Tabla7[[#This Row],[NAME]])</f>
        <v>607-VEHICULOS</v>
      </c>
    </row>
    <row r="36" spans="1:3" x14ac:dyDescent="0.25">
      <c r="A36">
        <v>608</v>
      </c>
      <c r="B36" t="s">
        <v>3391</v>
      </c>
      <c r="C36" t="str">
        <f>CONCATENATE(Tabla7[[#This Row],[code]],"-",Tabla7[[#This Row],[NAME]])</f>
        <v>608-TORRES DE ILUMINACION</v>
      </c>
    </row>
    <row r="37" spans="1:3" x14ac:dyDescent="0.25">
      <c r="A37">
        <v>609</v>
      </c>
      <c r="B37" t="s">
        <v>3392</v>
      </c>
      <c r="C37" t="str">
        <f>CONCATENATE(Tabla7[[#This Row],[code]],"-",Tabla7[[#This Row],[NAME]])</f>
        <v>609-HERRAMIENTAS HIDRAULICAS</v>
      </c>
    </row>
    <row r="38" spans="1:3" x14ac:dyDescent="0.25">
      <c r="A38">
        <v>610</v>
      </c>
      <c r="B38" t="s">
        <v>3393</v>
      </c>
      <c r="C38" t="str">
        <f>CONCATENATE(Tabla7[[#This Row],[code]],"-",Tabla7[[#This Row],[NAME]])</f>
        <v>610-SERVICIOS EQ. LIGEROS</v>
      </c>
    </row>
    <row r="39" spans="1:3" x14ac:dyDescent="0.25">
      <c r="A39">
        <v>611</v>
      </c>
      <c r="B39" t="s">
        <v>3394</v>
      </c>
      <c r="C39" t="str">
        <f>CONCATENATE(Tabla7[[#This Row],[code]],"-",Tabla7[[#This Row],[NAME]])</f>
        <v>611-GENERADORES</v>
      </c>
    </row>
    <row r="40" spans="1:3" x14ac:dyDescent="0.25">
      <c r="A40">
        <v>612</v>
      </c>
      <c r="B40" t="s">
        <v>3395</v>
      </c>
      <c r="C40" t="str">
        <f>CONCATENATE(Tabla7[[#This Row],[code]],"-",Tabla7[[#This Row],[NAME]])</f>
        <v>612-EQUIPOS DE IZAJE</v>
      </c>
    </row>
    <row r="41" spans="1:3" x14ac:dyDescent="0.25">
      <c r="A41">
        <v>613</v>
      </c>
      <c r="B41" t="s">
        <v>3396</v>
      </c>
      <c r="C41" t="str">
        <f>CONCATENATE(Tabla7[[#This Row],[code]],"-",Tabla7[[#This Row],[NAME]])</f>
        <v>613-EQ.LIG. SERV. BOBCAT</v>
      </c>
    </row>
    <row r="42" spans="1:3" x14ac:dyDescent="0.25">
      <c r="A42">
        <v>622</v>
      </c>
      <c r="B42" t="s">
        <v>3397</v>
      </c>
      <c r="C42" t="str">
        <f>CONCATENATE(Tabla7[[#This Row],[code]],"-",Tabla7[[#This Row],[NAME]])</f>
        <v>622-RENTA – ALQUILER</v>
      </c>
    </row>
    <row r="43" spans="1:3" x14ac:dyDescent="0.25">
      <c r="A43">
        <v>624</v>
      </c>
      <c r="B43" t="s">
        <v>3398</v>
      </c>
      <c r="C43" t="str">
        <f>CONCATENATE(Tabla7[[#This Row],[code]],"-",Tabla7[[#This Row],[NAME]])</f>
        <v>624-SERVTEC. BOBCAT</v>
      </c>
    </row>
    <row r="44" spans="1:3" x14ac:dyDescent="0.25">
      <c r="A44">
        <v>625</v>
      </c>
      <c r="B44" t="s">
        <v>3399</v>
      </c>
      <c r="C44" t="str">
        <f>CONCATENATE(Tabla7[[#This Row],[code]],"-",Tabla7[[#This Row],[NAME]])</f>
        <v>625-INSUMOS SERV. BOBCAT</v>
      </c>
    </row>
    <row r="45" spans="1:3" x14ac:dyDescent="0.25">
      <c r="A45">
        <v>701</v>
      </c>
      <c r="B45" t="s">
        <v>77</v>
      </c>
      <c r="C45" t="str">
        <f>CONCATENATE(Tabla7[[#This Row],[code]],"-",Tabla7[[#This Row],[NAME]])</f>
        <v>701-GEA</v>
      </c>
    </row>
    <row r="46" spans="1:3" x14ac:dyDescent="0.25">
      <c r="A46">
        <v>702</v>
      </c>
      <c r="B46" t="s">
        <v>3400</v>
      </c>
      <c r="C46" t="str">
        <f>CONCATENATE(Tabla7[[#This Row],[code]],"-",Tabla7[[#This Row],[NAME]])</f>
        <v>702-MOTORES,VARIAD Y ACCION.ELECTR</v>
      </c>
    </row>
    <row r="47" spans="1:3" x14ac:dyDescent="0.25">
      <c r="A47">
        <v>703</v>
      </c>
      <c r="B47" t="s">
        <v>3401</v>
      </c>
      <c r="C47" t="str">
        <f>CONCATENATE(Tabla7[[#This Row],[code]],"-",Tabla7[[#This Row],[NAME]])</f>
        <v>703-EQUIPOS CONTRA INCENDIO.</v>
      </c>
    </row>
    <row r="48" spans="1:3" x14ac:dyDescent="0.25">
      <c r="A48">
        <v>704</v>
      </c>
      <c r="B48" t="s">
        <v>3402</v>
      </c>
      <c r="C48" t="str">
        <f>CONCATENATE(Tabla7[[#This Row],[code]],"-",Tabla7[[#This Row],[NAME]])</f>
        <v>704-ACCESORIOS</v>
      </c>
    </row>
    <row r="49" spans="1:3" x14ac:dyDescent="0.25">
      <c r="A49">
        <v>705</v>
      </c>
      <c r="B49" t="s">
        <v>3403</v>
      </c>
      <c r="C49" t="str">
        <f>CONCATENATE(Tabla7[[#This Row],[code]],"-",Tabla7[[#This Row],[NAME]])</f>
        <v>705-SERVICIOS BOMBAS</v>
      </c>
    </row>
    <row r="50" spans="1:3" x14ac:dyDescent="0.25">
      <c r="A50">
        <v>706</v>
      </c>
      <c r="B50" t="s">
        <v>39</v>
      </c>
      <c r="C50" t="str">
        <f>CONCATENATE(Tabla7[[#This Row],[code]],"-",Tabla7[[#This Row],[NAME]])</f>
        <v>706-GRUNDFOS</v>
      </c>
    </row>
    <row r="51" spans="1:3" x14ac:dyDescent="0.25">
      <c r="A51">
        <v>707</v>
      </c>
      <c r="B51" t="s">
        <v>74</v>
      </c>
      <c r="C51" t="str">
        <f>CONCATENATE(Tabla7[[#This Row],[code]],"-",Tabla7[[#This Row],[NAME]])</f>
        <v>707-PATTERSON</v>
      </c>
    </row>
    <row r="52" spans="1:3" x14ac:dyDescent="0.25">
      <c r="A52">
        <v>708</v>
      </c>
      <c r="B52" t="s">
        <v>61</v>
      </c>
      <c r="C52" t="str">
        <f>CONCATENATE(Tabla7[[#This Row],[code]],"-",Tabla7[[#This Row],[NAME]])</f>
        <v>708-WILDEN</v>
      </c>
    </row>
    <row r="53" spans="1:3" x14ac:dyDescent="0.25">
      <c r="A53">
        <v>709</v>
      </c>
      <c r="B53" t="s">
        <v>38</v>
      </c>
      <c r="C53" t="str">
        <f>CONCATENATE(Tabla7[[#This Row],[code]],"-",Tabla7[[#This Row],[NAME]])</f>
        <v>709-GRISWOLD</v>
      </c>
    </row>
    <row r="54" spans="1:3" x14ac:dyDescent="0.25">
      <c r="A54">
        <v>710</v>
      </c>
      <c r="B54" t="s">
        <v>3404</v>
      </c>
      <c r="C54" t="str">
        <f>CONCATENATE(Tabla7[[#This Row],[code]],"-",Tabla7[[#This Row],[NAME]])</f>
        <v>710-HYDROFLOW</v>
      </c>
    </row>
    <row r="55" spans="1:3" x14ac:dyDescent="0.25">
      <c r="A55">
        <v>711</v>
      </c>
      <c r="B55" t="s">
        <v>37</v>
      </c>
      <c r="C55" t="str">
        <f>CONCATENATE(Tabla7[[#This Row],[code]],"-",Tabla7[[#This Row],[NAME]])</f>
        <v>711-GOULDS</v>
      </c>
    </row>
    <row r="56" spans="1:3" x14ac:dyDescent="0.25">
      <c r="A56">
        <v>712</v>
      </c>
      <c r="B56" t="s">
        <v>53</v>
      </c>
      <c r="C56" t="str">
        <f>CONCATENATE(Tabla7[[#This Row],[code]],"-",Tabla7[[#This Row],[NAME]])</f>
        <v>712-SEEPEX</v>
      </c>
    </row>
    <row r="57" spans="1:3" x14ac:dyDescent="0.25">
      <c r="A57">
        <v>713</v>
      </c>
      <c r="B57" t="s">
        <v>3405</v>
      </c>
      <c r="C57" t="str">
        <f>CONCATENATE(Tabla7[[#This Row],[code]],"-",Tabla7[[#This Row],[NAME]])</f>
        <v>713-OTRAS BOMBAS CENTRIFUGAS</v>
      </c>
    </row>
    <row r="58" spans="1:3" x14ac:dyDescent="0.25">
      <c r="A58">
        <v>714</v>
      </c>
      <c r="B58" t="s">
        <v>3406</v>
      </c>
      <c r="C58" t="str">
        <f>CONCATENATE(Tabla7[[#This Row],[code]],"-",Tabla7[[#This Row],[NAME]])</f>
        <v>714-OTRAS BOMBAS DESP. POSITIVO</v>
      </c>
    </row>
    <row r="59" spans="1:3" x14ac:dyDescent="0.25">
      <c r="A59">
        <v>715</v>
      </c>
      <c r="B59" t="s">
        <v>21</v>
      </c>
      <c r="C59" t="str">
        <f>CONCATENATE(Tabla7[[#This Row],[code]],"-",Tabla7[[#This Row],[NAME]])</f>
        <v>715-ABS</v>
      </c>
    </row>
    <row r="60" spans="1:3" x14ac:dyDescent="0.25">
      <c r="A60">
        <v>716</v>
      </c>
      <c r="B60" t="s">
        <v>3407</v>
      </c>
      <c r="C60" t="str">
        <f>CONCATENATE(Tabla7[[#This Row],[code]],"-",Tabla7[[#This Row],[NAME]])</f>
        <v>716-GOULDS..</v>
      </c>
    </row>
    <row r="61" spans="1:3" x14ac:dyDescent="0.25">
      <c r="A61">
        <v>717</v>
      </c>
      <c r="B61" t="s">
        <v>3312</v>
      </c>
      <c r="C61" t="str">
        <f>CONCATENATE(Tabla7[[#This Row],[code]],"-",Tabla7[[#This Row],[NAME]])</f>
        <v>717-MOUVEX</v>
      </c>
    </row>
    <row r="62" spans="1:3" x14ac:dyDescent="0.25">
      <c r="A62">
        <v>718</v>
      </c>
      <c r="B62" t="s">
        <v>3408</v>
      </c>
      <c r="C62" t="str">
        <f>CONCATENATE(Tabla7[[#This Row],[code]],"-",Tabla7[[#This Row],[NAME]])</f>
        <v>718-OTRAS BOMBAS</v>
      </c>
    </row>
    <row r="63" spans="1:3" x14ac:dyDescent="0.25">
      <c r="A63">
        <v>801</v>
      </c>
      <c r="B63" t="s">
        <v>185</v>
      </c>
      <c r="C63" t="str">
        <f>CONCATENATE(Tabla7[[#This Row],[code]],"-",Tabla7[[#This Row],[NAME]])</f>
        <v>801-ITT</v>
      </c>
    </row>
    <row r="64" spans="1:3" x14ac:dyDescent="0.25">
      <c r="A64">
        <v>802</v>
      </c>
      <c r="B64" t="s">
        <v>65</v>
      </c>
      <c r="C64" t="str">
        <f>CONCATENATE(Tabla7[[#This Row],[code]],"-",Tabla7[[#This Row],[NAME]])</f>
        <v>802-HYDROFLO</v>
      </c>
    </row>
    <row r="65" spans="1:3" x14ac:dyDescent="0.25">
      <c r="A65">
        <v>803</v>
      </c>
      <c r="B65" t="s">
        <v>3409</v>
      </c>
      <c r="C65" t="str">
        <f>CONCATENATE(Tabla7[[#This Row],[code]],"-",Tabla7[[#This Row],[NAME]])</f>
        <v>803-VELAN</v>
      </c>
    </row>
    <row r="66" spans="1:3" x14ac:dyDescent="0.25">
      <c r="A66">
        <v>804</v>
      </c>
      <c r="B66" t="s">
        <v>3410</v>
      </c>
      <c r="C66" t="str">
        <f>CONCATENATE(Tabla7[[#This Row],[code]],"-",Tabla7[[#This Row],[NAME]])</f>
        <v>804-SLURRY FLO</v>
      </c>
    </row>
    <row r="67" spans="1:3" x14ac:dyDescent="0.25">
      <c r="A67">
        <v>805</v>
      </c>
      <c r="B67" t="s">
        <v>3411</v>
      </c>
      <c r="C67" t="str">
        <f>CONCATENATE(Tabla7[[#This Row],[code]],"-",Tabla7[[#This Row],[NAME]])</f>
        <v>805-OTRAS VALVULAS</v>
      </c>
    </row>
    <row r="68" spans="1:3" x14ac:dyDescent="0.25">
      <c r="A68">
        <v>806</v>
      </c>
      <c r="B68" t="s">
        <v>3412</v>
      </c>
      <c r="C68" t="str">
        <f>CONCATENATE(Tabla7[[#This Row],[code]],"-",Tabla7[[#This Row],[NAME]])</f>
        <v>806-OTRAS BOMBAS MINERIA</v>
      </c>
    </row>
    <row r="69" spans="1:3" x14ac:dyDescent="0.25">
      <c r="A69">
        <v>807</v>
      </c>
      <c r="B69" t="s">
        <v>3413</v>
      </c>
      <c r="C69" t="str">
        <f>CONCATENATE(Tabla7[[#This Row],[code]],"-",Tabla7[[#This Row],[NAME]])</f>
        <v>807-SERVICIOS MINERIA</v>
      </c>
    </row>
    <row r="70" spans="1:3" x14ac:dyDescent="0.25">
      <c r="A70">
        <v>808</v>
      </c>
      <c r="B70" t="s">
        <v>3414</v>
      </c>
      <c r="C70" t="str">
        <f>CONCATENATE(Tabla7[[#This Row],[code]],"-",Tabla7[[#This Row],[NAME]])</f>
        <v>808-PATTERSON MINERIA</v>
      </c>
    </row>
    <row r="71" spans="1:3" x14ac:dyDescent="0.25">
      <c r="A71">
        <v>809</v>
      </c>
      <c r="B71" t="s">
        <v>3415</v>
      </c>
      <c r="C71" t="str">
        <f>CONCATENATE(Tabla7[[#This Row],[code]],"-",Tabla7[[#This Row],[NAME]])</f>
        <v>809-OTROS MINERIA</v>
      </c>
    </row>
    <row r="72" spans="1:3" x14ac:dyDescent="0.25">
      <c r="A72">
        <v>810</v>
      </c>
      <c r="B72" t="s">
        <v>3416</v>
      </c>
      <c r="C72" t="str">
        <f>CONCATENATE(Tabla7[[#This Row],[code]],"-",Tabla7[[#This Row],[NAME]])</f>
        <v>810-INSTRUMENTACION</v>
      </c>
    </row>
    <row r="73" spans="1:3" x14ac:dyDescent="0.25">
      <c r="A73">
        <v>811</v>
      </c>
      <c r="B73" t="s">
        <v>3417</v>
      </c>
      <c r="C73" t="str">
        <f>CONCATENATE(Tabla7[[#This Row],[code]],"-",Tabla7[[#This Row],[NAME]])</f>
        <v>811-ANSIMAG MINERIA</v>
      </c>
    </row>
    <row r="74" spans="1:3" x14ac:dyDescent="0.25">
      <c r="A74">
        <v>812</v>
      </c>
      <c r="B74" t="s">
        <v>3418</v>
      </c>
      <c r="C74" t="str">
        <f>CONCATENATE(Tabla7[[#This Row],[code]],"-",Tabla7[[#This Row],[NAME]])</f>
        <v>812-ABAQUE MINERIA</v>
      </c>
    </row>
    <row r="75" spans="1:3" x14ac:dyDescent="0.25">
      <c r="A75">
        <v>813</v>
      </c>
      <c r="B75" t="s">
        <v>3419</v>
      </c>
      <c r="C75" t="str">
        <f>CONCATENATE(Tabla7[[#This Row],[code]],"-",Tabla7[[#This Row],[NAME]])</f>
        <v>813-WILDEN MINERIA</v>
      </c>
    </row>
    <row r="76" spans="1:3" x14ac:dyDescent="0.25">
      <c r="A76">
        <v>814</v>
      </c>
      <c r="B76" t="s">
        <v>3420</v>
      </c>
      <c r="C76" t="str">
        <f>CONCATENATE(Tabla7[[#This Row],[code]],"-",Tabla7[[#This Row],[NAME]])</f>
        <v>814-FILTRACION PROCESOS</v>
      </c>
    </row>
    <row r="77" spans="1:3" x14ac:dyDescent="0.25">
      <c r="A77">
        <v>815</v>
      </c>
      <c r="B77" t="s">
        <v>3421</v>
      </c>
      <c r="C77" t="str">
        <f>CONCATENATE(Tabla7[[#This Row],[code]],"-",Tabla7[[#This Row],[NAME]])</f>
        <v>815-FLEX-VALVE MINERIA</v>
      </c>
    </row>
    <row r="78" spans="1:3" x14ac:dyDescent="0.25">
      <c r="A78">
        <v>901</v>
      </c>
      <c r="B78" t="s">
        <v>3422</v>
      </c>
      <c r="C78" t="str">
        <f>CONCATENATE(Tabla7[[#This Row],[code]],"-",Tabla7[[#This Row],[NAME]])</f>
        <v>901-REPUESTOS EQ. AIRE COMPRIM.</v>
      </c>
    </row>
    <row r="79" spans="1:3" x14ac:dyDescent="0.25">
      <c r="A79">
        <v>902</v>
      </c>
      <c r="B79" t="s">
        <v>3423</v>
      </c>
      <c r="C79" t="str">
        <f>CONCATENATE(Tabla7[[#This Row],[code]],"-",Tabla7[[#This Row],[NAME]])</f>
        <v>902-REPUESTOS EQ. LIGEROS.</v>
      </c>
    </row>
    <row r="80" spans="1:3" x14ac:dyDescent="0.25">
      <c r="A80">
        <v>903</v>
      </c>
      <c r="B80" t="s">
        <v>3424</v>
      </c>
      <c r="C80" t="str">
        <f>CONCATENATE(Tabla7[[#This Row],[code]],"-",Tabla7[[#This Row],[NAME]])</f>
        <v>903-REPUESTOS EQ. GNV.</v>
      </c>
    </row>
    <row r="81" spans="1:3" x14ac:dyDescent="0.25">
      <c r="A81">
        <v>904</v>
      </c>
      <c r="B81" t="s">
        <v>3425</v>
      </c>
      <c r="C81" t="str">
        <f>CONCATENATE(Tabla7[[#This Row],[code]],"-",Tabla7[[#This Row],[NAME]])</f>
        <v>904-REPUESTOS SUM. PROFESIONALES</v>
      </c>
    </row>
    <row r="82" spans="1:3" x14ac:dyDescent="0.25">
      <c r="A82">
        <v>905</v>
      </c>
      <c r="B82" t="s">
        <v>3426</v>
      </c>
      <c r="C82" t="str">
        <f>CONCATENATE(Tabla7[[#This Row],[code]],"-",Tabla7[[#This Row],[NAME]])</f>
        <v>905-SERVICIO TECNICO GNV</v>
      </c>
    </row>
    <row r="83" spans="1:3" x14ac:dyDescent="0.25">
      <c r="A83">
        <v>913</v>
      </c>
      <c r="B83" t="s">
        <v>3427</v>
      </c>
      <c r="C83" t="str">
        <f>CONCATENATE(Tabla7[[#This Row],[code]],"-",Tabla7[[#This Row],[NAME]])</f>
        <v>913-SERVICIO TECNICO EQ.INDUSTRIAL</v>
      </c>
    </row>
    <row r="84" spans="1:3" x14ac:dyDescent="0.25">
      <c r="A84">
        <v>914</v>
      </c>
      <c r="B84" t="s">
        <v>3428</v>
      </c>
      <c r="C84" t="str">
        <f>CONCATENATE(Tabla7[[#This Row],[code]],"-",Tabla7[[#This Row],[NAME]])</f>
        <v>914-SERVICIO TECNICO EQ.LIGEROS</v>
      </c>
    </row>
    <row r="85" spans="1:3" x14ac:dyDescent="0.25">
      <c r="A85">
        <v>915</v>
      </c>
      <c r="B85" t="s">
        <v>3429</v>
      </c>
      <c r="C85" t="str">
        <f>CONCATENATE(Tabla7[[#This Row],[code]],"-",Tabla7[[#This Row],[NAME]])</f>
        <v>915-SERVICIO TECNICO BOMBAS</v>
      </c>
    </row>
    <row r="86" spans="1:3" x14ac:dyDescent="0.25">
      <c r="A86">
        <v>916</v>
      </c>
      <c r="B86" t="s">
        <v>3430</v>
      </c>
      <c r="C86" t="str">
        <f>CONCATENATE(Tabla7[[#This Row],[code]],"-",Tabla7[[#This Row],[NAME]])</f>
        <v>916-INSUMO SERVICIO TECNICO</v>
      </c>
    </row>
    <row r="87" spans="1:3" x14ac:dyDescent="0.25">
      <c r="A87">
        <v>917</v>
      </c>
      <c r="B87" t="s">
        <v>3431</v>
      </c>
      <c r="C87" t="str">
        <f>CONCATENATE(Tabla7[[#This Row],[code]],"-",Tabla7[[#This Row],[NAME]])</f>
        <v>917-SERVICIO TECNICO VALVULAS</v>
      </c>
    </row>
    <row r="88" spans="1:3" x14ac:dyDescent="0.25">
      <c r="A88">
        <v>918</v>
      </c>
      <c r="B88" t="s">
        <v>3432</v>
      </c>
      <c r="C88" t="str">
        <f>CONCATENATE(Tabla7[[#This Row],[code]],"-",Tabla7[[#This Row],[NAME]])</f>
        <v>918-SERVICIO TECNICO CALDERAS</v>
      </c>
    </row>
    <row r="89" spans="1:3" x14ac:dyDescent="0.25">
      <c r="A89">
        <v>1401</v>
      </c>
      <c r="B89" t="s">
        <v>3433</v>
      </c>
      <c r="C89" t="str">
        <f>CONCATENATE(Tabla7[[#This Row],[code]],"-",Tabla7[[#This Row],[NAME]])</f>
        <v>1401-COMPRESOR</v>
      </c>
    </row>
    <row r="90" spans="1:3" x14ac:dyDescent="0.25">
      <c r="A90">
        <v>1402</v>
      </c>
      <c r="B90" t="s">
        <v>3434</v>
      </c>
      <c r="C90" t="str">
        <f>CONCATENATE(Tabla7[[#This Row],[code]],"-",Tabla7[[#This Row],[NAME]])</f>
        <v>1402-MOTOBOMBA</v>
      </c>
    </row>
    <row r="91" spans="1:3" x14ac:dyDescent="0.25">
      <c r="A91">
        <v>1403</v>
      </c>
      <c r="B91" t="s">
        <v>3435</v>
      </c>
      <c r="C91" t="str">
        <f>CONCATENATE(Tabla7[[#This Row],[code]],"-",Tabla7[[#This Row],[NAME]])</f>
        <v>1403-MOTORES</v>
      </c>
    </row>
    <row r="92" spans="1:3" x14ac:dyDescent="0.25">
      <c r="A92">
        <v>1404</v>
      </c>
      <c r="B92" t="s">
        <v>3436</v>
      </c>
      <c r="C92" t="str">
        <f>CONCATENATE(Tabla7[[#This Row],[code]],"-",Tabla7[[#This Row],[NAME]])</f>
        <v>1404-SOLDADOR ELECTRICO</v>
      </c>
    </row>
    <row r="93" spans="1:3" x14ac:dyDescent="0.25">
      <c r="A93">
        <v>1405</v>
      </c>
      <c r="B93" t="s">
        <v>3437</v>
      </c>
      <c r="C93" t="str">
        <f>CONCATENATE(Tabla7[[#This Row],[code]],"-",Tabla7[[#This Row],[NAME]])</f>
        <v>1405-ASPIRADORA</v>
      </c>
    </row>
    <row r="94" spans="1:3" x14ac:dyDescent="0.25">
      <c r="A94">
        <v>1406</v>
      </c>
      <c r="B94" t="s">
        <v>3438</v>
      </c>
      <c r="C94" t="str">
        <f>CONCATENATE(Tabla7[[#This Row],[code]],"-",Tabla7[[#This Row],[NAME]])</f>
        <v>1406-AUTOMOTRIZ</v>
      </c>
    </row>
    <row r="95" spans="1:3" x14ac:dyDescent="0.25">
      <c r="A95">
        <v>1407</v>
      </c>
      <c r="B95" t="s">
        <v>3439</v>
      </c>
      <c r="C95" t="str">
        <f>CONCATENATE(Tabla7[[#This Row],[code]],"-",Tabla7[[#This Row],[NAME]])</f>
        <v>1407-CERRAJERIA</v>
      </c>
    </row>
    <row r="96" spans="1:3" x14ac:dyDescent="0.25">
      <c r="A96">
        <v>1408</v>
      </c>
      <c r="B96" t="s">
        <v>3440</v>
      </c>
      <c r="C96" t="str">
        <f>CONCATENATE(Tabla7[[#This Row],[code]],"-",Tabla7[[#This Row],[NAME]])</f>
        <v>1408-ELECTROBOMBAS</v>
      </c>
    </row>
    <row r="97" spans="1:3" x14ac:dyDescent="0.25">
      <c r="A97">
        <v>1409</v>
      </c>
      <c r="B97" t="s">
        <v>3441</v>
      </c>
      <c r="C97" t="str">
        <f>CONCATENATE(Tabla7[[#This Row],[code]],"-",Tabla7[[#This Row],[NAME]])</f>
        <v>1409-GENERADORES.</v>
      </c>
    </row>
    <row r="98" spans="1:3" x14ac:dyDescent="0.25">
      <c r="A98">
        <v>1410</v>
      </c>
      <c r="B98" t="s">
        <v>3442</v>
      </c>
      <c r="C98" t="str">
        <f>CONCATENATE(Tabla7[[#This Row],[code]],"-",Tabla7[[#This Row],[NAME]])</f>
        <v>1410-HERRAMIENTAS ELECTRICAS</v>
      </c>
    </row>
    <row r="99" spans="1:3" x14ac:dyDescent="0.25">
      <c r="A99">
        <v>1411</v>
      </c>
      <c r="B99" t="s">
        <v>3443</v>
      </c>
      <c r="C99" t="str">
        <f>CONCATENATE(Tabla7[[#This Row],[code]],"-",Tabla7[[#This Row],[NAME]])</f>
        <v>1411-HERRAMIENTAS MANUALES</v>
      </c>
    </row>
    <row r="100" spans="1:3" x14ac:dyDescent="0.25">
      <c r="A100">
        <v>1412</v>
      </c>
      <c r="B100" t="s">
        <v>3444</v>
      </c>
      <c r="C100" t="str">
        <f>CONCATENATE(Tabla7[[#This Row],[code]],"-",Tabla7[[#This Row],[NAME]])</f>
        <v>1412-HIDROLAVADORA</v>
      </c>
    </row>
    <row r="101" spans="1:3" x14ac:dyDescent="0.25">
      <c r="A101">
        <v>1413</v>
      </c>
      <c r="B101" t="s">
        <v>3445</v>
      </c>
      <c r="C101" t="str">
        <f>CONCATENATE(Tabla7[[#This Row],[code]],"-",Tabla7[[#This Row],[NAME]])</f>
        <v>1413-OTROS</v>
      </c>
    </row>
    <row r="102" spans="1:3" x14ac:dyDescent="0.25">
      <c r="A102">
        <v>1414</v>
      </c>
      <c r="B102" t="s">
        <v>3446</v>
      </c>
      <c r="C102" t="str">
        <f>CONCATENATE(Tabla7[[#This Row],[code]],"-",Tabla7[[#This Row],[NAME]])</f>
        <v>1414-SERVICIOS SUMINISTROS PROFESIONALES</v>
      </c>
    </row>
    <row r="103" spans="1:3" x14ac:dyDescent="0.25">
      <c r="A103">
        <v>1415</v>
      </c>
      <c r="B103" t="s">
        <v>3447</v>
      </c>
      <c r="C103" t="str">
        <f>CONCATENATE(Tabla7[[#This Row],[code]],"-",Tabla7[[#This Row],[NAME]])</f>
        <v>1415-REPUESTOS SUMINISTROS PROFESIONALES</v>
      </c>
    </row>
    <row r="104" spans="1:3" x14ac:dyDescent="0.25">
      <c r="A104">
        <v>1416</v>
      </c>
      <c r="B104" t="s">
        <v>3448</v>
      </c>
      <c r="C104" t="str">
        <f>CONCATENATE(Tabla7[[#This Row],[code]],"-",Tabla7[[#This Row],[NAME]])</f>
        <v>1416-HERRAMIENTAS AGRICOLAS</v>
      </c>
    </row>
    <row r="105" spans="1:3" x14ac:dyDescent="0.25">
      <c r="A105">
        <v>1501</v>
      </c>
      <c r="B105" t="s">
        <v>3449</v>
      </c>
      <c r="C105" t="str">
        <f>CONCATENATE(Tabla7[[#This Row],[code]],"-",Tabla7[[#This Row],[NAME]])</f>
        <v>1501-SEGURIDAD INDUSTRIAL</v>
      </c>
    </row>
    <row r="106" spans="1:3" x14ac:dyDescent="0.25">
      <c r="A106">
        <v>1601</v>
      </c>
      <c r="B106" t="s">
        <v>3450</v>
      </c>
      <c r="C106" t="str">
        <f>CONCATENATE(Tabla7[[#This Row],[code]],"-",Tabla7[[#This Row],[NAME]])</f>
        <v>1601-HVAC</v>
      </c>
    </row>
    <row r="107" spans="1:3" x14ac:dyDescent="0.25">
      <c r="A107">
        <v>9901</v>
      </c>
      <c r="B107" t="s">
        <v>3451</v>
      </c>
      <c r="C107" t="str">
        <f>CONCATENATE(Tabla7[[#This Row],[code]],"-",Tabla7[[#This Row],[NAME]])</f>
        <v>9901-SERVICIOS VARIOS</v>
      </c>
    </row>
    <row r="108" spans="1:3" x14ac:dyDescent="0.25">
      <c r="A108">
        <v>9902</v>
      </c>
      <c r="B108" t="s">
        <v>3452</v>
      </c>
      <c r="C108" t="str">
        <f>CONCATENATE(Tabla7[[#This Row],[code]],"-",Tabla7[[#This Row],[NAME]])</f>
        <v>9902-MOBILIARIO</v>
      </c>
    </row>
    <row r="109" spans="1:3" x14ac:dyDescent="0.25">
      <c r="A109">
        <v>9903</v>
      </c>
      <c r="B109" t="s">
        <v>3453</v>
      </c>
      <c r="C109" t="str">
        <f>CONCATENATE(Tabla7[[#This Row],[code]],"-",Tabla7[[#This Row],[NAME]])</f>
        <v>9903-UTILES  ASEO</v>
      </c>
    </row>
    <row r="110" spans="1:3" x14ac:dyDescent="0.25">
      <c r="A110">
        <v>9904</v>
      </c>
      <c r="B110" t="s">
        <v>3454</v>
      </c>
      <c r="C110" t="str">
        <f>CONCATENATE(Tabla7[[#This Row],[code]],"-",Tabla7[[#This Row],[NAME]])</f>
        <v>9904-SEGURIDAD</v>
      </c>
    </row>
    <row r="111" spans="1:3" x14ac:dyDescent="0.25">
      <c r="A111">
        <v>9905</v>
      </c>
      <c r="B111" t="s">
        <v>3455</v>
      </c>
      <c r="C111" t="str">
        <f>CONCATENATE(Tabla7[[#This Row],[code]],"-",Tabla7[[#This Row],[NAME]])</f>
        <v>9905-LIMPIEZA</v>
      </c>
    </row>
    <row r="112" spans="1:3" x14ac:dyDescent="0.25">
      <c r="A112">
        <v>9906</v>
      </c>
      <c r="B112" t="s">
        <v>3456</v>
      </c>
      <c r="C112" t="str">
        <f>CONCATENATE(Tabla7[[#This Row],[code]],"-",Tabla7[[#This Row],[NAME]])</f>
        <v>9906-UTILES OFICINA</v>
      </c>
    </row>
    <row r="113" spans="1:3" x14ac:dyDescent="0.25">
      <c r="A113">
        <v>9907</v>
      </c>
      <c r="B113" t="s">
        <v>3457</v>
      </c>
      <c r="C113" t="str">
        <f>CONCATENATE(Tabla7[[#This Row],[code]],"-",Tabla7[[#This Row],[NAME]])</f>
        <v>9907-PUBLICIDAD</v>
      </c>
    </row>
    <row r="114" spans="1:3" x14ac:dyDescent="0.25">
      <c r="A114">
        <v>9908</v>
      </c>
      <c r="B114" t="s">
        <v>3458</v>
      </c>
      <c r="C114" t="str">
        <f>CONCATENATE(Tabla7[[#This Row],[code]],"-",Tabla7[[#This Row],[NAME]])</f>
        <v>9908-SERVICIOS GENERALES</v>
      </c>
    </row>
    <row r="115" spans="1:3" x14ac:dyDescent="0.25">
      <c r="A115">
        <v>9909</v>
      </c>
      <c r="B115" t="s">
        <v>3459</v>
      </c>
      <c r="C115" t="str">
        <f>CONCATENATE(Tabla7[[#This Row],[code]],"-",Tabla7[[#This Row],[NAME]])</f>
        <v>9909-PERSONAL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C1A3-2249-43E1-BCDF-180F330ED40B}">
  <dimension ref="A1:C430"/>
  <sheetViews>
    <sheetView topLeftCell="A409" workbookViewId="0">
      <selection activeCell="C2" sqref="C2"/>
    </sheetView>
  </sheetViews>
  <sheetFormatPr baseColWidth="10" defaultRowHeight="15" x14ac:dyDescent="0.25"/>
  <cols>
    <col min="2" max="2" width="39.28515625" bestFit="1" customWidth="1"/>
  </cols>
  <sheetData>
    <row r="1" spans="1:3" x14ac:dyDescent="0.25">
      <c r="A1" t="s">
        <v>3474</v>
      </c>
      <c r="B1" t="s">
        <v>3356</v>
      </c>
      <c r="C1" t="s">
        <v>4461</v>
      </c>
    </row>
    <row r="2" spans="1:3" x14ac:dyDescent="0.25">
      <c r="A2">
        <v>10101</v>
      </c>
      <c r="B2" t="s">
        <v>3475</v>
      </c>
      <c r="C2" t="str">
        <f>CONCATENATE(Tabla9[[#This Row],[CODE]],"-",Tabla9[[#This Row],[NAME]])</f>
        <v>10101-CILINDROS</v>
      </c>
    </row>
    <row r="3" spans="1:3" x14ac:dyDescent="0.25">
      <c r="A3">
        <v>10102</v>
      </c>
      <c r="B3" t="s">
        <v>3476</v>
      </c>
      <c r="C3" t="str">
        <f>CONCATENATE(Tabla9[[#This Row],[CODE]],"-",Tabla9[[#This Row],[NAME]])</f>
        <v>10102-VÁLVULAS</v>
      </c>
    </row>
    <row r="4" spans="1:3" x14ac:dyDescent="0.25">
      <c r="A4">
        <v>10103</v>
      </c>
      <c r="B4" t="s">
        <v>3477</v>
      </c>
      <c r="C4" t="str">
        <f>CONCATENATE(Tabla9[[#This Row],[CODE]],"-",Tabla9[[#This Row],[NAME]])</f>
        <v>10103-EQUIPOS PARA VACÍO</v>
      </c>
    </row>
    <row r="5" spans="1:3" x14ac:dyDescent="0.25">
      <c r="A5">
        <v>10104</v>
      </c>
      <c r="B5" t="s">
        <v>3478</v>
      </c>
      <c r="C5" t="str">
        <f>CONCATENATE(Tabla9[[#This Row],[CODE]],"-",Tabla9[[#This Row],[NAME]])</f>
        <v>10104-VALVULAS AUXILIARES</v>
      </c>
    </row>
    <row r="6" spans="1:3" x14ac:dyDescent="0.25">
      <c r="A6">
        <v>10105</v>
      </c>
      <c r="B6" t="s">
        <v>3479</v>
      </c>
      <c r="C6" t="str">
        <f>CONCATENATE(Tabla9[[#This Row],[CODE]],"-",Tabla9[[#This Row],[NAME]])</f>
        <v>10105-SOLENOIDES</v>
      </c>
    </row>
    <row r="7" spans="1:3" x14ac:dyDescent="0.25">
      <c r="A7">
        <v>10106</v>
      </c>
      <c r="B7" t="s">
        <v>3480</v>
      </c>
      <c r="C7" t="str">
        <f>CONCATENATE(Tabla9[[#This Row],[CODE]],"-",Tabla9[[#This Row],[NAME]])</f>
        <v>10106-UNIDADES FRL</v>
      </c>
    </row>
    <row r="8" spans="1:3" x14ac:dyDescent="0.25">
      <c r="A8">
        <v>10107</v>
      </c>
      <c r="B8" t="s">
        <v>3481</v>
      </c>
      <c r="C8" t="str">
        <f>CONCATENATE(Tabla9[[#This Row],[CODE]],"-",Tabla9[[#This Row],[NAME]])</f>
        <v>10107-MANIPULACIÓN Y EQUIPOS</v>
      </c>
    </row>
    <row r="9" spans="1:3" x14ac:dyDescent="0.25">
      <c r="A9">
        <v>10108</v>
      </c>
      <c r="B9" t="s">
        <v>3482</v>
      </c>
      <c r="C9" t="str">
        <f>CONCATENATE(Tabla9[[#This Row],[CODE]],"-",Tabla9[[#This Row],[NAME]])</f>
        <v>10108-CONEXIONES</v>
      </c>
    </row>
    <row r="10" spans="1:3" x14ac:dyDescent="0.25">
      <c r="A10">
        <v>10109</v>
      </c>
      <c r="B10" t="s">
        <v>3483</v>
      </c>
      <c r="C10" t="str">
        <f>CONCATENATE(Tabla9[[#This Row],[CODE]],"-",Tabla9[[#This Row],[NAME]])</f>
        <v>10109-OTROS.</v>
      </c>
    </row>
    <row r="11" spans="1:3" x14ac:dyDescent="0.25">
      <c r="A11">
        <v>10110</v>
      </c>
      <c r="B11" t="s">
        <v>3484</v>
      </c>
      <c r="C11" t="str">
        <f>CONCATENATE(Tabla9[[#This Row],[CODE]],"-",Tabla9[[#This Row],[NAME]])</f>
        <v>10110-ENSAMBLE NEUMATICA</v>
      </c>
    </row>
    <row r="12" spans="1:3" x14ac:dyDescent="0.25">
      <c r="A12">
        <v>10111</v>
      </c>
      <c r="B12" t="s">
        <v>3485</v>
      </c>
      <c r="C12" t="str">
        <f>CONCATENATE(Tabla9[[#This Row],[CODE]],"-",Tabla9[[#This Row],[NAME]])</f>
        <v>10111-DESENSAMBLE NEUMATICA</v>
      </c>
    </row>
    <row r="13" spans="1:3" x14ac:dyDescent="0.25">
      <c r="A13">
        <v>10112</v>
      </c>
      <c r="B13" t="s">
        <v>3486</v>
      </c>
      <c r="C13" t="str">
        <f>CONCATENATE(Tabla9[[#This Row],[CODE]],"-",Tabla9[[#This Row],[NAME]])</f>
        <v>10112-SENSORES.</v>
      </c>
    </row>
    <row r="14" spans="1:3" x14ac:dyDescent="0.25">
      <c r="A14">
        <v>1401</v>
      </c>
      <c r="B14" t="s">
        <v>3433</v>
      </c>
      <c r="C14" t="str">
        <f>CONCATENATE(Tabla9[[#This Row],[CODE]],"-",Tabla9[[#This Row],[NAME]])</f>
        <v>1401-COMPRESOR</v>
      </c>
    </row>
    <row r="15" spans="1:3" x14ac:dyDescent="0.25">
      <c r="A15">
        <v>1402</v>
      </c>
      <c r="B15" t="s">
        <v>3434</v>
      </c>
      <c r="C15" t="str">
        <f>CONCATENATE(Tabla9[[#This Row],[CODE]],"-",Tabla9[[#This Row],[NAME]])</f>
        <v>1402-MOTOBOMBA</v>
      </c>
    </row>
    <row r="16" spans="1:3" x14ac:dyDescent="0.25">
      <c r="A16">
        <v>1403</v>
      </c>
      <c r="B16" t="s">
        <v>3435</v>
      </c>
      <c r="C16" t="str">
        <f>CONCATENATE(Tabla9[[#This Row],[CODE]],"-",Tabla9[[#This Row],[NAME]])</f>
        <v>1403-MOTORES</v>
      </c>
    </row>
    <row r="17" spans="1:3" x14ac:dyDescent="0.25">
      <c r="A17">
        <v>1404</v>
      </c>
      <c r="B17" t="s">
        <v>3436</v>
      </c>
      <c r="C17" t="str">
        <f>CONCATENATE(Tabla9[[#This Row],[CODE]],"-",Tabla9[[#This Row],[NAME]])</f>
        <v>1404-SOLDADOR ELECTRICO</v>
      </c>
    </row>
    <row r="18" spans="1:3" x14ac:dyDescent="0.25">
      <c r="A18">
        <v>20101</v>
      </c>
      <c r="B18" t="s">
        <v>3487</v>
      </c>
      <c r="C18" t="str">
        <f>CONCATENATE(Tabla9[[#This Row],[CODE]],"-",Tabla9[[#This Row],[NAME]])</f>
        <v>20101-LUBRICANTES INDUSTRIALES</v>
      </c>
    </row>
    <row r="19" spans="1:3" x14ac:dyDescent="0.25">
      <c r="A19">
        <v>20102</v>
      </c>
      <c r="B19" t="s">
        <v>3488</v>
      </c>
      <c r="C19" t="str">
        <f>CONCATENATE(Tabla9[[#This Row],[CODE]],"-",Tabla9[[#This Row],[NAME]])</f>
        <v>20102-LUB.AUTOMOT, AGRO Y TRANSP</v>
      </c>
    </row>
    <row r="20" spans="1:3" x14ac:dyDescent="0.25">
      <c r="A20">
        <v>20103</v>
      </c>
      <c r="B20" t="s">
        <v>3489</v>
      </c>
      <c r="C20" t="str">
        <f>CONCATENATE(Tabla9[[#This Row],[CODE]],"-",Tabla9[[#This Row],[NAME]])</f>
        <v>20103-GRASAS EN GENERAL</v>
      </c>
    </row>
    <row r="21" spans="1:3" x14ac:dyDescent="0.25">
      <c r="A21">
        <v>20104</v>
      </c>
      <c r="B21" t="s">
        <v>3490</v>
      </c>
      <c r="C21" t="str">
        <f>CONCATENATE(Tabla9[[#This Row],[CODE]],"-",Tabla9[[#This Row],[NAME]])</f>
        <v>20104-OTROS LUBRICANTES</v>
      </c>
    </row>
    <row r="22" spans="1:3" x14ac:dyDescent="0.25">
      <c r="A22">
        <v>20105</v>
      </c>
      <c r="B22" t="s">
        <v>3491</v>
      </c>
      <c r="C22" t="str">
        <f>CONCATENATE(Tabla9[[#This Row],[CODE]],"-",Tabla9[[#This Row],[NAME]])</f>
        <v>20105-EQUIPOS Y ACCES. DE LUBRICAC.</v>
      </c>
    </row>
    <row r="23" spans="1:3" x14ac:dyDescent="0.25">
      <c r="A23">
        <v>20201</v>
      </c>
      <c r="B23" t="s">
        <v>3492</v>
      </c>
      <c r="C23" t="str">
        <f>CONCATENATE(Tabla9[[#This Row],[CODE]],"-",Tabla9[[#This Row],[NAME]])</f>
        <v>20201-BRIDA ANSI 150-</v>
      </c>
    </row>
    <row r="24" spans="1:3" x14ac:dyDescent="0.25">
      <c r="A24">
        <v>20202</v>
      </c>
      <c r="B24" t="s">
        <v>3493</v>
      </c>
      <c r="C24" t="str">
        <f>CONCATENATE(Tabla9[[#This Row],[CODE]],"-",Tabla9[[#This Row],[NAME]])</f>
        <v>20202-BRIDA ANSI 300-</v>
      </c>
    </row>
    <row r="25" spans="1:3" x14ac:dyDescent="0.25">
      <c r="A25">
        <v>20203</v>
      </c>
      <c r="B25" t="s">
        <v>3494</v>
      </c>
      <c r="C25" t="str">
        <f>CONCATENATE(Tabla9[[#This Row],[CODE]],"-",Tabla9[[#This Row],[NAME]])</f>
        <v>20203-BRIDA ANSI 600-</v>
      </c>
    </row>
    <row r="26" spans="1:3" x14ac:dyDescent="0.25">
      <c r="A26">
        <v>20204</v>
      </c>
      <c r="B26" t="s">
        <v>3495</v>
      </c>
      <c r="C26" t="str">
        <f>CONCATENATE(Tabla9[[#This Row],[CODE]],"-",Tabla9[[#This Row],[NAME]])</f>
        <v>20204-BRIDA ANSI 900-</v>
      </c>
    </row>
    <row r="27" spans="1:3" x14ac:dyDescent="0.25">
      <c r="A27">
        <v>20205</v>
      </c>
      <c r="B27" t="s">
        <v>3496</v>
      </c>
      <c r="C27" t="str">
        <f>CONCATENATE(Tabla9[[#This Row],[CODE]],"-",Tabla9[[#This Row],[NAME]])</f>
        <v>20205-BRIDA ACERO INOXIDABLE-</v>
      </c>
    </row>
    <row r="28" spans="1:3" x14ac:dyDescent="0.25">
      <c r="A28">
        <v>20206</v>
      </c>
      <c r="B28" t="s">
        <v>3497</v>
      </c>
      <c r="C28" t="str">
        <f>CONCATENATE(Tabla9[[#This Row],[CODE]],"-",Tabla9[[#This Row],[NAME]])</f>
        <v>20206-ACERO SOLDABLE STD-</v>
      </c>
    </row>
    <row r="29" spans="1:3" x14ac:dyDescent="0.25">
      <c r="A29">
        <v>20207</v>
      </c>
      <c r="B29" t="s">
        <v>3498</v>
      </c>
      <c r="C29" t="str">
        <f>CONCATENATE(Tabla9[[#This Row],[CODE]],"-",Tabla9[[#This Row],[NAME]])</f>
        <v>20207-ACERO SOLDABLE CED. 40-</v>
      </c>
    </row>
    <row r="30" spans="1:3" x14ac:dyDescent="0.25">
      <c r="A30">
        <v>20208</v>
      </c>
      <c r="B30" t="s">
        <v>3499</v>
      </c>
      <c r="C30" t="str">
        <f>CONCATENATE(Tabla9[[#This Row],[CODE]],"-",Tabla9[[#This Row],[NAME]])</f>
        <v>20208-ACERO SOLDABLE CED. 80-</v>
      </c>
    </row>
    <row r="31" spans="1:3" x14ac:dyDescent="0.25">
      <c r="A31">
        <v>20209</v>
      </c>
      <c r="B31" t="s">
        <v>3500</v>
      </c>
      <c r="C31" t="str">
        <f>CONCATENATE(Tabla9[[#This Row],[CODE]],"-",Tabla9[[#This Row],[NAME]])</f>
        <v>20209-FIERRO GALVANIZADO.-</v>
      </c>
    </row>
    <row r="32" spans="1:3" x14ac:dyDescent="0.25">
      <c r="A32">
        <v>20210</v>
      </c>
      <c r="B32" t="s">
        <v>3501</v>
      </c>
      <c r="C32" t="str">
        <f>CONCATENATE(Tabla9[[#This Row],[CODE]],"-",Tabla9[[#This Row],[NAME]])</f>
        <v>20210-FIERRO MALEABLE NEGRO CL. 150-</v>
      </c>
    </row>
    <row r="33" spans="1:3" x14ac:dyDescent="0.25">
      <c r="A33">
        <v>20211</v>
      </c>
      <c r="B33" t="s">
        <v>3502</v>
      </c>
      <c r="C33" t="str">
        <f>CONCATENATE(Tabla9[[#This Row],[CODE]],"-",Tabla9[[#This Row],[NAME]])</f>
        <v>20211-FIERRO MALEABLE NEGRO.CL. 300-</v>
      </c>
    </row>
    <row r="34" spans="1:3" x14ac:dyDescent="0.25">
      <c r="A34">
        <v>20212</v>
      </c>
      <c r="B34" t="s">
        <v>3503</v>
      </c>
      <c r="C34" t="str">
        <f>CONCATENATE(Tabla9[[#This Row],[CODE]],"-",Tabla9[[#This Row],[NAME]])</f>
        <v>20212-ACERO FORJADO 3000 LB  S/W-</v>
      </c>
    </row>
    <row r="35" spans="1:3" x14ac:dyDescent="0.25">
      <c r="A35">
        <v>20213</v>
      </c>
      <c r="B35" t="s">
        <v>3504</v>
      </c>
      <c r="C35" t="str">
        <f>CONCATENATE(Tabla9[[#This Row],[CODE]],"-",Tabla9[[#This Row],[NAME]])</f>
        <v>20213-ACERO FORJADO 3000 LB  ROSC-</v>
      </c>
    </row>
    <row r="36" spans="1:3" x14ac:dyDescent="0.25">
      <c r="A36">
        <v>20214</v>
      </c>
      <c r="B36" t="s">
        <v>3505</v>
      </c>
      <c r="C36" t="str">
        <f>CONCATENATE(Tabla9[[#This Row],[CODE]],"-",Tabla9[[#This Row],[NAME]])</f>
        <v>20214-ACERO INOX. 304SS-</v>
      </c>
    </row>
    <row r="37" spans="1:3" x14ac:dyDescent="0.25">
      <c r="A37">
        <v>20215</v>
      </c>
      <c r="B37" t="s">
        <v>3506</v>
      </c>
      <c r="C37" t="str">
        <f>CONCATENATE(Tabla9[[#This Row],[CODE]],"-",Tabla9[[#This Row],[NAME]])</f>
        <v>20215-ACERO INOX. 316SS-</v>
      </c>
    </row>
    <row r="38" spans="1:3" x14ac:dyDescent="0.25">
      <c r="A38">
        <v>20216</v>
      </c>
      <c r="B38" t="s">
        <v>3507</v>
      </c>
      <c r="C38" t="str">
        <f>CONCATENATE(Tabla9[[#This Row],[CODE]],"-",Tabla9[[#This Row],[NAME]])</f>
        <v>20216-CONEXIONES OTROS-</v>
      </c>
    </row>
    <row r="39" spans="1:3" x14ac:dyDescent="0.25">
      <c r="A39">
        <v>20217</v>
      </c>
      <c r="B39" t="s">
        <v>3508</v>
      </c>
      <c r="C39" t="str">
        <f>CONCATENATE(Tabla9[[#This Row],[CODE]],"-",Tabla9[[#This Row],[NAME]])</f>
        <v>20217-BRIDAS OTROS-</v>
      </c>
    </row>
    <row r="40" spans="1:3" x14ac:dyDescent="0.25">
      <c r="A40">
        <v>20218</v>
      </c>
      <c r="B40" t="s">
        <v>3509</v>
      </c>
      <c r="C40" t="str">
        <f>CONCATENATE(Tabla9[[#This Row],[CODE]],"-",Tabla9[[#This Row],[NAME]])</f>
        <v>20218-CONEXIONES RANURADAS-</v>
      </c>
    </row>
    <row r="41" spans="1:3" x14ac:dyDescent="0.25">
      <c r="A41">
        <v>20219</v>
      </c>
      <c r="B41" t="s">
        <v>3510</v>
      </c>
      <c r="C41" t="str">
        <f>CONCATENATE(Tabla9[[#This Row],[CODE]],"-",Tabla9[[#This Row],[NAME]])</f>
        <v>20219-FIERRO FUNDIDO RANURADO-</v>
      </c>
    </row>
    <row r="42" spans="1:3" x14ac:dyDescent="0.25">
      <c r="A42">
        <v>20220</v>
      </c>
      <c r="B42" t="s">
        <v>3511</v>
      </c>
      <c r="C42" t="str">
        <f>CONCATENATE(Tabla9[[#This Row],[CODE]],"-",Tabla9[[#This Row],[NAME]])</f>
        <v>20220-HIERRO DUCTIL RANURADAS-</v>
      </c>
    </row>
    <row r="43" spans="1:3" x14ac:dyDescent="0.25">
      <c r="A43">
        <v>20221</v>
      </c>
      <c r="B43" t="s">
        <v>3512</v>
      </c>
      <c r="C43" t="str">
        <f>CONCATENATE(Tabla9[[#This Row],[CODE]],"-",Tabla9[[#This Row],[NAME]])</f>
        <v>20221-CONEX PRFV-</v>
      </c>
    </row>
    <row r="44" spans="1:3" x14ac:dyDescent="0.25">
      <c r="A44">
        <v>20301</v>
      </c>
      <c r="B44" t="s">
        <v>3513</v>
      </c>
      <c r="C44" t="str">
        <f>CONCATENATE(Tabla9[[#This Row],[CODE]],"-",Tabla9[[#This Row],[NAME]])</f>
        <v>20301-TUB.ACERO AL CARBONO S/COSTUR</v>
      </c>
    </row>
    <row r="45" spans="1:3" x14ac:dyDescent="0.25">
      <c r="A45">
        <v>20302</v>
      </c>
      <c r="B45" t="s">
        <v>3514</v>
      </c>
      <c r="C45" t="str">
        <f>CONCATENATE(Tabla9[[#This Row],[CODE]],"-",Tabla9[[#This Row],[NAME]])</f>
        <v>20302-TUB.ACERO AL CARBONO C/COSTUR</v>
      </c>
    </row>
    <row r="46" spans="1:3" x14ac:dyDescent="0.25">
      <c r="A46">
        <v>20303</v>
      </c>
      <c r="B46" t="s">
        <v>3515</v>
      </c>
      <c r="C46" t="str">
        <f>CONCATENATE(Tabla9[[#This Row],[CODE]],"-",Tabla9[[#This Row],[NAME]])</f>
        <v>20303-TUB.ACERO GALV.CON COSTURA</v>
      </c>
    </row>
    <row r="47" spans="1:3" x14ac:dyDescent="0.25">
      <c r="A47">
        <v>20304</v>
      </c>
      <c r="B47" t="s">
        <v>3516</v>
      </c>
      <c r="C47" t="str">
        <f>CONCATENATE(Tabla9[[#This Row],[CODE]],"-",Tabla9[[#This Row],[NAME]])</f>
        <v>20304-TUB.ACERO INOXID.SIN COSTURA.</v>
      </c>
    </row>
    <row r="48" spans="1:3" x14ac:dyDescent="0.25">
      <c r="A48">
        <v>20305</v>
      </c>
      <c r="B48" t="s">
        <v>3517</v>
      </c>
      <c r="C48" t="str">
        <f>CONCATENATE(Tabla9[[#This Row],[CODE]],"-",Tabla9[[#This Row],[NAME]])</f>
        <v>20305-TUB.ACERO INOXID.CON COSTURA.</v>
      </c>
    </row>
    <row r="49" spans="1:3" x14ac:dyDescent="0.25">
      <c r="A49">
        <v>20306</v>
      </c>
      <c r="B49" t="s">
        <v>3518</v>
      </c>
      <c r="C49" t="str">
        <f>CONCATENATE(Tabla9[[#This Row],[CODE]],"-",Tabla9[[#This Row],[NAME]])</f>
        <v>20306-TUBO DE PVC.</v>
      </c>
    </row>
    <row r="50" spans="1:3" x14ac:dyDescent="0.25">
      <c r="A50">
        <v>20307</v>
      </c>
      <c r="B50" t="s">
        <v>3519</v>
      </c>
      <c r="C50" t="str">
        <f>CONCATENATE(Tabla9[[#This Row],[CODE]],"-",Tabla9[[#This Row],[NAME]])</f>
        <v>20307-TUBO P.R.F.V.</v>
      </c>
    </row>
    <row r="51" spans="1:3" x14ac:dyDescent="0.25">
      <c r="A51">
        <v>20308</v>
      </c>
      <c r="B51" t="s">
        <v>3520</v>
      </c>
      <c r="C51" t="str">
        <f>CONCATENATE(Tabla9[[#This Row],[CODE]],"-",Tabla9[[#This Row],[NAME]])</f>
        <v>20308-TUBO ACERO NEGRO CON COSTURA.</v>
      </c>
    </row>
    <row r="52" spans="1:3" x14ac:dyDescent="0.25">
      <c r="A52">
        <v>20401</v>
      </c>
      <c r="B52" t="s">
        <v>3521</v>
      </c>
      <c r="C52" t="str">
        <f>CONCATENATE(Tabla9[[#This Row],[CODE]],"-",Tabla9[[#This Row],[NAME]])</f>
        <v>20401-TUB.ACERO AL CARBONO S/COSTURA</v>
      </c>
    </row>
    <row r="53" spans="1:3" x14ac:dyDescent="0.25">
      <c r="A53">
        <v>20402</v>
      </c>
      <c r="B53" t="s">
        <v>3522</v>
      </c>
      <c r="C53" t="str">
        <f>CONCATENATE(Tabla9[[#This Row],[CODE]],"-",Tabla9[[#This Row],[NAME]])</f>
        <v>20402-TUB.ACERO AL CARBONO C/COSTURA</v>
      </c>
    </row>
    <row r="54" spans="1:3" x14ac:dyDescent="0.25">
      <c r="A54">
        <v>20403</v>
      </c>
      <c r="B54" t="s">
        <v>3523</v>
      </c>
      <c r="C54" t="str">
        <f>CONCATENATE(Tabla9[[#This Row],[CODE]],"-",Tabla9[[#This Row],[NAME]])</f>
        <v>20403-TUB.ACER.GALVANIZADO C/COSTURA</v>
      </c>
    </row>
    <row r="55" spans="1:3" x14ac:dyDescent="0.25">
      <c r="A55">
        <v>20404</v>
      </c>
      <c r="B55" t="s">
        <v>3524</v>
      </c>
      <c r="C55" t="str">
        <f>CONCATENATE(Tabla9[[#This Row],[CODE]],"-",Tabla9[[#This Row],[NAME]])</f>
        <v>20404-TUBO ACERO NEGRO CON COSTURA</v>
      </c>
    </row>
    <row r="56" spans="1:3" x14ac:dyDescent="0.25">
      <c r="A56">
        <v>20405</v>
      </c>
      <c r="B56" t="s">
        <v>3525</v>
      </c>
      <c r="C56" t="str">
        <f>CONCATENATE(Tabla9[[#This Row],[CODE]],"-",Tabla9[[#This Row],[NAME]])</f>
        <v>20405-TUBO DE PVC</v>
      </c>
    </row>
    <row r="57" spans="1:3" x14ac:dyDescent="0.25">
      <c r="A57">
        <v>20501</v>
      </c>
      <c r="B57" t="s">
        <v>3526</v>
      </c>
      <c r="C57" t="str">
        <f>CONCATENATE(Tabla9[[#This Row],[CODE]],"-",Tabla9[[#This Row],[NAME]])</f>
        <v>20501-TUB.ACER.INOXIDABLE C/COSTURA</v>
      </c>
    </row>
    <row r="58" spans="1:3" x14ac:dyDescent="0.25">
      <c r="A58">
        <v>20502</v>
      </c>
      <c r="B58" t="s">
        <v>3527</v>
      </c>
      <c r="C58" t="str">
        <f>CONCATENATE(Tabla9[[#This Row],[CODE]],"-",Tabla9[[#This Row],[NAME]])</f>
        <v>20502-TUB.ACER.INOXIDABLE S/COSTURA</v>
      </c>
    </row>
    <row r="59" spans="1:3" x14ac:dyDescent="0.25">
      <c r="A59">
        <v>20701</v>
      </c>
      <c r="B59" t="s">
        <v>3528</v>
      </c>
      <c r="C59" t="str">
        <f>CONCATENATE(Tabla9[[#This Row],[CODE]],"-",Tabla9[[#This Row],[NAME]])</f>
        <v>20701-BRIDA ANSI 150</v>
      </c>
    </row>
    <row r="60" spans="1:3" x14ac:dyDescent="0.25">
      <c r="A60">
        <v>20702</v>
      </c>
      <c r="B60" t="s">
        <v>3529</v>
      </c>
      <c r="C60" t="str">
        <f>CONCATENATE(Tabla9[[#This Row],[CODE]],"-",Tabla9[[#This Row],[NAME]])</f>
        <v>20702-BRIDA ANSI 300</v>
      </c>
    </row>
    <row r="61" spans="1:3" x14ac:dyDescent="0.25">
      <c r="A61">
        <v>20703</v>
      </c>
      <c r="B61" t="s">
        <v>3530</v>
      </c>
      <c r="C61" t="str">
        <f>CONCATENATE(Tabla9[[#This Row],[CODE]],"-",Tabla9[[#This Row],[NAME]])</f>
        <v>20703-BRIDA ANSI 600</v>
      </c>
    </row>
    <row r="62" spans="1:3" x14ac:dyDescent="0.25">
      <c r="A62">
        <v>20704</v>
      </c>
      <c r="B62" t="s">
        <v>3531</v>
      </c>
      <c r="C62" t="str">
        <f>CONCATENATE(Tabla9[[#This Row],[CODE]],"-",Tabla9[[#This Row],[NAME]])</f>
        <v>20704-BRIDA ANSI 900</v>
      </c>
    </row>
    <row r="63" spans="1:3" x14ac:dyDescent="0.25">
      <c r="A63">
        <v>20705</v>
      </c>
      <c r="B63" t="s">
        <v>3532</v>
      </c>
      <c r="C63" t="str">
        <f>CONCATENATE(Tabla9[[#This Row],[CODE]],"-",Tabla9[[#This Row],[NAME]])</f>
        <v>20705-BRIDA ACERO INOXIDABLE</v>
      </c>
    </row>
    <row r="64" spans="1:3" x14ac:dyDescent="0.25">
      <c r="A64">
        <v>20706</v>
      </c>
      <c r="B64" t="s">
        <v>3533</v>
      </c>
      <c r="C64" t="str">
        <f>CONCATENATE(Tabla9[[#This Row],[CODE]],"-",Tabla9[[#This Row],[NAME]])</f>
        <v>20706-ACERO SOLDABLE STD</v>
      </c>
    </row>
    <row r="65" spans="1:3" x14ac:dyDescent="0.25">
      <c r="A65">
        <v>20707</v>
      </c>
      <c r="B65" t="s">
        <v>3534</v>
      </c>
      <c r="C65" t="str">
        <f>CONCATENATE(Tabla9[[#This Row],[CODE]],"-",Tabla9[[#This Row],[NAME]])</f>
        <v>20707-ACERO SOLDABLE CED. 40</v>
      </c>
    </row>
    <row r="66" spans="1:3" x14ac:dyDescent="0.25">
      <c r="A66">
        <v>20708</v>
      </c>
      <c r="B66" t="s">
        <v>3535</v>
      </c>
      <c r="C66" t="str">
        <f>CONCATENATE(Tabla9[[#This Row],[CODE]],"-",Tabla9[[#This Row],[NAME]])</f>
        <v>20708-ACERO SOLDABLE CED. 80</v>
      </c>
    </row>
    <row r="67" spans="1:3" x14ac:dyDescent="0.25">
      <c r="A67">
        <v>20709</v>
      </c>
      <c r="B67" t="s">
        <v>3536</v>
      </c>
      <c r="C67" t="str">
        <f>CONCATENATE(Tabla9[[#This Row],[CODE]],"-",Tabla9[[#This Row],[NAME]])</f>
        <v>20709-FIERRO GALVANIZADO.</v>
      </c>
    </row>
    <row r="68" spans="1:3" x14ac:dyDescent="0.25">
      <c r="A68">
        <v>20710</v>
      </c>
      <c r="B68" t="s">
        <v>3537</v>
      </c>
      <c r="C68" t="str">
        <f>CONCATENATE(Tabla9[[#This Row],[CODE]],"-",Tabla9[[#This Row],[NAME]])</f>
        <v>20710-FIERRO MALEABLE NEGRO CL. 150</v>
      </c>
    </row>
    <row r="69" spans="1:3" x14ac:dyDescent="0.25">
      <c r="A69">
        <v>20711</v>
      </c>
      <c r="B69" t="s">
        <v>3538</v>
      </c>
      <c r="C69" t="str">
        <f>CONCATENATE(Tabla9[[#This Row],[CODE]],"-",Tabla9[[#This Row],[NAME]])</f>
        <v>20711-FIERRO MALEABLE NEGRO.CL. 300</v>
      </c>
    </row>
    <row r="70" spans="1:3" x14ac:dyDescent="0.25">
      <c r="A70">
        <v>20712</v>
      </c>
      <c r="B70" t="s">
        <v>3539</v>
      </c>
      <c r="C70" t="str">
        <f>CONCATENATE(Tabla9[[#This Row],[CODE]],"-",Tabla9[[#This Row],[NAME]])</f>
        <v>20712-ACERO FORJADO 3000 LB  S/W</v>
      </c>
    </row>
    <row r="71" spans="1:3" x14ac:dyDescent="0.25">
      <c r="A71">
        <v>20713</v>
      </c>
      <c r="B71" t="s">
        <v>3540</v>
      </c>
      <c r="C71" t="str">
        <f>CONCATENATE(Tabla9[[#This Row],[CODE]],"-",Tabla9[[#This Row],[NAME]])</f>
        <v>20713-ACERO FORJADO 3000 LB  ROSC</v>
      </c>
    </row>
    <row r="72" spans="1:3" x14ac:dyDescent="0.25">
      <c r="A72">
        <v>20714</v>
      </c>
      <c r="B72" t="s">
        <v>3541</v>
      </c>
      <c r="C72" t="str">
        <f>CONCATENATE(Tabla9[[#This Row],[CODE]],"-",Tabla9[[#This Row],[NAME]])</f>
        <v>20714-BRIDAS OTROS</v>
      </c>
    </row>
    <row r="73" spans="1:3" x14ac:dyDescent="0.25">
      <c r="A73">
        <v>20715</v>
      </c>
      <c r="B73" t="s">
        <v>3542</v>
      </c>
      <c r="C73" t="str">
        <f>CONCATENATE(Tabla9[[#This Row],[CODE]],"-",Tabla9[[#This Row],[NAME]])</f>
        <v>20715-HIERRO DUCTIL RANURADAS</v>
      </c>
    </row>
    <row r="74" spans="1:3" x14ac:dyDescent="0.25">
      <c r="A74">
        <v>20716</v>
      </c>
      <c r="B74" t="s">
        <v>3543</v>
      </c>
      <c r="C74" t="str">
        <f>CONCATENATE(Tabla9[[#This Row],[CODE]],"-",Tabla9[[#This Row],[NAME]])</f>
        <v>20716-CONEXIONES OTROS</v>
      </c>
    </row>
    <row r="75" spans="1:3" x14ac:dyDescent="0.25">
      <c r="A75">
        <v>20718</v>
      </c>
      <c r="B75" t="s">
        <v>3544</v>
      </c>
      <c r="C75" t="str">
        <f>CONCATENATE(Tabla9[[#This Row],[CODE]],"-",Tabla9[[#This Row],[NAME]])</f>
        <v>20718-CONEXIONES RANURADAS</v>
      </c>
    </row>
    <row r="76" spans="1:3" x14ac:dyDescent="0.25">
      <c r="A76">
        <v>20719</v>
      </c>
      <c r="B76" t="s">
        <v>3545</v>
      </c>
      <c r="C76" t="str">
        <f>CONCATENATE(Tabla9[[#This Row],[CODE]],"-",Tabla9[[#This Row],[NAME]])</f>
        <v>20719-FIERRO FUNDIDO RANURADO</v>
      </c>
    </row>
    <row r="77" spans="1:3" x14ac:dyDescent="0.25">
      <c r="A77">
        <v>20721</v>
      </c>
      <c r="B77" t="s">
        <v>3546</v>
      </c>
      <c r="C77" t="str">
        <f>CONCATENATE(Tabla9[[#This Row],[CODE]],"-",Tabla9[[#This Row],[NAME]])</f>
        <v>20721-CONEX PRFV</v>
      </c>
    </row>
    <row r="78" spans="1:3" x14ac:dyDescent="0.25">
      <c r="A78">
        <v>20801</v>
      </c>
      <c r="B78" t="s">
        <v>3547</v>
      </c>
      <c r="C78" t="str">
        <f>CONCATENATE(Tabla9[[#This Row],[CODE]],"-",Tabla9[[#This Row],[NAME]])</f>
        <v>20801-ACERO INOX. 304SS.</v>
      </c>
    </row>
    <row r="79" spans="1:3" x14ac:dyDescent="0.25">
      <c r="A79">
        <v>20802</v>
      </c>
      <c r="B79" t="s">
        <v>3548</v>
      </c>
      <c r="C79" t="str">
        <f>CONCATENATE(Tabla9[[#This Row],[CODE]],"-",Tabla9[[#This Row],[NAME]])</f>
        <v>20802-ACERO INOX. 316SS.</v>
      </c>
    </row>
    <row r="80" spans="1:3" x14ac:dyDescent="0.25">
      <c r="A80">
        <v>21001</v>
      </c>
      <c r="B80" t="s">
        <v>3549</v>
      </c>
      <c r="C80" t="str">
        <f>CONCATENATE(Tabla9[[#This Row],[CODE]],"-",Tabla9[[#This Row],[NAME]])</f>
        <v>21001-ANGULAR.</v>
      </c>
    </row>
    <row r="81" spans="1:3" x14ac:dyDescent="0.25">
      <c r="A81">
        <v>21002</v>
      </c>
      <c r="B81" t="s">
        <v>3550</v>
      </c>
      <c r="C81" t="str">
        <f>CONCATENATE(Tabla9[[#This Row],[CODE]],"-",Tabla9[[#This Row],[NAME]])</f>
        <v>21002-CHECK..</v>
      </c>
    </row>
    <row r="82" spans="1:3" x14ac:dyDescent="0.25">
      <c r="A82">
        <v>21003</v>
      </c>
      <c r="B82" t="s">
        <v>3551</v>
      </c>
      <c r="C82" t="str">
        <f>CONCATENATE(Tabla9[[#This Row],[CODE]],"-",Tabla9[[#This Row],[NAME]])</f>
        <v>21003-CHECK SWING.</v>
      </c>
    </row>
    <row r="83" spans="1:3" x14ac:dyDescent="0.25">
      <c r="A83">
        <v>21004</v>
      </c>
      <c r="B83" t="s">
        <v>3552</v>
      </c>
      <c r="C83" t="str">
        <f>CONCATENATE(Tabla9[[#This Row],[CODE]],"-",Tabla9[[#This Row],[NAME]])</f>
        <v>21004-COMPUERTA.</v>
      </c>
    </row>
    <row r="84" spans="1:3" x14ac:dyDescent="0.25">
      <c r="A84">
        <v>21005</v>
      </c>
      <c r="B84" t="s">
        <v>3553</v>
      </c>
      <c r="C84" t="str">
        <f>CONCATENATE(Tabla9[[#This Row],[CODE]],"-",Tabla9[[#This Row],[NAME]])</f>
        <v>21005-ESFERICA.</v>
      </c>
    </row>
    <row r="85" spans="1:3" x14ac:dyDescent="0.25">
      <c r="A85">
        <v>21006</v>
      </c>
      <c r="B85" t="s">
        <v>3554</v>
      </c>
      <c r="C85" t="str">
        <f>CONCATENATE(Tabla9[[#This Row],[CODE]],"-",Tabla9[[#This Row],[NAME]])</f>
        <v>21006-MARIPOSA.</v>
      </c>
    </row>
    <row r="86" spans="1:3" x14ac:dyDescent="0.25">
      <c r="A86">
        <v>21007</v>
      </c>
      <c r="B86" t="s">
        <v>3555</v>
      </c>
      <c r="C86" t="str">
        <f>CONCATENATE(Tabla9[[#This Row],[CODE]],"-",Tabla9[[#This Row],[NAME]])</f>
        <v>21007-PLUG.</v>
      </c>
    </row>
    <row r="87" spans="1:3" x14ac:dyDescent="0.25">
      <c r="A87">
        <v>30201</v>
      </c>
      <c r="B87" t="s">
        <v>3556</v>
      </c>
      <c r="C87" t="str">
        <f>CONCATENATE(Tabla9[[#This Row],[CODE]],"-",Tabla9[[#This Row],[NAME]])</f>
        <v>30201-COMPRESORES DE PISTONES</v>
      </c>
    </row>
    <row r="88" spans="1:3" x14ac:dyDescent="0.25">
      <c r="A88">
        <v>30202</v>
      </c>
      <c r="B88" t="s">
        <v>3557</v>
      </c>
      <c r="C88" t="str">
        <f>CONCATENATE(Tabla9[[#This Row],[CODE]],"-",Tabla9[[#This Row],[NAME]])</f>
        <v>30202-COMPRESORES DE TORNILLO</v>
      </c>
    </row>
    <row r="89" spans="1:3" x14ac:dyDescent="0.25">
      <c r="A89">
        <v>30203</v>
      </c>
      <c r="B89" t="s">
        <v>3558</v>
      </c>
      <c r="C89" t="str">
        <f>CONCATENATE(Tabla9[[#This Row],[CODE]],"-",Tabla9[[#This Row],[NAME]])</f>
        <v>30203-COMPRESORES CENTRIFUGOS</v>
      </c>
    </row>
    <row r="90" spans="1:3" x14ac:dyDescent="0.25">
      <c r="A90">
        <v>30204</v>
      </c>
      <c r="B90" t="s">
        <v>3559</v>
      </c>
      <c r="C90" t="str">
        <f>CONCATENATE(Tabla9[[#This Row],[CODE]],"-",Tabla9[[#This Row],[NAME]])</f>
        <v>30204-TRATAMIENTO DE AIRE</v>
      </c>
    </row>
    <row r="91" spans="1:3" x14ac:dyDescent="0.25">
      <c r="A91">
        <v>30205</v>
      </c>
      <c r="B91" t="s">
        <v>3560</v>
      </c>
      <c r="C91" t="str">
        <f>CONCATENATE(Tabla9[[#This Row],[CODE]],"-",Tabla9[[#This Row],[NAME]])</f>
        <v>30205-ACCESORIOS 2</v>
      </c>
    </row>
    <row r="92" spans="1:3" x14ac:dyDescent="0.25">
      <c r="A92">
        <v>30206</v>
      </c>
      <c r="B92" t="s">
        <v>3561</v>
      </c>
      <c r="C92" t="str">
        <f>CONCATENATE(Tabla9[[#This Row],[CODE]],"-",Tabla9[[#This Row],[NAME]])</f>
        <v>30206-SOPLADORES</v>
      </c>
    </row>
    <row r="93" spans="1:3" x14ac:dyDescent="0.25">
      <c r="A93">
        <v>30301</v>
      </c>
      <c r="B93" t="s">
        <v>3562</v>
      </c>
      <c r="C93" t="str">
        <f>CONCATENATE(Tabla9[[#This Row],[CODE]],"-",Tabla9[[#This Row],[NAME]])</f>
        <v>30301-CARROS DE GOLF</v>
      </c>
    </row>
    <row r="94" spans="1:3" x14ac:dyDescent="0.25">
      <c r="A94">
        <v>30302</v>
      </c>
      <c r="B94" t="s">
        <v>3563</v>
      </c>
      <c r="C94" t="str">
        <f>CONCATENATE(Tabla9[[#This Row],[CODE]],"-",Tabla9[[#This Row],[NAME]])</f>
        <v>30302-CARROS UTILITARIOS</v>
      </c>
    </row>
    <row r="95" spans="1:3" x14ac:dyDescent="0.25">
      <c r="A95">
        <v>30303</v>
      </c>
      <c r="B95" t="s">
        <v>3564</v>
      </c>
      <c r="C95" t="str">
        <f>CONCATENATE(Tabla9[[#This Row],[CODE]],"-",Tabla9[[#This Row],[NAME]])</f>
        <v>30303-REPUESTOS VEHICULOS.</v>
      </c>
    </row>
    <row r="96" spans="1:3" x14ac:dyDescent="0.25">
      <c r="A96">
        <v>30401</v>
      </c>
      <c r="B96" t="s">
        <v>3565</v>
      </c>
      <c r="C96" t="str">
        <f>CONCATENATE(Tabla9[[#This Row],[CODE]],"-",Tabla9[[#This Row],[NAME]])</f>
        <v>30401-TIPO 30.</v>
      </c>
    </row>
    <row r="97" spans="1:3" x14ac:dyDescent="0.25">
      <c r="A97">
        <v>30402</v>
      </c>
      <c r="B97" t="s">
        <v>3566</v>
      </c>
      <c r="C97" t="str">
        <f>CONCATENATE(Tabla9[[#This Row],[CODE]],"-",Tabla9[[#This Row],[NAME]])</f>
        <v>30402-TORNILLOS ROTATIVOS.</v>
      </c>
    </row>
    <row r="98" spans="1:3" x14ac:dyDescent="0.25">
      <c r="A98">
        <v>30403</v>
      </c>
      <c r="B98" t="s">
        <v>3567</v>
      </c>
      <c r="C98" t="str">
        <f>CONCATENATE(Tabla9[[#This Row],[CODE]],"-",Tabla9[[#This Row],[NAME]])</f>
        <v>30403-RECIPROCANTES</v>
      </c>
    </row>
    <row r="99" spans="1:3" x14ac:dyDescent="0.25">
      <c r="A99">
        <v>30404</v>
      </c>
      <c r="B99" t="s">
        <v>3568</v>
      </c>
      <c r="C99" t="str">
        <f>CONCATENATE(Tabla9[[#This Row],[CODE]],"-",Tabla9[[#This Row],[NAME]])</f>
        <v>30404-CENTRIFUGO</v>
      </c>
    </row>
    <row r="100" spans="1:3" x14ac:dyDescent="0.25">
      <c r="A100">
        <v>30405</v>
      </c>
      <c r="B100" t="s">
        <v>3569</v>
      </c>
      <c r="C100" t="str">
        <f>CONCATENATE(Tabla9[[#This Row],[CODE]],"-",Tabla9[[#This Row],[NAME]])</f>
        <v>30405-SECADORES,</v>
      </c>
    </row>
    <row r="101" spans="1:3" x14ac:dyDescent="0.25">
      <c r="A101">
        <v>30406</v>
      </c>
      <c r="B101" t="s">
        <v>3570</v>
      </c>
      <c r="C101" t="str">
        <f>CONCATENATE(Tabla9[[#This Row],[CODE]],"-",Tabla9[[#This Row],[NAME]])</f>
        <v>30406-ACCESORIOS,</v>
      </c>
    </row>
    <row r="102" spans="1:3" x14ac:dyDescent="0.25">
      <c r="A102">
        <v>30407</v>
      </c>
      <c r="B102" t="s">
        <v>3571</v>
      </c>
      <c r="C102" t="str">
        <f>CONCATENATE(Tabla9[[#This Row],[CODE]],"-",Tabla9[[#This Row],[NAME]])</f>
        <v>30407-PERFORMANCE PARTS,</v>
      </c>
    </row>
    <row r="103" spans="1:3" x14ac:dyDescent="0.25">
      <c r="A103">
        <v>30408</v>
      </c>
      <c r="B103" t="s">
        <v>3572</v>
      </c>
      <c r="C103" t="str">
        <f>CONCATENATE(Tabla9[[#This Row],[CODE]],"-",Tabla9[[#This Row],[NAME]])</f>
        <v>30408-SERVICIOS + REPUESTOS,</v>
      </c>
    </row>
    <row r="104" spans="1:3" x14ac:dyDescent="0.25">
      <c r="A104">
        <v>30409</v>
      </c>
      <c r="B104" t="s">
        <v>3573</v>
      </c>
      <c r="C104" t="str">
        <f>CONCATENATE(Tabla9[[#This Row],[CODE]],"-",Tabla9[[#This Row],[NAME]])</f>
        <v>30409-SISTEMA DE TUBERIAS DE AIRE</v>
      </c>
    </row>
    <row r="105" spans="1:3" x14ac:dyDescent="0.25">
      <c r="A105">
        <v>40101</v>
      </c>
      <c r="B105" t="s">
        <v>3574</v>
      </c>
      <c r="C105" t="str">
        <f>CONCATENATE(Tabla9[[#This Row],[CODE]],"-",Tabla9[[#This Row],[NAME]])</f>
        <v>40101-JUNTAS</v>
      </c>
    </row>
    <row r="106" spans="1:3" x14ac:dyDescent="0.25">
      <c r="A106">
        <v>40102</v>
      </c>
      <c r="B106" t="s">
        <v>3575</v>
      </c>
      <c r="C106" t="str">
        <f>CONCATENATE(Tabla9[[#This Row],[CODE]],"-",Tabla9[[#This Row],[NAME]])</f>
        <v>40102-REPUESTOS 2</v>
      </c>
    </row>
    <row r="107" spans="1:3" x14ac:dyDescent="0.25">
      <c r="A107">
        <v>40103</v>
      </c>
      <c r="B107" t="s">
        <v>3576</v>
      </c>
      <c r="C107" t="str">
        <f>CONCATENATE(Tabla9[[#This Row],[CODE]],"-",Tabla9[[#This Row],[NAME]])</f>
        <v>40103-SERVICIOS .</v>
      </c>
    </row>
    <row r="108" spans="1:3" x14ac:dyDescent="0.25">
      <c r="A108">
        <v>40104</v>
      </c>
      <c r="B108" t="s">
        <v>3577</v>
      </c>
      <c r="C108" t="str">
        <f>CONCATENATE(Tabla9[[#This Row],[CODE]],"-",Tabla9[[#This Row],[NAME]])</f>
        <v>40104-DESENSAMBLES</v>
      </c>
    </row>
    <row r="109" spans="1:3" x14ac:dyDescent="0.25">
      <c r="A109">
        <v>40201</v>
      </c>
      <c r="B109" t="s">
        <v>3578</v>
      </c>
      <c r="C109" t="str">
        <f>CONCATENATE(Tabla9[[#This Row],[CODE]],"-",Tabla9[[#This Row],[NAME]])</f>
        <v>40201-MANOMETROS</v>
      </c>
    </row>
    <row r="110" spans="1:3" x14ac:dyDescent="0.25">
      <c r="A110">
        <v>40202</v>
      </c>
      <c r="B110" t="s">
        <v>3579</v>
      </c>
      <c r="C110" t="str">
        <f>CONCATENATE(Tabla9[[#This Row],[CODE]],"-",Tabla9[[#This Row],[NAME]])</f>
        <v>40202-MANOVACOMETRO</v>
      </c>
    </row>
    <row r="111" spans="1:3" x14ac:dyDescent="0.25">
      <c r="A111">
        <v>40203</v>
      </c>
      <c r="B111" t="s">
        <v>3580</v>
      </c>
      <c r="C111" t="str">
        <f>CONCATENATE(Tabla9[[#This Row],[CODE]],"-",Tabla9[[#This Row],[NAME]])</f>
        <v>40203-TERMOMETRO</v>
      </c>
    </row>
    <row r="112" spans="1:3" x14ac:dyDescent="0.25">
      <c r="A112">
        <v>40204</v>
      </c>
      <c r="B112" t="s">
        <v>3581</v>
      </c>
      <c r="C112" t="str">
        <f>CONCATENATE(Tabla9[[#This Row],[CODE]],"-",Tabla9[[#This Row],[NAME]])</f>
        <v>40204-VACUOMETRO</v>
      </c>
    </row>
    <row r="113" spans="1:3" x14ac:dyDescent="0.25">
      <c r="A113">
        <v>40301</v>
      </c>
      <c r="B113" t="s">
        <v>3582</v>
      </c>
      <c r="C113" t="str">
        <f>CONCATENATE(Tabla9[[#This Row],[CODE]],"-",Tabla9[[#This Row],[NAME]])</f>
        <v>40301-VALVULA DE CONTROL</v>
      </c>
    </row>
    <row r="114" spans="1:3" x14ac:dyDescent="0.25">
      <c r="A114">
        <v>40302</v>
      </c>
      <c r="B114" t="s">
        <v>3583</v>
      </c>
      <c r="C114" t="str">
        <f>CONCATENATE(Tabla9[[#This Row],[CODE]],"-",Tabla9[[#This Row],[NAME]])</f>
        <v>40302-VALVULA REGULADORA</v>
      </c>
    </row>
    <row r="115" spans="1:3" x14ac:dyDescent="0.25">
      <c r="A115">
        <v>40303</v>
      </c>
      <c r="B115" t="s">
        <v>3584</v>
      </c>
      <c r="C115" t="str">
        <f>CONCATENATE(Tabla9[[#This Row],[CODE]],"-",Tabla9[[#This Row],[NAME]])</f>
        <v>40303-TRAMPAS</v>
      </c>
    </row>
    <row r="116" spans="1:3" x14ac:dyDescent="0.25">
      <c r="A116">
        <v>40304</v>
      </c>
      <c r="B116" t="s">
        <v>3585</v>
      </c>
      <c r="C116" t="str">
        <f>CONCATENATE(Tabla9[[#This Row],[CODE]],"-",Tabla9[[#This Row],[NAME]])</f>
        <v>40304-AUXILIARES</v>
      </c>
    </row>
    <row r="117" spans="1:3" x14ac:dyDescent="0.25">
      <c r="A117">
        <v>40305</v>
      </c>
      <c r="B117" t="s">
        <v>3586</v>
      </c>
      <c r="C117" t="str">
        <f>CONCATENATE(Tabla9[[#This Row],[CODE]],"-",Tabla9[[#This Row],[NAME]])</f>
        <v>40305-OTROS 3</v>
      </c>
    </row>
    <row r="118" spans="1:3" x14ac:dyDescent="0.25">
      <c r="A118">
        <v>40306</v>
      </c>
      <c r="B118" t="s">
        <v>3587</v>
      </c>
      <c r="C118" t="str">
        <f>CONCATENATE(Tabla9[[#This Row],[CODE]],"-",Tabla9[[#This Row],[NAME]])</f>
        <v>40306-DESENSAMBLES..</v>
      </c>
    </row>
    <row r="119" spans="1:3" x14ac:dyDescent="0.25">
      <c r="A119">
        <v>40307</v>
      </c>
      <c r="B119" t="s">
        <v>3588</v>
      </c>
      <c r="C119" t="str">
        <f>CONCATENATE(Tabla9[[#This Row],[CODE]],"-",Tabla9[[#This Row],[NAME]])</f>
        <v>40307-ENSAMBLE**</v>
      </c>
    </row>
    <row r="120" spans="1:3" x14ac:dyDescent="0.25">
      <c r="A120">
        <v>40308</v>
      </c>
      <c r="B120" t="s">
        <v>3589</v>
      </c>
      <c r="C120" t="str">
        <f>CONCATENATE(Tabla9[[#This Row],[CODE]],"-",Tabla9[[#This Row],[NAME]])</f>
        <v>40308-MEDIDORES.</v>
      </c>
    </row>
    <row r="121" spans="1:3" x14ac:dyDescent="0.25">
      <c r="A121">
        <v>40309</v>
      </c>
      <c r="B121" t="s">
        <v>3590</v>
      </c>
      <c r="C121" t="str">
        <f>CONCATENATE(Tabla9[[#This Row],[CODE]],"-",Tabla9[[#This Row],[NAME]])</f>
        <v>40309-TRANSMISOR</v>
      </c>
    </row>
    <row r="122" spans="1:3" x14ac:dyDescent="0.25">
      <c r="A122">
        <v>40310</v>
      </c>
      <c r="B122" t="s">
        <v>3591</v>
      </c>
      <c r="C122" t="str">
        <f>CONCATENATE(Tabla9[[#This Row],[CODE]],"-",Tabla9[[#This Row],[NAME]])</f>
        <v>40310-SERVICIOS.</v>
      </c>
    </row>
    <row r="123" spans="1:3" x14ac:dyDescent="0.25">
      <c r="A123">
        <v>40311</v>
      </c>
      <c r="B123" t="s">
        <v>3592</v>
      </c>
      <c r="C123" t="str">
        <f>CONCATENATE(Tabla9[[#This Row],[CODE]],"-",Tabla9[[#This Row],[NAME]])</f>
        <v>40311-CHECK.</v>
      </c>
    </row>
    <row r="124" spans="1:3" x14ac:dyDescent="0.25">
      <c r="A124">
        <v>40312</v>
      </c>
      <c r="B124" t="s">
        <v>3593</v>
      </c>
      <c r="C124" t="str">
        <f>CONCATENATE(Tabla9[[#This Row],[CODE]],"-",Tabla9[[#This Row],[NAME]])</f>
        <v>40312-FUELLE.</v>
      </c>
    </row>
    <row r="125" spans="1:3" x14ac:dyDescent="0.25">
      <c r="A125">
        <v>40313</v>
      </c>
      <c r="B125" t="s">
        <v>3594</v>
      </c>
      <c r="C125" t="str">
        <f>CONCATENATE(Tabla9[[#This Row],[CODE]],"-",Tabla9[[#This Row],[NAME]])</f>
        <v>40313-RETENCION</v>
      </c>
    </row>
    <row r="126" spans="1:3" x14ac:dyDescent="0.25">
      <c r="A126">
        <v>40314</v>
      </c>
      <c r="B126" t="s">
        <v>3595</v>
      </c>
      <c r="C126" t="str">
        <f>CONCATENATE(Tabla9[[#This Row],[CODE]],"-",Tabla9[[#This Row],[NAME]])</f>
        <v>40314-SEGURIDAD.</v>
      </c>
    </row>
    <row r="127" spans="1:3" x14ac:dyDescent="0.25">
      <c r="A127">
        <v>40501</v>
      </c>
      <c r="B127" t="s">
        <v>3596</v>
      </c>
      <c r="C127" t="str">
        <f>CONCATENATE(Tabla9[[#This Row],[CODE]],"-",Tabla9[[#This Row],[NAME]])</f>
        <v>40501-CALDEROS</v>
      </c>
    </row>
    <row r="128" spans="1:3" x14ac:dyDescent="0.25">
      <c r="A128">
        <v>40502</v>
      </c>
      <c r="B128" t="s">
        <v>3597</v>
      </c>
      <c r="C128" t="str">
        <f>CONCATENATE(Tabla9[[#This Row],[CODE]],"-",Tabla9[[#This Row],[NAME]])</f>
        <v>40502-QUEMADORES</v>
      </c>
    </row>
    <row r="129" spans="1:3" x14ac:dyDescent="0.25">
      <c r="A129">
        <v>40503</v>
      </c>
      <c r="B129" t="s">
        <v>3598</v>
      </c>
      <c r="C129" t="str">
        <f>CONCATENATE(Tabla9[[#This Row],[CODE]],"-",Tabla9[[#This Row],[NAME]])</f>
        <v>40503-KITS CONVERSION</v>
      </c>
    </row>
    <row r="130" spans="1:3" x14ac:dyDescent="0.25">
      <c r="A130">
        <v>40504</v>
      </c>
      <c r="B130" t="s">
        <v>3599</v>
      </c>
      <c r="C130" t="str">
        <f>CONCATENATE(Tabla9[[#This Row],[CODE]],"-",Tabla9[[#This Row],[NAME]])</f>
        <v>40504-ENSAMBLES</v>
      </c>
    </row>
    <row r="131" spans="1:3" x14ac:dyDescent="0.25">
      <c r="A131">
        <v>40801</v>
      </c>
      <c r="B131" t="s">
        <v>3600</v>
      </c>
      <c r="C131" t="str">
        <f>CONCATENATE(Tabla9[[#This Row],[CODE]],"-",Tabla9[[#This Row],[NAME]])</f>
        <v>40801-POSICIONADORES</v>
      </c>
    </row>
    <row r="132" spans="1:3" x14ac:dyDescent="0.25">
      <c r="A132">
        <v>40802</v>
      </c>
      <c r="B132" t="s">
        <v>3601</v>
      </c>
      <c r="C132" t="str">
        <f>CONCATENATE(Tabla9[[#This Row],[CODE]],"-",Tabla9[[#This Row],[NAME]])</f>
        <v>40802-ANALITICA</v>
      </c>
    </row>
    <row r="133" spans="1:3" x14ac:dyDescent="0.25">
      <c r="A133">
        <v>40803</v>
      </c>
      <c r="B133" t="s">
        <v>3602</v>
      </c>
      <c r="C133" t="str">
        <f>CONCATENATE(Tabla9[[#This Row],[CODE]],"-",Tabla9[[#This Row],[NAME]])</f>
        <v>40803-MEDIDORES</v>
      </c>
    </row>
    <row r="134" spans="1:3" x14ac:dyDescent="0.25">
      <c r="A134">
        <v>40804</v>
      </c>
      <c r="B134" t="s">
        <v>3603</v>
      </c>
      <c r="C134" t="str">
        <f>CONCATENATE(Tabla9[[#This Row],[CODE]],"-",Tabla9[[#This Row],[NAME]])</f>
        <v>40804-TRANSMISORES</v>
      </c>
    </row>
    <row r="135" spans="1:3" x14ac:dyDescent="0.25">
      <c r="A135">
        <v>40805</v>
      </c>
      <c r="B135" t="s">
        <v>3604</v>
      </c>
      <c r="C135" t="str">
        <f>CONCATENATE(Tabla9[[#This Row],[CODE]],"-",Tabla9[[#This Row],[NAME]])</f>
        <v>40805-CONTROLES</v>
      </c>
    </row>
    <row r="136" spans="1:3" x14ac:dyDescent="0.25">
      <c r="A136">
        <v>40806</v>
      </c>
      <c r="B136" t="s">
        <v>3605</v>
      </c>
      <c r="C136" t="str">
        <f>CONCATENATE(Tabla9[[#This Row],[CODE]],"-",Tabla9[[#This Row],[NAME]])</f>
        <v>40806-REGISTRADOR</v>
      </c>
    </row>
    <row r="137" spans="1:3" x14ac:dyDescent="0.25">
      <c r="A137">
        <v>40807</v>
      </c>
      <c r="B137" t="s">
        <v>3606</v>
      </c>
      <c r="C137" t="str">
        <f>CONCATENATE(Tabla9[[#This Row],[CODE]],"-",Tabla9[[#This Row],[NAME]])</f>
        <v>40807-DCS</v>
      </c>
    </row>
    <row r="138" spans="1:3" x14ac:dyDescent="0.25">
      <c r="A138">
        <v>40808</v>
      </c>
      <c r="B138" t="s">
        <v>3445</v>
      </c>
      <c r="C138" t="str">
        <f>CONCATENATE(Tabla9[[#This Row],[CODE]],"-",Tabla9[[#This Row],[NAME]])</f>
        <v>40808-OTROS</v>
      </c>
    </row>
    <row r="139" spans="1:3" x14ac:dyDescent="0.25">
      <c r="A139">
        <v>40809</v>
      </c>
      <c r="B139" t="s">
        <v>3607</v>
      </c>
      <c r="C139" t="str">
        <f>CONCATENATE(Tabla9[[#This Row],[CODE]],"-",Tabla9[[#This Row],[NAME]])</f>
        <v>40809-SERVICIOS  .</v>
      </c>
    </row>
    <row r="140" spans="1:3" x14ac:dyDescent="0.25">
      <c r="A140">
        <v>40810</v>
      </c>
      <c r="B140" t="s">
        <v>3608</v>
      </c>
      <c r="C140" t="str">
        <f>CONCATENATE(Tabla9[[#This Row],[CODE]],"-",Tabla9[[#This Row],[NAME]])</f>
        <v>40810-AUXILIARES,</v>
      </c>
    </row>
    <row r="141" spans="1:3" x14ac:dyDescent="0.25">
      <c r="A141">
        <v>40811</v>
      </c>
      <c r="B141" t="s">
        <v>3609</v>
      </c>
      <c r="C141" t="str">
        <f>CONCATENATE(Tabla9[[#This Row],[CODE]],"-",Tabla9[[#This Row],[NAME]])</f>
        <v>40811-CALIBRADORES</v>
      </c>
    </row>
    <row r="142" spans="1:3" x14ac:dyDescent="0.25">
      <c r="A142">
        <v>40812</v>
      </c>
      <c r="B142" t="s">
        <v>3610</v>
      </c>
      <c r="C142" t="str">
        <f>CONCATENATE(Tabla9[[#This Row],[CODE]],"-",Tabla9[[#This Row],[NAME]])</f>
        <v>40812-CONTROLADORES EXPERTOS</v>
      </c>
    </row>
    <row r="143" spans="1:3" x14ac:dyDescent="0.25">
      <c r="A143">
        <v>40813</v>
      </c>
      <c r="B143" t="s">
        <v>3611</v>
      </c>
      <c r="C143" t="str">
        <f>CONCATENATE(Tabla9[[#This Row],[CODE]],"-",Tabla9[[#This Row],[NAME]])</f>
        <v>40813-CONVERTIDORES</v>
      </c>
    </row>
    <row r="144" spans="1:3" x14ac:dyDescent="0.25">
      <c r="A144">
        <v>40814</v>
      </c>
      <c r="B144" t="s">
        <v>3612</v>
      </c>
      <c r="C144" t="str">
        <f>CONCATENATE(Tabla9[[#This Row],[CODE]],"-",Tabla9[[#This Row],[NAME]])</f>
        <v>40814-CONTROLES DE NIVEL</v>
      </c>
    </row>
    <row r="145" spans="1:3" x14ac:dyDescent="0.25">
      <c r="A145">
        <v>40815</v>
      </c>
      <c r="B145" t="s">
        <v>3613</v>
      </c>
      <c r="C145" t="str">
        <f>CONCATENATE(Tabla9[[#This Row],[CODE]],"-",Tabla9[[#This Row],[NAME]])</f>
        <v>40815-WIRELESS</v>
      </c>
    </row>
    <row r="146" spans="1:3" x14ac:dyDescent="0.25">
      <c r="A146">
        <v>40816</v>
      </c>
      <c r="B146" t="s">
        <v>3614</v>
      </c>
      <c r="C146" t="str">
        <f>CONCATENATE(Tabla9[[#This Row],[CODE]],"-",Tabla9[[#This Row],[NAME]])</f>
        <v>40816-SENSORES</v>
      </c>
    </row>
    <row r="147" spans="1:3" x14ac:dyDescent="0.25">
      <c r="A147">
        <v>40817</v>
      </c>
      <c r="B147" t="s">
        <v>3615</v>
      </c>
      <c r="C147" t="str">
        <f>CONCATENATE(Tabla9[[#This Row],[CODE]],"-",Tabla9[[#This Row],[NAME]])</f>
        <v>40817-ACTUADORES.</v>
      </c>
    </row>
    <row r="148" spans="1:3" x14ac:dyDescent="0.25">
      <c r="A148">
        <v>40901</v>
      </c>
      <c r="B148" t="s">
        <v>3616</v>
      </c>
      <c r="C148" t="str">
        <f>CONCATENATE(Tabla9[[#This Row],[CODE]],"-",Tabla9[[#This Row],[NAME]])</f>
        <v>40901-JUNTAS DE EXPANSION</v>
      </c>
    </row>
    <row r="149" spans="1:3" x14ac:dyDescent="0.25">
      <c r="A149">
        <v>40902</v>
      </c>
      <c r="B149" t="s">
        <v>3617</v>
      </c>
      <c r="C149" t="str">
        <f>CONCATENATE(Tabla9[[#This Row],[CODE]],"-",Tabla9[[#This Row],[NAME]])</f>
        <v>40902-OTRO</v>
      </c>
    </row>
    <row r="150" spans="1:3" x14ac:dyDescent="0.25">
      <c r="A150">
        <v>40903</v>
      </c>
      <c r="B150" t="s">
        <v>3618</v>
      </c>
      <c r="C150" t="str">
        <f>CONCATENATE(Tabla9[[#This Row],[CODE]],"-",Tabla9[[#This Row],[NAME]])</f>
        <v>40903-HERRAMIENTAS Y ACC. NEUMATICOS</v>
      </c>
    </row>
    <row r="151" spans="1:3" x14ac:dyDescent="0.25">
      <c r="A151">
        <v>40904</v>
      </c>
      <c r="B151" t="s">
        <v>3619</v>
      </c>
      <c r="C151" t="str">
        <f>CONCATENATE(Tabla9[[#This Row],[CODE]],"-",Tabla9[[#This Row],[NAME]])</f>
        <v>40904-TANQUES.</v>
      </c>
    </row>
    <row r="152" spans="1:3" x14ac:dyDescent="0.25">
      <c r="A152">
        <v>40905</v>
      </c>
      <c r="B152" t="s">
        <v>3620</v>
      </c>
      <c r="C152" t="str">
        <f>CONCATENATE(Tabla9[[#This Row],[CODE]],"-",Tabla9[[#This Row],[NAME]])</f>
        <v>40905-AISLAMIENTO TERMICO</v>
      </c>
    </row>
    <row r="153" spans="1:3" x14ac:dyDescent="0.25">
      <c r="A153">
        <v>40906</v>
      </c>
      <c r="B153" t="s">
        <v>3621</v>
      </c>
      <c r="C153" t="str">
        <f>CONCATENATE(Tabla9[[#This Row],[CODE]],"-",Tabla9[[#This Row],[NAME]])</f>
        <v>40906-REDUCTORES VELOCIDAD</v>
      </c>
    </row>
    <row r="154" spans="1:3" x14ac:dyDescent="0.25">
      <c r="A154">
        <v>40907</v>
      </c>
      <c r="B154" t="s">
        <v>3622</v>
      </c>
      <c r="C154" t="str">
        <f>CONCATENATE(Tabla9[[#This Row],[CODE]],"-",Tabla9[[#This Row],[NAME]])</f>
        <v>40907-EMPAQUETADURAS.</v>
      </c>
    </row>
    <row r="155" spans="1:3" x14ac:dyDescent="0.25">
      <c r="A155">
        <v>40908</v>
      </c>
      <c r="B155" t="s">
        <v>3623</v>
      </c>
      <c r="C155" t="str">
        <f>CONCATENATE(Tabla9[[#This Row],[CODE]],"-",Tabla9[[#This Row],[NAME]])</f>
        <v>40908-TRATAMIENTO DE AGUA</v>
      </c>
    </row>
    <row r="156" spans="1:3" x14ac:dyDescent="0.25">
      <c r="A156">
        <v>41001</v>
      </c>
      <c r="B156" t="s">
        <v>3624</v>
      </c>
      <c r="C156" t="str">
        <f>CONCATENATE(Tabla9[[#This Row],[CODE]],"-",Tabla9[[#This Row],[NAME]])</f>
        <v>41001-MOTOREDUCTORES</v>
      </c>
    </row>
    <row r="157" spans="1:3" x14ac:dyDescent="0.25">
      <c r="A157">
        <v>41002</v>
      </c>
      <c r="B157" t="s">
        <v>3625</v>
      </c>
      <c r="C157" t="str">
        <f>CONCATENATE(Tabla9[[#This Row],[CODE]],"-",Tabla9[[#This Row],[NAME]])</f>
        <v>41002-REDUCTORES</v>
      </c>
    </row>
    <row r="158" spans="1:3" x14ac:dyDescent="0.25">
      <c r="A158">
        <v>41003</v>
      </c>
      <c r="B158" t="s">
        <v>3626</v>
      </c>
      <c r="C158" t="str">
        <f>CONCATENATE(Tabla9[[#This Row],[CODE]],"-",Tabla9[[#This Row],[NAME]])</f>
        <v>41003-ACOPLES</v>
      </c>
    </row>
    <row r="159" spans="1:3" x14ac:dyDescent="0.25">
      <c r="A159">
        <v>41004</v>
      </c>
      <c r="B159" t="s">
        <v>3627</v>
      </c>
      <c r="C159" t="str">
        <f>CONCATENATE(Tabla9[[#This Row],[CODE]],"-",Tabla9[[#This Row],[NAME]])</f>
        <v>41004-CHUMACERAS</v>
      </c>
    </row>
    <row r="160" spans="1:3" x14ac:dyDescent="0.25">
      <c r="A160">
        <v>41201</v>
      </c>
      <c r="B160" t="s">
        <v>3628</v>
      </c>
      <c r="C160" t="str">
        <f>CONCATENATE(Tabla9[[#This Row],[CODE]],"-",Tabla9[[#This Row],[NAME]])</f>
        <v>41201-COMPUERTA</v>
      </c>
    </row>
    <row r="161" spans="1:3" x14ac:dyDescent="0.25">
      <c r="A161">
        <v>41202</v>
      </c>
      <c r="B161" t="s">
        <v>3629</v>
      </c>
      <c r="C161" t="str">
        <f>CONCATENATE(Tabla9[[#This Row],[CODE]],"-",Tabla9[[#This Row],[NAME]])</f>
        <v>41202-GLOBO</v>
      </c>
    </row>
    <row r="162" spans="1:3" x14ac:dyDescent="0.25">
      <c r="A162">
        <v>41203</v>
      </c>
      <c r="B162" t="s">
        <v>3630</v>
      </c>
      <c r="C162" t="str">
        <f>CONCATENATE(Tabla9[[#This Row],[CODE]],"-",Tabla9[[#This Row],[NAME]])</f>
        <v>41203-CHECK</v>
      </c>
    </row>
    <row r="163" spans="1:3" x14ac:dyDescent="0.25">
      <c r="A163">
        <v>41204</v>
      </c>
      <c r="B163" t="s">
        <v>3631</v>
      </c>
      <c r="C163" t="str">
        <f>CONCATENATE(Tabla9[[#This Row],[CODE]],"-",Tabla9[[#This Row],[NAME]])</f>
        <v>41204-CHECK CANASTILLA</v>
      </c>
    </row>
    <row r="164" spans="1:3" x14ac:dyDescent="0.25">
      <c r="A164">
        <v>41205</v>
      </c>
      <c r="B164" t="s">
        <v>3632</v>
      </c>
      <c r="C164" t="str">
        <f>CONCATENATE(Tabla9[[#This Row],[CODE]],"-",Tabla9[[#This Row],[NAME]])</f>
        <v>41205-CHECK SWING</v>
      </c>
    </row>
    <row r="165" spans="1:3" x14ac:dyDescent="0.25">
      <c r="A165">
        <v>41206</v>
      </c>
      <c r="B165" t="s">
        <v>3633</v>
      </c>
      <c r="C165" t="str">
        <f>CONCATENATE(Tabla9[[#This Row],[CODE]],"-",Tabla9[[#This Row],[NAME]])</f>
        <v>41206-ESFERICA</v>
      </c>
    </row>
    <row r="166" spans="1:3" x14ac:dyDescent="0.25">
      <c r="A166">
        <v>41207</v>
      </c>
      <c r="B166" t="s">
        <v>3634</v>
      </c>
      <c r="C166" t="str">
        <f>CONCATENATE(Tabla9[[#This Row],[CODE]],"-",Tabla9[[#This Row],[NAME]])</f>
        <v>41207-MARIPOSA</v>
      </c>
    </row>
    <row r="167" spans="1:3" x14ac:dyDescent="0.25">
      <c r="A167">
        <v>41208</v>
      </c>
      <c r="B167" t="s">
        <v>3635</v>
      </c>
      <c r="C167" t="str">
        <f>CONCATENATE(Tabla9[[#This Row],[CODE]],"-",Tabla9[[#This Row],[NAME]])</f>
        <v>41208-BLOW OFF</v>
      </c>
    </row>
    <row r="168" spans="1:3" x14ac:dyDescent="0.25">
      <c r="A168">
        <v>41209</v>
      </c>
      <c r="B168" t="s">
        <v>3636</v>
      </c>
      <c r="C168" t="str">
        <f>CONCATENATE(Tabla9[[#This Row],[CODE]],"-",Tabla9[[#This Row],[NAME]])</f>
        <v>41209-ANGULAR</v>
      </c>
    </row>
    <row r="169" spans="1:3" x14ac:dyDescent="0.25">
      <c r="A169">
        <v>41210</v>
      </c>
      <c r="B169" t="s">
        <v>3637</v>
      </c>
      <c r="C169" t="str">
        <f>CONCATENATE(Tabla9[[#This Row],[CODE]],"-",Tabla9[[#This Row],[NAME]])</f>
        <v>41210-CUCHILLA</v>
      </c>
    </row>
    <row r="170" spans="1:3" x14ac:dyDescent="0.25">
      <c r="A170">
        <v>41211</v>
      </c>
      <c r="B170" t="s">
        <v>3638</v>
      </c>
      <c r="C170" t="str">
        <f>CONCATENATE(Tabla9[[#This Row],[CODE]],"-",Tabla9[[#This Row],[NAME]])</f>
        <v>41211-PINCH</v>
      </c>
    </row>
    <row r="171" spans="1:3" x14ac:dyDescent="0.25">
      <c r="A171">
        <v>41212</v>
      </c>
      <c r="B171" t="s">
        <v>3639</v>
      </c>
      <c r="C171" t="str">
        <f>CONCATENATE(Tabla9[[#This Row],[CODE]],"-",Tabla9[[#This Row],[NAME]])</f>
        <v>41212-AGUJA</v>
      </c>
    </row>
    <row r="172" spans="1:3" x14ac:dyDescent="0.25">
      <c r="A172">
        <v>41213</v>
      </c>
      <c r="B172" t="s">
        <v>3640</v>
      </c>
      <c r="C172" t="str">
        <f>CONCATENATE(Tabla9[[#This Row],[CODE]],"-",Tabla9[[#This Row],[NAME]])</f>
        <v>41213-PURGA LENTA TIPO Y</v>
      </c>
    </row>
    <row r="173" spans="1:3" x14ac:dyDescent="0.25">
      <c r="A173">
        <v>41214</v>
      </c>
      <c r="B173" t="s">
        <v>3641</v>
      </c>
      <c r="C173" t="str">
        <f>CONCATENATE(Tabla9[[#This Row],[CODE]],"-",Tabla9[[#This Row],[NAME]])</f>
        <v>41214-ALIVIO</v>
      </c>
    </row>
    <row r="174" spans="1:3" x14ac:dyDescent="0.25">
      <c r="A174">
        <v>41215</v>
      </c>
      <c r="B174" t="s">
        <v>3454</v>
      </c>
      <c r="C174" t="str">
        <f>CONCATENATE(Tabla9[[#This Row],[CODE]],"-",Tabla9[[#This Row],[NAME]])</f>
        <v>41215-SEGURIDAD</v>
      </c>
    </row>
    <row r="175" spans="1:3" x14ac:dyDescent="0.25">
      <c r="A175">
        <v>41216</v>
      </c>
      <c r="B175" t="s">
        <v>3642</v>
      </c>
      <c r="C175" t="str">
        <f>CONCATENATE(Tabla9[[#This Row],[CODE]],"-",Tabla9[[#This Row],[NAME]])</f>
        <v>41216-TREN DE GAS</v>
      </c>
    </row>
    <row r="176" spans="1:3" x14ac:dyDescent="0.25">
      <c r="A176">
        <v>41217</v>
      </c>
      <c r="B176" t="s">
        <v>3643</v>
      </c>
      <c r="C176" t="str">
        <f>CONCATENATE(Tabla9[[#This Row],[CODE]],"-",Tabla9[[#This Row],[NAME]])</f>
        <v>41217-FUELLE</v>
      </c>
    </row>
    <row r="177" spans="1:3" x14ac:dyDescent="0.25">
      <c r="A177">
        <v>41218</v>
      </c>
      <c r="B177" t="s">
        <v>3644</v>
      </c>
      <c r="C177" t="str">
        <f>CONCATENATE(Tabla9[[#This Row],[CODE]],"-",Tabla9[[#This Row],[NAME]])</f>
        <v>41218-KIT DE REPARACIONES</v>
      </c>
    </row>
    <row r="178" spans="1:3" x14ac:dyDescent="0.25">
      <c r="A178">
        <v>41219</v>
      </c>
      <c r="B178" t="s">
        <v>3645</v>
      </c>
      <c r="C178" t="str">
        <f>CONCATENATE(Tabla9[[#This Row],[CODE]],"-",Tabla9[[#This Row],[NAME]])</f>
        <v>41219-REDUCTORAS</v>
      </c>
    </row>
    <row r="179" spans="1:3" x14ac:dyDescent="0.25">
      <c r="A179">
        <v>41220</v>
      </c>
      <c r="B179" t="s">
        <v>3646</v>
      </c>
      <c r="C179" t="str">
        <f>CONCATENATE(Tabla9[[#This Row],[CODE]],"-",Tabla9[[#This Row],[NAME]])</f>
        <v>41220-ACCESORIOS.</v>
      </c>
    </row>
    <row r="180" spans="1:3" x14ac:dyDescent="0.25">
      <c r="A180">
        <v>41221</v>
      </c>
      <c r="B180" t="s">
        <v>3647</v>
      </c>
      <c r="C180" t="str">
        <f>CONCATENATE(Tabla9[[#This Row],[CODE]],"-",Tabla9[[#This Row],[NAME]])</f>
        <v>41221-CONTROL</v>
      </c>
    </row>
    <row r="181" spans="1:3" x14ac:dyDescent="0.25">
      <c r="A181">
        <v>41222</v>
      </c>
      <c r="B181" t="s">
        <v>3648</v>
      </c>
      <c r="C181" t="str">
        <f>CONCATENATE(Tabla9[[#This Row],[CODE]],"-",Tabla9[[#This Row],[NAME]])</f>
        <v>41222-ENSAMBLES*/.</v>
      </c>
    </row>
    <row r="182" spans="1:3" x14ac:dyDescent="0.25">
      <c r="A182">
        <v>41223</v>
      </c>
      <c r="B182" t="s">
        <v>3649</v>
      </c>
      <c r="C182" t="str">
        <f>CONCATENATE(Tabla9[[#This Row],[CODE]],"-",Tabla9[[#This Row],[NAME]])</f>
        <v>41223-ALIVIO C/PILOTO</v>
      </c>
    </row>
    <row r="183" spans="1:3" x14ac:dyDescent="0.25">
      <c r="A183">
        <v>41224</v>
      </c>
      <c r="B183" t="s">
        <v>3650</v>
      </c>
      <c r="C183" t="str">
        <f>CONCATENATE(Tabla9[[#This Row],[CODE]],"-",Tabla9[[#This Row],[NAME]])</f>
        <v>41224-CHECK MANGA CAUCHO</v>
      </c>
    </row>
    <row r="184" spans="1:3" x14ac:dyDescent="0.25">
      <c r="A184">
        <v>41225</v>
      </c>
      <c r="B184" t="s">
        <v>3651</v>
      </c>
      <c r="C184" t="str">
        <f>CONCATENATE(Tabla9[[#This Row],[CODE]],"-",Tabla9[[#This Row],[NAME]])</f>
        <v>41225-REGULADORA CON PILOTO</v>
      </c>
    </row>
    <row r="185" spans="1:3" x14ac:dyDescent="0.25">
      <c r="A185">
        <v>41226</v>
      </c>
      <c r="B185" t="s">
        <v>3652</v>
      </c>
      <c r="C185" t="str">
        <f>CONCATENATE(Tabla9[[#This Row],[CODE]],"-",Tabla9[[#This Row],[NAME]])</f>
        <v>41226-COMPUERTA RESILIENTE</v>
      </c>
    </row>
    <row r="186" spans="1:3" x14ac:dyDescent="0.25">
      <c r="A186">
        <v>41227</v>
      </c>
      <c r="B186" t="s">
        <v>3653</v>
      </c>
      <c r="C186" t="str">
        <f>CONCATENATE(Tabla9[[#This Row],[CODE]],"-",Tabla9[[#This Row],[NAME]])</f>
        <v>41227-VALVULA SOLENOIDE</v>
      </c>
    </row>
    <row r="187" spans="1:3" x14ac:dyDescent="0.25">
      <c r="A187">
        <v>41228</v>
      </c>
      <c r="B187" t="s">
        <v>3654</v>
      </c>
      <c r="C187" t="str">
        <f>CONCATENATE(Tabla9[[#This Row],[CODE]],"-",Tabla9[[#This Row],[NAME]])</f>
        <v>41228-PLUG</v>
      </c>
    </row>
    <row r="188" spans="1:3" x14ac:dyDescent="0.25">
      <c r="A188">
        <v>41229</v>
      </c>
      <c r="B188" t="s">
        <v>3655</v>
      </c>
      <c r="C188" t="str">
        <f>CONCATENATE(Tabla9[[#This Row],[CODE]],"-",Tabla9[[#This Row],[NAME]])</f>
        <v>41229-VALVULAS DE CONTROL</v>
      </c>
    </row>
    <row r="189" spans="1:3" x14ac:dyDescent="0.25">
      <c r="A189">
        <v>41230</v>
      </c>
      <c r="B189" t="s">
        <v>3656</v>
      </c>
      <c r="C189" t="str">
        <f>CONCATENATE(Tabla9[[#This Row],[CODE]],"-",Tabla9[[#This Row],[NAME]])</f>
        <v>41230-DIAFRAGMA</v>
      </c>
    </row>
    <row r="190" spans="1:3" x14ac:dyDescent="0.25">
      <c r="A190">
        <v>41231</v>
      </c>
      <c r="B190" t="s">
        <v>3657</v>
      </c>
      <c r="C190" t="str">
        <f>CONCATENATE(Tabla9[[#This Row],[CODE]],"-",Tabla9[[#This Row],[NAME]])</f>
        <v>41231-OTROS,</v>
      </c>
    </row>
    <row r="191" spans="1:3" x14ac:dyDescent="0.25">
      <c r="A191">
        <v>41232</v>
      </c>
      <c r="B191" t="s">
        <v>3658</v>
      </c>
      <c r="C191" t="str">
        <f>CONCATENATE(Tabla9[[#This Row],[CODE]],"-",Tabla9[[#This Row],[NAME]])</f>
        <v>41232-ACTUADORES</v>
      </c>
    </row>
    <row r="192" spans="1:3" x14ac:dyDescent="0.25">
      <c r="A192">
        <v>41501</v>
      </c>
      <c r="B192" t="s">
        <v>3659</v>
      </c>
      <c r="C192" t="str">
        <f>CONCATENATE(Tabla9[[#This Row],[CODE]],"-",Tabla9[[#This Row],[NAME]])</f>
        <v>41501-EMPAQUETADURAS</v>
      </c>
    </row>
    <row r="193" spans="1:3" x14ac:dyDescent="0.25">
      <c r="A193">
        <v>41502</v>
      </c>
      <c r="B193" t="s">
        <v>3660</v>
      </c>
      <c r="C193" t="str">
        <f>CONCATENATE(Tabla9[[#This Row],[CODE]],"-",Tabla9[[#This Row],[NAME]])</f>
        <v>41502-QUEMADOR</v>
      </c>
    </row>
    <row r="194" spans="1:3" x14ac:dyDescent="0.25">
      <c r="A194">
        <v>41503</v>
      </c>
      <c r="B194" t="s">
        <v>3661</v>
      </c>
      <c r="C194" t="str">
        <f>CONCATENATE(Tabla9[[#This Row],[CODE]],"-",Tabla9[[#This Row],[NAME]])</f>
        <v>41503-CONTROLADOR DE COMBUSTIBLE</v>
      </c>
    </row>
    <row r="195" spans="1:3" x14ac:dyDescent="0.25">
      <c r="A195">
        <v>41504</v>
      </c>
      <c r="B195" t="s">
        <v>3662</v>
      </c>
      <c r="C195" t="str">
        <f>CONCATENATE(Tabla9[[#This Row],[CODE]],"-",Tabla9[[#This Row],[NAME]])</f>
        <v>41504-LINEAS COMBUSTIBLE</v>
      </c>
    </row>
    <row r="196" spans="1:3" x14ac:dyDescent="0.25">
      <c r="A196">
        <v>41505</v>
      </c>
      <c r="B196" t="s">
        <v>3663</v>
      </c>
      <c r="C196" t="str">
        <f>CONCATENATE(Tabla9[[#This Row],[CODE]],"-",Tabla9[[#This Row],[NAME]])</f>
        <v>41505-CONTROLES ELECTR.Y COMPONENTES</v>
      </c>
    </row>
    <row r="197" spans="1:3" x14ac:dyDescent="0.25">
      <c r="A197">
        <v>41506</v>
      </c>
      <c r="B197" t="s">
        <v>3664</v>
      </c>
      <c r="C197" t="str">
        <f>CONCATENATE(Tabla9[[#This Row],[CODE]],"-",Tabla9[[#This Row],[NAME]])</f>
        <v>41506-PROGRAMADOR Y COMPONENTES</v>
      </c>
    </row>
    <row r="198" spans="1:3" x14ac:dyDescent="0.25">
      <c r="A198">
        <v>41507</v>
      </c>
      <c r="B198" t="s">
        <v>3665</v>
      </c>
      <c r="C198" t="str">
        <f>CONCATENATE(Tabla9[[#This Row],[CODE]],"-",Tabla9[[#This Row],[NAME]])</f>
        <v>41507-MOTOR DE SOPLADOR E IMPULSORES</v>
      </c>
    </row>
    <row r="199" spans="1:3" x14ac:dyDescent="0.25">
      <c r="A199">
        <v>41508</v>
      </c>
      <c r="B199" t="s">
        <v>3666</v>
      </c>
      <c r="C199" t="str">
        <f>CONCATENATE(Tabla9[[#This Row],[CODE]],"-",Tabla9[[#This Row],[NAME]])</f>
        <v>41508-COMPRES.ACEITE DE LUBRICACION</v>
      </c>
    </row>
    <row r="200" spans="1:3" x14ac:dyDescent="0.25">
      <c r="A200">
        <v>41509</v>
      </c>
      <c r="B200" t="s">
        <v>3667</v>
      </c>
      <c r="C200" t="str">
        <f>CONCATENATE(Tabla9[[#This Row],[CODE]],"-",Tabla9[[#This Row],[NAME]])</f>
        <v>41509-VALVULAS GAS Y COMPONONETES</v>
      </c>
    </row>
    <row r="201" spans="1:3" x14ac:dyDescent="0.25">
      <c r="A201">
        <v>41510</v>
      </c>
      <c r="B201" t="s">
        <v>3668</v>
      </c>
      <c r="C201" t="str">
        <f>CONCATENATE(Tabla9[[#This Row],[CODE]],"-",Tabla9[[#This Row],[NAME]])</f>
        <v>41510-CONTROLES AGUA DE ALIMENTACION</v>
      </c>
    </row>
    <row r="202" spans="1:3" x14ac:dyDescent="0.25">
      <c r="A202">
        <v>41511</v>
      </c>
      <c r="B202" t="s">
        <v>3669</v>
      </c>
      <c r="C202" t="str">
        <f>CONCATENATE(Tabla9[[#This Row],[CODE]],"-",Tabla9[[#This Row],[NAME]])</f>
        <v>41511-CALENTADOR COMBUSTIBLE</v>
      </c>
    </row>
    <row r="203" spans="1:3" x14ac:dyDescent="0.25">
      <c r="A203">
        <v>41512</v>
      </c>
      <c r="B203" t="s">
        <v>3670</v>
      </c>
      <c r="C203" t="str">
        <f>CONCATENATE(Tabla9[[#This Row],[CODE]],"-",Tabla9[[#This Row],[NAME]])</f>
        <v>41512-ELEMENTOS INTERCONEXION</v>
      </c>
    </row>
    <row r="204" spans="1:3" x14ac:dyDescent="0.25">
      <c r="A204">
        <v>41513</v>
      </c>
      <c r="B204" t="s">
        <v>3671</v>
      </c>
      <c r="C204" t="str">
        <f>CONCATENATE(Tabla9[[#This Row],[CODE]],"-",Tabla9[[#This Row],[NAME]])</f>
        <v>41513-MISCELANEOS</v>
      </c>
    </row>
    <row r="205" spans="1:3" x14ac:dyDescent="0.25">
      <c r="A205">
        <v>41514</v>
      </c>
      <c r="B205" t="s">
        <v>3672</v>
      </c>
      <c r="C205" t="str">
        <f>CONCATENATE(Tabla9[[#This Row],[CODE]],"-",Tabla9[[#This Row],[NAME]])</f>
        <v>41514-TUBOS</v>
      </c>
    </row>
    <row r="206" spans="1:3" x14ac:dyDescent="0.25">
      <c r="A206">
        <v>41515</v>
      </c>
      <c r="B206" t="s">
        <v>3673</v>
      </c>
      <c r="C206" t="str">
        <f>CONCATENATE(Tabla9[[#This Row],[CODE]],"-",Tabla9[[#This Row],[NAME]])</f>
        <v>41515-SERVICIO + REPUESTO</v>
      </c>
    </row>
    <row r="207" spans="1:3" x14ac:dyDescent="0.25">
      <c r="A207">
        <v>41801</v>
      </c>
      <c r="B207" t="s">
        <v>3674</v>
      </c>
      <c r="C207" t="str">
        <f>CONCATENATE(Tabla9[[#This Row],[CODE]],"-",Tabla9[[#This Row],[NAME]])</f>
        <v>41801-ABLANDADOR-</v>
      </c>
    </row>
    <row r="208" spans="1:3" x14ac:dyDescent="0.25">
      <c r="A208">
        <v>42001</v>
      </c>
      <c r="B208" t="s">
        <v>3675</v>
      </c>
      <c r="C208" t="str">
        <f>CONCATENATE(Tabla9[[#This Row],[CODE]],"-",Tabla9[[#This Row],[NAME]])</f>
        <v>42001-EMPAQUETADURAS GENERICAS</v>
      </c>
    </row>
    <row r="209" spans="1:3" x14ac:dyDescent="0.25">
      <c r="A209">
        <v>42005</v>
      </c>
      <c r="B209" t="s">
        <v>3676</v>
      </c>
      <c r="C209" t="str">
        <f>CONCATENATE(Tabla9[[#This Row],[CODE]],"-",Tabla9[[#This Row],[NAME]])</f>
        <v>42005-CONTROLES ELECTR.Y COMPONENT</v>
      </c>
    </row>
    <row r="210" spans="1:3" x14ac:dyDescent="0.25">
      <c r="A210">
        <v>42006</v>
      </c>
      <c r="B210" t="s">
        <v>3677</v>
      </c>
      <c r="C210" t="str">
        <f>CONCATENATE(Tabla9[[#This Row],[CODE]],"-",Tabla9[[#This Row],[NAME]])</f>
        <v>42006-PROGRAMADOR Y COMPONENTES.</v>
      </c>
    </row>
    <row r="211" spans="1:3" x14ac:dyDescent="0.25">
      <c r="A211">
        <v>42010</v>
      </c>
      <c r="B211" t="s">
        <v>3678</v>
      </c>
      <c r="C211" t="str">
        <f>CONCATENATE(Tabla9[[#This Row],[CODE]],"-",Tabla9[[#This Row],[NAME]])</f>
        <v>42010-CONTROL DE AGUA ALIMENTACION</v>
      </c>
    </row>
    <row r="212" spans="1:3" x14ac:dyDescent="0.25">
      <c r="A212">
        <v>42013</v>
      </c>
      <c r="B212" t="s">
        <v>3679</v>
      </c>
      <c r="C212" t="str">
        <f>CONCATENATE(Tabla9[[#This Row],[CODE]],"-",Tabla9[[#This Row],[NAME]])</f>
        <v>42013-MISCELANEOS GENERICOS</v>
      </c>
    </row>
    <row r="213" spans="1:3" x14ac:dyDescent="0.25">
      <c r="A213">
        <v>42501</v>
      </c>
      <c r="B213" t="s">
        <v>3680</v>
      </c>
      <c r="C213" t="str">
        <f>CONCATENATE(Tabla9[[#This Row],[CODE]],"-",Tabla9[[#This Row],[NAME]])</f>
        <v>42501-TANQUES</v>
      </c>
    </row>
    <row r="214" spans="1:3" x14ac:dyDescent="0.25">
      <c r="A214">
        <v>42502</v>
      </c>
      <c r="B214" t="s">
        <v>3681</v>
      </c>
      <c r="C214" t="str">
        <f>CONCATENATE(Tabla9[[#This Row],[CODE]],"-",Tabla9[[#This Row],[NAME]])</f>
        <v>42502-ENSAMBLES.</v>
      </c>
    </row>
    <row r="215" spans="1:3" x14ac:dyDescent="0.25">
      <c r="A215">
        <v>42503</v>
      </c>
      <c r="B215" t="s">
        <v>3402</v>
      </c>
      <c r="C215" t="str">
        <f>CONCATENATE(Tabla9[[#This Row],[CODE]],"-",Tabla9[[#This Row],[NAME]])</f>
        <v>42503-ACCESORIOS</v>
      </c>
    </row>
    <row r="216" spans="1:3" x14ac:dyDescent="0.25">
      <c r="A216">
        <v>43401</v>
      </c>
      <c r="B216" t="s">
        <v>3682</v>
      </c>
      <c r="C216" t="str">
        <f>CONCATENATE(Tabla9[[#This Row],[CODE]],"-",Tabla9[[#This Row],[NAME]])</f>
        <v>43401-SERVICIOS VAPOR</v>
      </c>
    </row>
    <row r="217" spans="1:3" x14ac:dyDescent="0.25">
      <c r="A217">
        <v>43402</v>
      </c>
      <c r="B217" t="s">
        <v>3683</v>
      </c>
      <c r="C217" t="str">
        <f>CONCATENATE(Tabla9[[#This Row],[CODE]],"-",Tabla9[[#This Row],[NAME]])</f>
        <v>43402-SERVICIOS AIRE COMPRIMIDO</v>
      </c>
    </row>
    <row r="218" spans="1:3" x14ac:dyDescent="0.25">
      <c r="A218">
        <v>43403</v>
      </c>
      <c r="B218" t="s">
        <v>3684</v>
      </c>
      <c r="C218" t="str">
        <f>CONCATENATE(Tabla9[[#This Row],[CODE]],"-",Tabla9[[#This Row],[NAME]])</f>
        <v>43403-SERVICIOS MONTACARGA</v>
      </c>
    </row>
    <row r="219" spans="1:3" x14ac:dyDescent="0.25">
      <c r="A219">
        <v>43404</v>
      </c>
      <c r="B219" t="s">
        <v>3685</v>
      </c>
      <c r="C219" t="str">
        <f>CONCATENATE(Tabla9[[#This Row],[CODE]],"-",Tabla9[[#This Row],[NAME]])</f>
        <v>43404-SERVICIOS CALDERAS/QUEMADOR</v>
      </c>
    </row>
    <row r="220" spans="1:3" x14ac:dyDescent="0.25">
      <c r="A220">
        <v>43405</v>
      </c>
      <c r="B220" t="s">
        <v>3686</v>
      </c>
      <c r="C220" t="str">
        <f>CONCATENATE(Tabla9[[#This Row],[CODE]],"-",Tabla9[[#This Row],[NAME]])</f>
        <v>43405-SERVICIOS VEHICULOS</v>
      </c>
    </row>
    <row r="221" spans="1:3" x14ac:dyDescent="0.25">
      <c r="A221">
        <v>43406</v>
      </c>
      <c r="B221" t="s">
        <v>3687</v>
      </c>
      <c r="C221" t="str">
        <f>CONCATENATE(Tabla9[[#This Row],[CODE]],"-",Tabla9[[#This Row],[NAME]])</f>
        <v>43406-SERVICIO MANOMETROS 1</v>
      </c>
    </row>
    <row r="222" spans="1:3" x14ac:dyDescent="0.25">
      <c r="A222">
        <v>43407</v>
      </c>
      <c r="B222" t="s">
        <v>3688</v>
      </c>
      <c r="C222" t="str">
        <f>CONCATENATE(Tabla9[[#This Row],[CODE]],"-",Tabla9[[#This Row],[NAME]])</f>
        <v>43407-SERVICIO INSTRUMENTACION</v>
      </c>
    </row>
    <row r="223" spans="1:3" x14ac:dyDescent="0.25">
      <c r="A223">
        <v>43408</v>
      </c>
      <c r="B223" t="s">
        <v>3689</v>
      </c>
      <c r="C223" t="str">
        <f>CONCATENATE(Tabla9[[#This Row],[CODE]],"-",Tabla9[[#This Row],[NAME]])</f>
        <v>43408-SERVICIO BOMBA</v>
      </c>
    </row>
    <row r="224" spans="1:3" x14ac:dyDescent="0.25">
      <c r="A224">
        <v>43409</v>
      </c>
      <c r="B224" t="s">
        <v>3690</v>
      </c>
      <c r="C224" t="str">
        <f>CONCATENATE(Tabla9[[#This Row],[CODE]],"-",Tabla9[[#This Row],[NAME]])</f>
        <v>43409-SERVICIO TUBERIA</v>
      </c>
    </row>
    <row r="225" spans="1:3" x14ac:dyDescent="0.25">
      <c r="A225">
        <v>43410</v>
      </c>
      <c r="B225" t="s">
        <v>3691</v>
      </c>
      <c r="C225" t="str">
        <f>CONCATENATE(Tabla9[[#This Row],[CODE]],"-",Tabla9[[#This Row],[NAME]])</f>
        <v>43410-SERVICIO DE JUNTAS</v>
      </c>
    </row>
    <row r="226" spans="1:3" x14ac:dyDescent="0.25">
      <c r="A226">
        <v>43801</v>
      </c>
      <c r="B226" t="s">
        <v>3469</v>
      </c>
      <c r="C226" t="str">
        <f>CONCATENATE(Tabla9[[#This Row],[CODE]],"-",Tabla9[[#This Row],[NAME]])</f>
        <v>43801-BOMBAS CONTRA INCENDIO</v>
      </c>
    </row>
    <row r="227" spans="1:3" x14ac:dyDescent="0.25">
      <c r="A227">
        <v>43802</v>
      </c>
      <c r="B227" t="s">
        <v>3692</v>
      </c>
      <c r="C227" t="str">
        <f>CONCATENATE(Tabla9[[#This Row],[CODE]],"-",Tabla9[[#This Row],[NAME]])</f>
        <v>43802-EQUIPOS DE ESPUMA</v>
      </c>
    </row>
    <row r="228" spans="1:3" x14ac:dyDescent="0.25">
      <c r="A228">
        <v>43803</v>
      </c>
      <c r="B228" t="s">
        <v>3693</v>
      </c>
      <c r="C228" t="str">
        <f>CONCATENATE(Tabla9[[#This Row],[CODE]],"-",Tabla9[[#This Row],[NAME]])</f>
        <v>43803-GABINETES Y EXTINTORES</v>
      </c>
    </row>
    <row r="229" spans="1:3" x14ac:dyDescent="0.25">
      <c r="A229">
        <v>43804</v>
      </c>
      <c r="B229" t="s">
        <v>3694</v>
      </c>
      <c r="C229" t="str">
        <f>CONCATENATE(Tabla9[[#This Row],[CODE]],"-",Tabla9[[#This Row],[NAME]])</f>
        <v>43804-VALV. ESPECIAL CONTRA INCENDIO</v>
      </c>
    </row>
    <row r="230" spans="1:3" x14ac:dyDescent="0.25">
      <c r="A230">
        <v>43805</v>
      </c>
      <c r="B230" t="s">
        <v>3695</v>
      </c>
      <c r="C230" t="str">
        <f>CONCATENATE(Tabla9[[#This Row],[CODE]],"-",Tabla9[[#This Row],[NAME]])</f>
        <v>43805-OTROS._</v>
      </c>
    </row>
    <row r="231" spans="1:3" x14ac:dyDescent="0.25">
      <c r="A231">
        <v>43806</v>
      </c>
      <c r="B231" t="s">
        <v>3696</v>
      </c>
      <c r="C231" t="str">
        <f>CONCATENATE(Tabla9[[#This Row],[CODE]],"-",Tabla9[[#This Row],[NAME]])</f>
        <v>43806-SERVICIOS..</v>
      </c>
    </row>
    <row r="232" spans="1:3" x14ac:dyDescent="0.25">
      <c r="A232">
        <v>43807</v>
      </c>
      <c r="B232" t="s">
        <v>3697</v>
      </c>
      <c r="C232" t="str">
        <f>CONCATENATE(Tabla9[[#This Row],[CODE]],"-",Tabla9[[#This Row],[NAME]])</f>
        <v>43807-ENSAMBLE..</v>
      </c>
    </row>
    <row r="233" spans="1:3" x14ac:dyDescent="0.25">
      <c r="A233">
        <v>43808</v>
      </c>
      <c r="B233" t="s">
        <v>3698</v>
      </c>
      <c r="C233" t="str">
        <f>CONCATENATE(Tabla9[[#This Row],[CODE]],"-",Tabla9[[#This Row],[NAME]])</f>
        <v>43808-REPUESTOS_</v>
      </c>
    </row>
    <row r="234" spans="1:3" x14ac:dyDescent="0.25">
      <c r="A234">
        <v>43809</v>
      </c>
      <c r="B234" t="s">
        <v>3699</v>
      </c>
      <c r="C234" t="str">
        <f>CONCATENATE(Tabla9[[#This Row],[CODE]],"-",Tabla9[[#This Row],[NAME]])</f>
        <v>43809-SISTEMA ESPUMA</v>
      </c>
    </row>
    <row r="235" spans="1:3" x14ac:dyDescent="0.25">
      <c r="A235">
        <v>43810</v>
      </c>
      <c r="B235" t="s">
        <v>3700</v>
      </c>
      <c r="C235" t="str">
        <f>CONCATENATE(Tabla9[[#This Row],[CODE]],"-",Tabla9[[#This Row],[NAME]])</f>
        <v>43810-ROCIADORES Y ASPERSORES</v>
      </c>
    </row>
    <row r="236" spans="1:3" x14ac:dyDescent="0.25">
      <c r="A236">
        <v>43901</v>
      </c>
      <c r="B236" t="s">
        <v>3701</v>
      </c>
      <c r="C236" t="str">
        <f>CONCATENATE(Tabla9[[#This Row],[CODE]],"-",Tabla9[[#This Row],[NAME]])</f>
        <v>43901-TUBERIAS</v>
      </c>
    </row>
    <row r="237" spans="1:3" x14ac:dyDescent="0.25">
      <c r="A237">
        <v>43902</v>
      </c>
      <c r="B237" t="s">
        <v>3702</v>
      </c>
      <c r="C237" t="str">
        <f>CONCATENATE(Tabla9[[#This Row],[CODE]],"-",Tabla9[[#This Row],[NAME]])</f>
        <v>43902-CONEXIONES.</v>
      </c>
    </row>
    <row r="238" spans="1:3" x14ac:dyDescent="0.25">
      <c r="A238">
        <v>50101</v>
      </c>
      <c r="B238" t="s">
        <v>3703</v>
      </c>
      <c r="C238" t="str">
        <f>CONCATENATE(Tabla9[[#This Row],[CODE]],"-",Tabla9[[#This Row],[NAME]])</f>
        <v>50101-COMPRESORES</v>
      </c>
    </row>
    <row r="239" spans="1:3" x14ac:dyDescent="0.25">
      <c r="A239">
        <v>50102</v>
      </c>
      <c r="B239" t="s">
        <v>3704</v>
      </c>
      <c r="C239" t="str">
        <f>CONCATENATE(Tabla9[[#This Row],[CODE]],"-",Tabla9[[#This Row],[NAME]])</f>
        <v>50102-SURTIDORES</v>
      </c>
    </row>
    <row r="240" spans="1:3" x14ac:dyDescent="0.25">
      <c r="A240">
        <v>50103</v>
      </c>
      <c r="B240" t="s">
        <v>3705</v>
      </c>
      <c r="C240" t="str">
        <f>CONCATENATE(Tabla9[[#This Row],[CODE]],"-",Tabla9[[#This Row],[NAME]])</f>
        <v>50103-VIRTUAL</v>
      </c>
    </row>
    <row r="241" spans="1:3" x14ac:dyDescent="0.25">
      <c r="A241">
        <v>50201</v>
      </c>
      <c r="B241" t="s">
        <v>3706</v>
      </c>
      <c r="C241" t="str">
        <f>CONCATENATE(Tabla9[[#This Row],[CODE]],"-",Tabla9[[#This Row],[NAME]])</f>
        <v>50201-REPUESTOS GNV</v>
      </c>
    </row>
    <row r="242" spans="1:3" x14ac:dyDescent="0.25">
      <c r="A242">
        <v>50301</v>
      </c>
      <c r="B242" t="s">
        <v>3381</v>
      </c>
      <c r="C242" t="str">
        <f>CONCATENATE(Tabla9[[#This Row],[CODE]],"-",Tabla9[[#This Row],[NAME]])</f>
        <v>50301-SERVICIOS</v>
      </c>
    </row>
    <row r="243" spans="1:3" x14ac:dyDescent="0.25">
      <c r="A243">
        <v>60101</v>
      </c>
      <c r="B243" t="s">
        <v>3707</v>
      </c>
      <c r="C243" t="str">
        <f>CONCATENATE(Tabla9[[#This Row],[CODE]],"-",Tabla9[[#This Row],[NAME]])</f>
        <v>60101-ADITAMENTOS</v>
      </c>
    </row>
    <row r="244" spans="1:3" x14ac:dyDescent="0.25">
      <c r="A244">
        <v>60102</v>
      </c>
      <c r="B244" t="s">
        <v>3708</v>
      </c>
      <c r="C244" t="str">
        <f>CONCATENATE(Tabla9[[#This Row],[CODE]],"-",Tabla9[[#This Row],[NAME]])</f>
        <v>60102-MINICARGADORES</v>
      </c>
    </row>
    <row r="245" spans="1:3" x14ac:dyDescent="0.25">
      <c r="A245">
        <v>60103</v>
      </c>
      <c r="B245" t="s">
        <v>3709</v>
      </c>
      <c r="C245" t="str">
        <f>CONCATENATE(Tabla9[[#This Row],[CODE]],"-",Tabla9[[#This Row],[NAME]])</f>
        <v>60103-MINIEXCAVADORAS</v>
      </c>
    </row>
    <row r="246" spans="1:3" x14ac:dyDescent="0.25">
      <c r="A246">
        <v>60104</v>
      </c>
      <c r="B246" t="s">
        <v>3710</v>
      </c>
      <c r="C246" t="str">
        <f>CONCATENATE(Tabla9[[#This Row],[CODE]],"-",Tabla9[[#This Row],[NAME]])</f>
        <v>60104-TELEHANDLER</v>
      </c>
    </row>
    <row r="247" spans="1:3" x14ac:dyDescent="0.25">
      <c r="A247">
        <v>60301</v>
      </c>
      <c r="B247" t="s">
        <v>3711</v>
      </c>
      <c r="C247" t="str">
        <f>CONCATENATE(Tabla9[[#This Row],[CODE]],"-",Tabla9[[#This Row],[NAME]])</f>
        <v>60301-REP. EQ. LIGEROS BOBCAT</v>
      </c>
    </row>
    <row r="248" spans="1:3" x14ac:dyDescent="0.25">
      <c r="A248">
        <v>60302</v>
      </c>
      <c r="B248" t="s">
        <v>3712</v>
      </c>
      <c r="C248" t="str">
        <f>CONCATENATE(Tabla9[[#This Row],[CODE]],"-",Tabla9[[#This Row],[NAME]])</f>
        <v>60302-REP.  MONTACARGAS</v>
      </c>
    </row>
    <row r="249" spans="1:3" x14ac:dyDescent="0.25">
      <c r="A249">
        <v>60303</v>
      </c>
      <c r="B249" t="s">
        <v>3713</v>
      </c>
      <c r="C249" t="str">
        <f>CONCATENATE(Tabla9[[#This Row],[CODE]],"-",Tabla9[[#This Row],[NAME]])</f>
        <v>60303-REP. HERRAMIENTAS HIDRAULICAS</v>
      </c>
    </row>
    <row r="250" spans="1:3" x14ac:dyDescent="0.25">
      <c r="A250">
        <v>60304</v>
      </c>
      <c r="B250" t="s">
        <v>3714</v>
      </c>
      <c r="C250" t="str">
        <f>CONCATENATE(Tabla9[[#This Row],[CODE]],"-",Tabla9[[#This Row],[NAME]])</f>
        <v>60304-ACCESORIOS DE MINERIA Y CONSTR</v>
      </c>
    </row>
    <row r="251" spans="1:3" x14ac:dyDescent="0.25">
      <c r="A251">
        <v>60305</v>
      </c>
      <c r="B251" t="s">
        <v>3715</v>
      </c>
      <c r="C251" t="str">
        <f>CONCATENATE(Tabla9[[#This Row],[CODE]],"-",Tabla9[[#This Row],[NAME]])</f>
        <v>60305-REP TORRES DE ILUMINACION</v>
      </c>
    </row>
    <row r="252" spans="1:3" x14ac:dyDescent="0.25">
      <c r="A252">
        <v>60306</v>
      </c>
      <c r="B252" t="s">
        <v>3716</v>
      </c>
      <c r="C252" t="str">
        <f>CONCATENATE(Tabla9[[#This Row],[CODE]],"-",Tabla9[[#This Row],[NAME]])</f>
        <v>60306-REP GENERADORES</v>
      </c>
    </row>
    <row r="253" spans="1:3" x14ac:dyDescent="0.25">
      <c r="A253">
        <v>60307</v>
      </c>
      <c r="B253" t="s">
        <v>3717</v>
      </c>
      <c r="C253" t="str">
        <f>CONCATENATE(Tabla9[[#This Row],[CODE]],"-",Tabla9[[#This Row],[NAME]])</f>
        <v>60307-REP TRANSPALETAS</v>
      </c>
    </row>
    <row r="254" spans="1:3" x14ac:dyDescent="0.25">
      <c r="A254">
        <v>60308</v>
      </c>
      <c r="B254" t="s">
        <v>3718</v>
      </c>
      <c r="C254" t="str">
        <f>CONCATENATE(Tabla9[[#This Row],[CODE]],"-",Tabla9[[#This Row],[NAME]])</f>
        <v>60308-REP GRUAS</v>
      </c>
    </row>
    <row r="255" spans="1:3" x14ac:dyDescent="0.25">
      <c r="A255">
        <v>60309</v>
      </c>
      <c r="B255" t="s">
        <v>3719</v>
      </c>
      <c r="C255" t="str">
        <f>CONCATENATE(Tabla9[[#This Row],[CODE]],"-",Tabla9[[#This Row],[NAME]])</f>
        <v>60309-REPUESTOS EQ. LIGEROS OTROS</v>
      </c>
    </row>
    <row r="256" spans="1:3" x14ac:dyDescent="0.25">
      <c r="A256">
        <v>60401</v>
      </c>
      <c r="B256" t="s">
        <v>3720</v>
      </c>
      <c r="C256" t="str">
        <f>CONCATENATE(Tabla9[[#This Row],[CODE]],"-",Tabla9[[#This Row],[NAME]])</f>
        <v>60401-MONTACARGAS DOOSAN</v>
      </c>
    </row>
    <row r="257" spans="1:3" x14ac:dyDescent="0.25">
      <c r="A257">
        <v>60402</v>
      </c>
      <c r="B257" t="s">
        <v>3721</v>
      </c>
      <c r="C257" t="str">
        <f>CONCATENATE(Tabla9[[#This Row],[CODE]],"-",Tabla9[[#This Row],[NAME]])</f>
        <v>60402-MONTACARGAS HANGCHA</v>
      </c>
    </row>
    <row r="258" spans="1:3" x14ac:dyDescent="0.25">
      <c r="A258">
        <v>60403</v>
      </c>
      <c r="B258" t="s">
        <v>3722</v>
      </c>
      <c r="C258" t="str">
        <f>CONCATENATE(Tabla9[[#This Row],[CODE]],"-",Tabla9[[#This Row],[NAME]])</f>
        <v>60403-MONTACARGAS HYSTER</v>
      </c>
    </row>
    <row r="259" spans="1:3" x14ac:dyDescent="0.25">
      <c r="A259">
        <v>60701</v>
      </c>
      <c r="B259" t="s">
        <v>3723</v>
      </c>
      <c r="C259" t="str">
        <f>CONCATENATE(Tabla9[[#This Row],[CODE]],"-",Tabla9[[#This Row],[NAME]])</f>
        <v>60701-CARROS DE GOLF Y UTILITARIOS</v>
      </c>
    </row>
    <row r="260" spans="1:3" x14ac:dyDescent="0.25">
      <c r="A260">
        <v>60703</v>
      </c>
      <c r="B260" t="s">
        <v>3724</v>
      </c>
      <c r="C260" t="str">
        <f>CONCATENATE(Tabla9[[#This Row],[CODE]],"-",Tabla9[[#This Row],[NAME]])</f>
        <v>60703-REPUESTOS VEHICULOS</v>
      </c>
    </row>
    <row r="261" spans="1:3" x14ac:dyDescent="0.25">
      <c r="A261">
        <v>60801</v>
      </c>
      <c r="B261" t="s">
        <v>3725</v>
      </c>
      <c r="C261" t="str">
        <f>CONCATENATE(Tabla9[[#This Row],[CODE]],"-",Tabla9[[#This Row],[NAME]])</f>
        <v>60801-SEMI - ENSAMBLADAS</v>
      </c>
    </row>
    <row r="262" spans="1:3" x14ac:dyDescent="0.25">
      <c r="A262">
        <v>60901</v>
      </c>
      <c r="B262" t="s">
        <v>3726</v>
      </c>
      <c r="C262" t="str">
        <f>CONCATENATE(Tabla9[[#This Row],[CODE]],"-",Tabla9[[#This Row],[NAME]])</f>
        <v>60901-HERRAMIENTAS HDRA. MANUALES</v>
      </c>
    </row>
    <row r="263" spans="1:3" x14ac:dyDescent="0.25">
      <c r="A263">
        <v>60902</v>
      </c>
      <c r="B263" t="s">
        <v>3727</v>
      </c>
      <c r="C263" t="str">
        <f>CONCATENATE(Tabla9[[#This Row],[CODE]],"-",Tabla9[[#This Row],[NAME]])</f>
        <v>60902-HERRAMIENTAS HDRA. MONTADAS</v>
      </c>
    </row>
    <row r="264" spans="1:3" x14ac:dyDescent="0.25">
      <c r="A264">
        <v>61201</v>
      </c>
      <c r="B264" t="s">
        <v>3728</v>
      </c>
      <c r="C264" t="str">
        <f>CONCATENATE(Tabla9[[#This Row],[CODE]],"-",Tabla9[[#This Row],[NAME]])</f>
        <v>61201-GRUAS</v>
      </c>
    </row>
    <row r="265" spans="1:3" x14ac:dyDescent="0.25">
      <c r="A265">
        <v>70101</v>
      </c>
      <c r="B265" t="s">
        <v>3729</v>
      </c>
      <c r="C265" t="str">
        <f>CONCATENATE(Tabla9[[#This Row],[CODE]],"-",Tabla9[[#This Row],[NAME]])</f>
        <v>70101-BOMBAS HILGE</v>
      </c>
    </row>
    <row r="266" spans="1:3" x14ac:dyDescent="0.25">
      <c r="A266">
        <v>70102</v>
      </c>
      <c r="B266" t="s">
        <v>3730</v>
      </c>
      <c r="C266" t="str">
        <f>CONCATENATE(Tabla9[[#This Row],[CODE]],"-",Tabla9[[#This Row],[NAME]])</f>
        <v>70102-REPUESTOS HILGE</v>
      </c>
    </row>
    <row r="267" spans="1:3" x14ac:dyDescent="0.25">
      <c r="A267">
        <v>70201</v>
      </c>
      <c r="B267" t="s">
        <v>3731</v>
      </c>
      <c r="C267" t="str">
        <f>CONCATENATE(Tabla9[[#This Row],[CODE]],"-",Tabla9[[#This Row],[NAME]])</f>
        <v>70201-MOTORES ELECTRICOS</v>
      </c>
    </row>
    <row r="268" spans="1:3" x14ac:dyDescent="0.25">
      <c r="A268">
        <v>70202</v>
      </c>
      <c r="B268" t="s">
        <v>3732</v>
      </c>
      <c r="C268" t="str">
        <f>CONCATENATE(Tabla9[[#This Row],[CODE]],"-",Tabla9[[#This Row],[NAME]])</f>
        <v>70202-MOTORES A COMBUSTION</v>
      </c>
    </row>
    <row r="269" spans="1:3" x14ac:dyDescent="0.25">
      <c r="A269">
        <v>70301</v>
      </c>
      <c r="B269" t="s">
        <v>3733</v>
      </c>
      <c r="C269" t="str">
        <f>CONCATENATE(Tabla9[[#This Row],[CODE]],"-",Tabla9[[#This Row],[NAME]])</f>
        <v>70301-BOMBAS CONTRA INCENDIO.</v>
      </c>
    </row>
    <row r="270" spans="1:3" x14ac:dyDescent="0.25">
      <c r="A270">
        <v>70302</v>
      </c>
      <c r="B270" t="s">
        <v>3734</v>
      </c>
      <c r="C270" t="str">
        <f>CONCATENATE(Tabla9[[#This Row],[CODE]],"-",Tabla9[[#This Row],[NAME]])</f>
        <v>70302-EQUIPOS DE ESPUMA.</v>
      </c>
    </row>
    <row r="271" spans="1:3" x14ac:dyDescent="0.25">
      <c r="A271">
        <v>70303</v>
      </c>
      <c r="B271" t="s">
        <v>3735</v>
      </c>
      <c r="C271" t="str">
        <f>CONCATENATE(Tabla9[[#This Row],[CODE]],"-",Tabla9[[#This Row],[NAME]])</f>
        <v>70303-ENSAMBLE</v>
      </c>
    </row>
    <row r="272" spans="1:3" x14ac:dyDescent="0.25">
      <c r="A272">
        <v>70304</v>
      </c>
      <c r="B272" t="s">
        <v>3736</v>
      </c>
      <c r="C272" t="str">
        <f>CONCATENATE(Tabla9[[#This Row],[CODE]],"-",Tabla9[[#This Row],[NAME]])</f>
        <v>70304-GABINETES Y EXTINTORES.</v>
      </c>
    </row>
    <row r="273" spans="1:3" x14ac:dyDescent="0.25">
      <c r="A273">
        <v>70305</v>
      </c>
      <c r="B273" t="s">
        <v>3737</v>
      </c>
      <c r="C273" t="str">
        <f>CONCATENATE(Tabla9[[#This Row],[CODE]],"-",Tabla9[[#This Row],[NAME]])</f>
        <v>70305-REPUESTOS__</v>
      </c>
    </row>
    <row r="274" spans="1:3" x14ac:dyDescent="0.25">
      <c r="A274">
        <v>70306</v>
      </c>
      <c r="B274" t="s">
        <v>3738</v>
      </c>
      <c r="C274" t="str">
        <f>CONCATENATE(Tabla9[[#This Row],[CODE]],"-",Tabla9[[#This Row],[NAME]])</f>
        <v>70306-ROCIADORES Y ASPERSORES.</v>
      </c>
    </row>
    <row r="275" spans="1:3" x14ac:dyDescent="0.25">
      <c r="A275">
        <v>70307</v>
      </c>
      <c r="B275" t="s">
        <v>3739</v>
      </c>
      <c r="C275" t="str">
        <f>CONCATENATE(Tabla9[[#This Row],[CODE]],"-",Tabla9[[#This Row],[NAME]])</f>
        <v>70307-SERVICIOS_</v>
      </c>
    </row>
    <row r="276" spans="1:3" x14ac:dyDescent="0.25">
      <c r="A276">
        <v>70308</v>
      </c>
      <c r="B276" t="s">
        <v>3740</v>
      </c>
      <c r="C276" t="str">
        <f>CONCATENATE(Tabla9[[#This Row],[CODE]],"-",Tabla9[[#This Row],[NAME]])</f>
        <v>70308-SISTEMA ESPUMA.</v>
      </c>
    </row>
    <row r="277" spans="1:3" x14ac:dyDescent="0.25">
      <c r="A277">
        <v>70309</v>
      </c>
      <c r="B277" t="s">
        <v>3741</v>
      </c>
      <c r="C277" t="str">
        <f>CONCATENATE(Tabla9[[#This Row],[CODE]],"-",Tabla9[[#This Row],[NAME]])</f>
        <v>70309-VALV.ESPECIAL CONTRA INCENDIO</v>
      </c>
    </row>
    <row r="278" spans="1:3" x14ac:dyDescent="0.25">
      <c r="A278">
        <v>70310</v>
      </c>
      <c r="B278" t="s">
        <v>3742</v>
      </c>
      <c r="C278" t="str">
        <f>CONCATENATE(Tabla9[[#This Row],[CODE]],"-",Tabla9[[#This Row],[NAME]])</f>
        <v>70310-OTROS..</v>
      </c>
    </row>
    <row r="279" spans="1:3" x14ac:dyDescent="0.25">
      <c r="A279">
        <v>70401</v>
      </c>
      <c r="B279" t="s">
        <v>3743</v>
      </c>
      <c r="C279" t="str">
        <f>CONCATENATE(Tabla9[[#This Row],[CODE]],"-",Tabla9[[#This Row],[NAME]])</f>
        <v>70401-TANQUES HIDRONEUMATICOS</v>
      </c>
    </row>
    <row r="280" spans="1:3" x14ac:dyDescent="0.25">
      <c r="A280">
        <v>70402</v>
      </c>
      <c r="B280" t="s">
        <v>3744</v>
      </c>
      <c r="C280" t="str">
        <f>CONCATENATE(Tabla9[[#This Row],[CODE]],"-",Tabla9[[#This Row],[NAME]])</f>
        <v>70402-OTROS_</v>
      </c>
    </row>
    <row r="281" spans="1:3" x14ac:dyDescent="0.25">
      <c r="A281">
        <v>70501</v>
      </c>
      <c r="B281" t="s">
        <v>3745</v>
      </c>
      <c r="C281" t="str">
        <f>CONCATENATE(Tabla9[[#This Row],[CODE]],"-",Tabla9[[#This Row],[NAME]])</f>
        <v>70501-ARMADO</v>
      </c>
    </row>
    <row r="282" spans="1:3" x14ac:dyDescent="0.25">
      <c r="A282">
        <v>70502</v>
      </c>
      <c r="B282" t="s">
        <v>3746</v>
      </c>
      <c r="C282" t="str">
        <f>CONCATENATE(Tabla9[[#This Row],[CODE]],"-",Tabla9[[#This Row],[NAME]])</f>
        <v>70502-PUESTA EN MARCHA</v>
      </c>
    </row>
    <row r="283" spans="1:3" x14ac:dyDescent="0.25">
      <c r="A283">
        <v>70503</v>
      </c>
      <c r="B283" t="s">
        <v>3747</v>
      </c>
      <c r="C283" t="str">
        <f>CONCATENATE(Tabla9[[#This Row],[CODE]],"-",Tabla9[[#This Row],[NAME]])</f>
        <v>70503-OTROS,_.</v>
      </c>
    </row>
    <row r="284" spans="1:3" x14ac:dyDescent="0.25">
      <c r="A284">
        <v>70601</v>
      </c>
      <c r="B284" t="s">
        <v>3748</v>
      </c>
      <c r="C284" t="str">
        <f>CONCATENATE(Tabla9[[#This Row],[CODE]],"-",Tabla9[[#This Row],[NAME]])</f>
        <v>70601-BOMBAS Y PARTESCR</v>
      </c>
    </row>
    <row r="285" spans="1:3" x14ac:dyDescent="0.25">
      <c r="A285">
        <v>70602</v>
      </c>
      <c r="B285" t="s">
        <v>3749</v>
      </c>
      <c r="C285" t="str">
        <f>CONCATENATE(Tabla9[[#This Row],[CODE]],"-",Tabla9[[#This Row],[NAME]])</f>
        <v>70602-BOMBAS Y PARTES NK</v>
      </c>
    </row>
    <row r="286" spans="1:3" x14ac:dyDescent="0.25">
      <c r="A286">
        <v>70603</v>
      </c>
      <c r="B286" t="s">
        <v>3750</v>
      </c>
      <c r="C286" t="str">
        <f>CONCATENATE(Tabla9[[#This Row],[CODE]],"-",Tabla9[[#This Row],[NAME]])</f>
        <v>70603-BOMBAS Y PARTES HILGE</v>
      </c>
    </row>
    <row r="287" spans="1:3" x14ac:dyDescent="0.25">
      <c r="A287">
        <v>70604</v>
      </c>
      <c r="B287" t="s">
        <v>3751</v>
      </c>
      <c r="C287" t="str">
        <f>CONCATENATE(Tabla9[[#This Row],[CODE]],"-",Tabla9[[#This Row],[NAME]])</f>
        <v>70604-OTRAS BOMBAS Y PARTES GRUNDFOS</v>
      </c>
    </row>
    <row r="288" spans="1:3" x14ac:dyDescent="0.25">
      <c r="A288">
        <v>70701</v>
      </c>
      <c r="B288" t="s">
        <v>3752</v>
      </c>
      <c r="C288" t="str">
        <f>CONCATENATE(Tabla9[[#This Row],[CODE]],"-",Tabla9[[#This Row],[NAME]])</f>
        <v>70701-PRE-PAQUETIZADOS</v>
      </c>
    </row>
    <row r="289" spans="1:3" x14ac:dyDescent="0.25">
      <c r="A289">
        <v>70702</v>
      </c>
      <c r="B289" t="s">
        <v>3753</v>
      </c>
      <c r="C289" t="str">
        <f>CONCATENATE(Tabla9[[#This Row],[CODE]],"-",Tabla9[[#This Row],[NAME]])</f>
        <v>70702-ELECTROBOMBAS UL-FM</v>
      </c>
    </row>
    <row r="290" spans="1:3" x14ac:dyDescent="0.25">
      <c r="A290">
        <v>70703</v>
      </c>
      <c r="B290" t="s">
        <v>3754</v>
      </c>
      <c r="C290" t="str">
        <f>CONCATENATE(Tabla9[[#This Row],[CODE]],"-",Tabla9[[#This Row],[NAME]])</f>
        <v>70703-MOTOBOMBAS UL-FM</v>
      </c>
    </row>
    <row r="291" spans="1:3" x14ac:dyDescent="0.25">
      <c r="A291">
        <v>70704</v>
      </c>
      <c r="B291" t="s">
        <v>3755</v>
      </c>
      <c r="C291" t="str">
        <f>CONCATENATE(Tabla9[[#This Row],[CODE]],"-",Tabla9[[#This Row],[NAME]])</f>
        <v>70704-PARTES Y ACCESORIOS PATTERSON</v>
      </c>
    </row>
    <row r="292" spans="1:3" x14ac:dyDescent="0.25">
      <c r="A292">
        <v>70705</v>
      </c>
      <c r="B292" t="s">
        <v>3756</v>
      </c>
      <c r="C292" t="str">
        <f>CONCATENATE(Tabla9[[#This Row],[CODE]],"-",Tabla9[[#This Row],[NAME]])</f>
        <v>70705-BOMBAS, PARTES Y ACCES. UL-FM</v>
      </c>
    </row>
    <row r="293" spans="1:3" x14ac:dyDescent="0.25">
      <c r="A293">
        <v>70706</v>
      </c>
      <c r="B293" t="s">
        <v>3757</v>
      </c>
      <c r="C293" t="str">
        <f>CONCATENATE(Tabla9[[#This Row],[CODE]],"-",Tabla9[[#This Row],[NAME]])</f>
        <v>70706-BOMBAS Y ACCESORIOS HVAC</v>
      </c>
    </row>
    <row r="294" spans="1:3" x14ac:dyDescent="0.25">
      <c r="A294">
        <v>70801</v>
      </c>
      <c r="B294" t="s">
        <v>3758</v>
      </c>
      <c r="C294" t="str">
        <f>CONCATENATE(Tabla9[[#This Row],[CODE]],"-",Tabla9[[#This Row],[NAME]])</f>
        <v>70801-BOMBAS WILDEN</v>
      </c>
    </row>
    <row r="295" spans="1:3" x14ac:dyDescent="0.25">
      <c r="A295">
        <v>70802</v>
      </c>
      <c r="B295" t="s">
        <v>3759</v>
      </c>
      <c r="C295" t="str">
        <f>CONCATENATE(Tabla9[[#This Row],[CODE]],"-",Tabla9[[#This Row],[NAME]])</f>
        <v>70802-PARTES WILDEN</v>
      </c>
    </row>
    <row r="296" spans="1:3" x14ac:dyDescent="0.25">
      <c r="A296">
        <v>70901</v>
      </c>
      <c r="B296" t="s">
        <v>3760</v>
      </c>
      <c r="C296" t="str">
        <f>CONCATENATE(Tabla9[[#This Row],[CODE]],"-",Tabla9[[#This Row],[NAME]])</f>
        <v>70901-BOMBAS GRISWOLD</v>
      </c>
    </row>
    <row r="297" spans="1:3" x14ac:dyDescent="0.25">
      <c r="A297">
        <v>70902</v>
      </c>
      <c r="B297" t="s">
        <v>3761</v>
      </c>
      <c r="C297" t="str">
        <f>CONCATENATE(Tabla9[[#This Row],[CODE]],"-",Tabla9[[#This Row],[NAME]])</f>
        <v>70902-PARTES GRISWOLD</v>
      </c>
    </row>
    <row r="298" spans="1:3" x14ac:dyDescent="0.25">
      <c r="A298">
        <v>71001</v>
      </c>
      <c r="B298" t="s">
        <v>3762</v>
      </c>
      <c r="C298" t="str">
        <f>CONCATENATE(Tabla9[[#This Row],[CODE]],"-",Tabla9[[#This Row],[NAME]])</f>
        <v>71001-BOMBAS HYDROFLO.</v>
      </c>
    </row>
    <row r="299" spans="1:3" x14ac:dyDescent="0.25">
      <c r="A299">
        <v>71002</v>
      </c>
      <c r="B299" t="s">
        <v>3763</v>
      </c>
      <c r="C299" t="str">
        <f>CONCATENATE(Tabla9[[#This Row],[CODE]],"-",Tabla9[[#This Row],[NAME]])</f>
        <v>71002-PARTES HYDROFLO</v>
      </c>
    </row>
    <row r="300" spans="1:3" x14ac:dyDescent="0.25">
      <c r="A300">
        <v>71101</v>
      </c>
      <c r="B300" t="s">
        <v>3764</v>
      </c>
      <c r="C300" t="str">
        <f>CONCATENATE(Tabla9[[#This Row],[CODE]],"-",Tabla9[[#This Row],[NAME]])</f>
        <v>71101-BOMBAS GOULDS</v>
      </c>
    </row>
    <row r="301" spans="1:3" x14ac:dyDescent="0.25">
      <c r="A301">
        <v>71102</v>
      </c>
      <c r="B301" t="s">
        <v>3765</v>
      </c>
      <c r="C301" t="str">
        <f>CONCATENATE(Tabla9[[#This Row],[CODE]],"-",Tabla9[[#This Row],[NAME]])</f>
        <v>71102-REPUESTOS GOULDS</v>
      </c>
    </row>
    <row r="302" spans="1:3" x14ac:dyDescent="0.25">
      <c r="A302">
        <v>71201</v>
      </c>
      <c r="B302" t="s">
        <v>3766</v>
      </c>
      <c r="C302" t="str">
        <f>CONCATENATE(Tabla9[[#This Row],[CODE]],"-",Tabla9[[#This Row],[NAME]])</f>
        <v>71201-BOMBAS SEEPEX</v>
      </c>
    </row>
    <row r="303" spans="1:3" x14ac:dyDescent="0.25">
      <c r="A303">
        <v>71202</v>
      </c>
      <c r="B303" t="s">
        <v>3767</v>
      </c>
      <c r="C303" t="str">
        <f>CONCATENATE(Tabla9[[#This Row],[CODE]],"-",Tabla9[[#This Row],[NAME]])</f>
        <v>71202-REPUESTOS SEEPEX</v>
      </c>
    </row>
    <row r="304" spans="1:3" x14ac:dyDescent="0.25">
      <c r="A304">
        <v>71302</v>
      </c>
      <c r="B304" t="s">
        <v>137</v>
      </c>
      <c r="C304" t="str">
        <f>CONCATENATE(Tabla9[[#This Row],[CODE]],"-",Tabla9[[#This Row],[NAME]])</f>
        <v>71302-GORMAN RUPP</v>
      </c>
    </row>
    <row r="305" spans="1:3" x14ac:dyDescent="0.25">
      <c r="A305">
        <v>71303</v>
      </c>
      <c r="B305" t="s">
        <v>3768</v>
      </c>
      <c r="C305" t="str">
        <f>CONCATENATE(Tabla9[[#This Row],[CODE]],"-",Tabla9[[#This Row],[NAME]])</f>
        <v>71303-SULZER ABS.</v>
      </c>
    </row>
    <row r="306" spans="1:3" x14ac:dyDescent="0.25">
      <c r="A306">
        <v>71304</v>
      </c>
      <c r="B306" t="s">
        <v>3769</v>
      </c>
      <c r="C306" t="str">
        <f>CONCATENATE(Tabla9[[#This Row],[CODE]],"-",Tabla9[[#This Row],[NAME]])</f>
        <v>71304-XYLEM GOULDS</v>
      </c>
    </row>
    <row r="307" spans="1:3" x14ac:dyDescent="0.25">
      <c r="A307">
        <v>71305</v>
      </c>
      <c r="B307" t="s">
        <v>57</v>
      </c>
      <c r="C307" t="str">
        <f>CONCATENATE(Tabla9[[#This Row],[CODE]],"-",Tabla9[[#This Row],[NAME]])</f>
        <v>71305-SUNDYNE</v>
      </c>
    </row>
    <row r="308" spans="1:3" x14ac:dyDescent="0.25">
      <c r="A308">
        <v>71306</v>
      </c>
      <c r="B308" t="s">
        <v>3770</v>
      </c>
      <c r="C308" t="str">
        <f>CONCATENATE(Tabla9[[#This Row],[CODE]],"-",Tabla9[[#This Row],[NAME]])</f>
        <v>71306-OTRAS BOMBAS CENTRIF. Y PARTES</v>
      </c>
    </row>
    <row r="309" spans="1:3" x14ac:dyDescent="0.25">
      <c r="A309">
        <v>71402</v>
      </c>
      <c r="B309" t="s">
        <v>3771</v>
      </c>
      <c r="C309" t="str">
        <f>CONCATENATE(Tabla9[[#This Row],[CODE]],"-",Tabla9[[#This Row],[NAME]])</f>
        <v>71402-OTRAS BOMBAS VOLUMET. Y PARTES</v>
      </c>
    </row>
    <row r="310" spans="1:3" x14ac:dyDescent="0.25">
      <c r="A310">
        <v>71403</v>
      </c>
      <c r="B310" t="s">
        <v>3312</v>
      </c>
      <c r="C310" t="str">
        <f>CONCATENATE(Tabla9[[#This Row],[CODE]],"-",Tabla9[[#This Row],[NAME]])</f>
        <v>71403-MOUVEX</v>
      </c>
    </row>
    <row r="311" spans="1:3" x14ac:dyDescent="0.25">
      <c r="A311">
        <v>71404</v>
      </c>
      <c r="B311" t="s">
        <v>19</v>
      </c>
      <c r="C311" t="str">
        <f>CONCATENATE(Tabla9[[#This Row],[CODE]],"-",Tabla9[[#This Row],[NAME]])</f>
        <v>71404-ABAQUE</v>
      </c>
    </row>
    <row r="312" spans="1:3" x14ac:dyDescent="0.25">
      <c r="A312">
        <v>71405</v>
      </c>
      <c r="B312" t="s">
        <v>24</v>
      </c>
      <c r="C312" t="str">
        <f>CONCATENATE(Tabla9[[#This Row],[CODE]],"-",Tabla9[[#This Row],[NAME]])</f>
        <v>71405-BLACKMER</v>
      </c>
    </row>
    <row r="313" spans="1:3" x14ac:dyDescent="0.25">
      <c r="A313">
        <v>71406</v>
      </c>
      <c r="B313" t="s">
        <v>53</v>
      </c>
      <c r="C313" t="str">
        <f>CONCATENATE(Tabla9[[#This Row],[CODE]],"-",Tabla9[[#This Row],[NAME]])</f>
        <v>71406-SEEPEX</v>
      </c>
    </row>
    <row r="314" spans="1:3" x14ac:dyDescent="0.25">
      <c r="A314">
        <v>71407</v>
      </c>
      <c r="B314" t="s">
        <v>3772</v>
      </c>
      <c r="C314" t="str">
        <f>CONCATENATE(Tabla9[[#This Row],[CODE]],"-",Tabla9[[#This Row],[NAME]])</f>
        <v>71407-IMO.</v>
      </c>
    </row>
    <row r="315" spans="1:3" x14ac:dyDescent="0.25">
      <c r="A315">
        <v>71501</v>
      </c>
      <c r="B315" t="s">
        <v>3773</v>
      </c>
      <c r="C315" t="str">
        <f>CONCATENATE(Tabla9[[#This Row],[CODE]],"-",Tabla9[[#This Row],[NAME]])</f>
        <v>71501-SULZER ABS</v>
      </c>
    </row>
    <row r="316" spans="1:3" x14ac:dyDescent="0.25">
      <c r="A316">
        <v>71502</v>
      </c>
      <c r="B316" t="s">
        <v>3774</v>
      </c>
      <c r="C316" t="str">
        <f>CONCATENATE(Tabla9[[#This Row],[CODE]],"-",Tabla9[[#This Row],[NAME]])</f>
        <v>71502-BOMBAS Y PARTES ABS</v>
      </c>
    </row>
    <row r="317" spans="1:3" x14ac:dyDescent="0.25">
      <c r="A317">
        <v>71503</v>
      </c>
      <c r="B317" t="s">
        <v>3775</v>
      </c>
      <c r="C317" t="str">
        <f>CONCATENATE(Tabla9[[#This Row],[CODE]],"-",Tabla9[[#This Row],[NAME]])</f>
        <v>71503-OTROS EQUIPOS Y PARTES SULZER</v>
      </c>
    </row>
    <row r="318" spans="1:3" x14ac:dyDescent="0.25">
      <c r="A318">
        <v>71601</v>
      </c>
      <c r="B318" t="s">
        <v>3776</v>
      </c>
      <c r="C318" t="str">
        <f>CONCATENATE(Tabla9[[#This Row],[CODE]],"-",Tabla9[[#This Row],[NAME]])</f>
        <v>71601-XYLEM GOULDS.</v>
      </c>
    </row>
    <row r="319" spans="1:3" x14ac:dyDescent="0.25">
      <c r="A319">
        <v>71602</v>
      </c>
      <c r="B319" t="s">
        <v>3777</v>
      </c>
      <c r="C319" t="str">
        <f>CONCATENATE(Tabla9[[#This Row],[CODE]],"-",Tabla9[[#This Row],[NAME]])</f>
        <v>71602-GORMAN RUPP.</v>
      </c>
    </row>
    <row r="320" spans="1:3" x14ac:dyDescent="0.25">
      <c r="A320">
        <v>71603</v>
      </c>
      <c r="B320" t="s">
        <v>3778</v>
      </c>
      <c r="C320" t="str">
        <f>CONCATENATE(Tabla9[[#This Row],[CODE]],"-",Tabla9[[#This Row],[NAME]])</f>
        <v>71603-BOMBAS CENTRIFUGAS.</v>
      </c>
    </row>
    <row r="321" spans="1:3" x14ac:dyDescent="0.25">
      <c r="A321">
        <v>71604</v>
      </c>
      <c r="B321" t="s">
        <v>3779</v>
      </c>
      <c r="C321" t="str">
        <f>CONCATENATE(Tabla9[[#This Row],[CODE]],"-",Tabla9[[#This Row],[NAME]])</f>
        <v>71604-BOMBAS GOULDS.</v>
      </c>
    </row>
    <row r="322" spans="1:3" x14ac:dyDescent="0.25">
      <c r="A322">
        <v>71605</v>
      </c>
      <c r="B322" t="s">
        <v>3780</v>
      </c>
      <c r="C322" t="str">
        <f>CONCATENATE(Tabla9[[#This Row],[CODE]],"-",Tabla9[[#This Row],[NAME]])</f>
        <v>71605-PARTES Y ACCESORIOS GOULDS</v>
      </c>
    </row>
    <row r="323" spans="1:3" x14ac:dyDescent="0.25">
      <c r="A323">
        <v>71701</v>
      </c>
      <c r="B323" t="s">
        <v>3781</v>
      </c>
      <c r="C323" t="str">
        <f>CONCATENATE(Tabla9[[#This Row],[CODE]],"-",Tabla9[[#This Row],[NAME]])</f>
        <v>71701-BOMBAS Y PARTES ABAQUE</v>
      </c>
    </row>
    <row r="324" spans="1:3" x14ac:dyDescent="0.25">
      <c r="A324">
        <v>71702</v>
      </c>
      <c r="B324" t="s">
        <v>3782</v>
      </c>
      <c r="C324" t="str">
        <f>CONCATENATE(Tabla9[[#This Row],[CODE]],"-",Tabla9[[#This Row],[NAME]])</f>
        <v>71702-BOMBAS Y PARTES MOUVEX</v>
      </c>
    </row>
    <row r="325" spans="1:3" x14ac:dyDescent="0.25">
      <c r="A325">
        <v>71801</v>
      </c>
      <c r="B325" t="s">
        <v>3783</v>
      </c>
      <c r="C325" t="str">
        <f>CONCATENATE(Tabla9[[#This Row],[CODE]],"-",Tabla9[[#This Row],[NAME]])</f>
        <v>71801-SUNDYNE.</v>
      </c>
    </row>
    <row r="326" spans="1:3" x14ac:dyDescent="0.25">
      <c r="A326">
        <v>71802</v>
      </c>
      <c r="B326" t="s">
        <v>219</v>
      </c>
      <c r="C326" t="str">
        <f>CONCATENATE(Tabla9[[#This Row],[CODE]],"-",Tabla9[[#This Row],[NAME]])</f>
        <v>71802-ANSIMAG</v>
      </c>
    </row>
    <row r="327" spans="1:3" x14ac:dyDescent="0.25">
      <c r="A327">
        <v>71803</v>
      </c>
      <c r="B327" t="s">
        <v>3784</v>
      </c>
      <c r="C327" t="str">
        <f>CONCATENATE(Tabla9[[#This Row],[CODE]],"-",Tabla9[[#This Row],[NAME]])</f>
        <v>71803-BLACKMER.</v>
      </c>
    </row>
    <row r="328" spans="1:3" x14ac:dyDescent="0.25">
      <c r="A328">
        <v>71804</v>
      </c>
      <c r="B328" t="s">
        <v>3785</v>
      </c>
      <c r="C328" t="str">
        <f>CONCATENATE(Tabla9[[#This Row],[CODE]],"-",Tabla9[[#This Row],[NAME]])</f>
        <v>71804-_SEEPEX</v>
      </c>
    </row>
    <row r="329" spans="1:3" x14ac:dyDescent="0.25">
      <c r="A329">
        <v>71805</v>
      </c>
      <c r="B329" t="s">
        <v>78</v>
      </c>
      <c r="C329" t="str">
        <f>CONCATENATE(Tabla9[[#This Row],[CODE]],"-",Tabla9[[#This Row],[NAME]])</f>
        <v>71805-IMO</v>
      </c>
    </row>
    <row r="330" spans="1:3" x14ac:dyDescent="0.25">
      <c r="A330">
        <v>71806</v>
      </c>
      <c r="B330" t="s">
        <v>3786</v>
      </c>
      <c r="C330" t="str">
        <f>CONCATENATE(Tabla9[[#This Row],[CODE]],"-",Tabla9[[#This Row],[NAME]])</f>
        <v>71806-OTRAS BOMBAS Y PARTES</v>
      </c>
    </row>
    <row r="331" spans="1:3" x14ac:dyDescent="0.25">
      <c r="A331">
        <v>80101</v>
      </c>
      <c r="B331" t="s">
        <v>3787</v>
      </c>
      <c r="C331" t="str">
        <f>CONCATENATE(Tabla9[[#This Row],[CODE]],"-",Tabla9[[#This Row],[NAME]])</f>
        <v>80101-VALVULA DE CUCHILLAS</v>
      </c>
    </row>
    <row r="332" spans="1:3" x14ac:dyDescent="0.25">
      <c r="A332">
        <v>80102</v>
      </c>
      <c r="B332" t="s">
        <v>3788</v>
      </c>
      <c r="C332" t="str">
        <f>CONCATENATE(Tabla9[[#This Row],[CODE]],"-",Tabla9[[#This Row],[NAME]])</f>
        <v>80102-REPUESTOS DE VALVULAS ITT</v>
      </c>
    </row>
    <row r="333" spans="1:3" x14ac:dyDescent="0.25">
      <c r="A333">
        <v>80103</v>
      </c>
      <c r="B333" t="s">
        <v>3789</v>
      </c>
      <c r="C333" t="str">
        <f>CONCATENATE(Tabla9[[#This Row],[CODE]],"-",Tabla9[[#This Row],[NAME]])</f>
        <v>80103-OTRAS PARTES ITT</v>
      </c>
    </row>
    <row r="334" spans="1:3" x14ac:dyDescent="0.25">
      <c r="A334">
        <v>80201</v>
      </c>
      <c r="B334" t="s">
        <v>3790</v>
      </c>
      <c r="C334" t="str">
        <f>CONCATENATE(Tabla9[[#This Row],[CODE]],"-",Tabla9[[#This Row],[NAME]])</f>
        <v>80201-BOMBAS SUMERGIBLES</v>
      </c>
    </row>
    <row r="335" spans="1:3" x14ac:dyDescent="0.25">
      <c r="A335">
        <v>80202</v>
      </c>
      <c r="B335" t="s">
        <v>3791</v>
      </c>
      <c r="C335" t="str">
        <f>CONCATENATE(Tabla9[[#This Row],[CODE]],"-",Tabla9[[#This Row],[NAME]])</f>
        <v>80202-REPUESTOS DE BOMBAS HYDROFLO</v>
      </c>
    </row>
    <row r="336" spans="1:3" x14ac:dyDescent="0.25">
      <c r="A336">
        <v>80203</v>
      </c>
      <c r="B336" t="s">
        <v>3792</v>
      </c>
      <c r="C336" t="str">
        <f>CONCATENATE(Tabla9[[#This Row],[CODE]],"-",Tabla9[[#This Row],[NAME]])</f>
        <v>80203-OTRAS PARTES HYDROFLO</v>
      </c>
    </row>
    <row r="337" spans="1:3" x14ac:dyDescent="0.25">
      <c r="A337">
        <v>80301</v>
      </c>
      <c r="B337" t="s">
        <v>3793</v>
      </c>
      <c r="C337" t="str">
        <f>CONCATENATE(Tabla9[[#This Row],[CODE]],"-",Tabla9[[#This Row],[NAME]])</f>
        <v>80301-VALVULA ESFERICA</v>
      </c>
    </row>
    <row r="338" spans="1:3" x14ac:dyDescent="0.25">
      <c r="A338">
        <v>80302</v>
      </c>
      <c r="B338" t="s">
        <v>3794</v>
      </c>
      <c r="C338" t="str">
        <f>CONCATENATE(Tabla9[[#This Row],[CODE]],"-",Tabla9[[#This Row],[NAME]])</f>
        <v>80302-REPUESTOS DE VALVULAS VELAN</v>
      </c>
    </row>
    <row r="339" spans="1:3" x14ac:dyDescent="0.25">
      <c r="A339">
        <v>80303</v>
      </c>
      <c r="B339" t="s">
        <v>3795</v>
      </c>
      <c r="C339" t="str">
        <f>CONCATENATE(Tabla9[[#This Row],[CODE]],"-",Tabla9[[#This Row],[NAME]])</f>
        <v>80303-OTRAS PARTES VELAN</v>
      </c>
    </row>
    <row r="340" spans="1:3" x14ac:dyDescent="0.25">
      <c r="A340">
        <v>80304</v>
      </c>
      <c r="B340" t="s">
        <v>3796</v>
      </c>
      <c r="C340" t="str">
        <f>CONCATENATE(Tabla9[[#This Row],[CODE]],"-",Tabla9[[#This Row],[NAME]])</f>
        <v>80304-ENSAMBLES VELAN</v>
      </c>
    </row>
    <row r="341" spans="1:3" x14ac:dyDescent="0.25">
      <c r="A341">
        <v>80401</v>
      </c>
      <c r="B341" t="s">
        <v>3797</v>
      </c>
      <c r="C341" t="str">
        <f>CONCATENATE(Tabla9[[#This Row],[CODE]],"-",Tabla9[[#This Row],[NAME]])</f>
        <v>80401-VALVULAS DE CUCHILLA</v>
      </c>
    </row>
    <row r="342" spans="1:3" x14ac:dyDescent="0.25">
      <c r="A342">
        <v>80402</v>
      </c>
      <c r="B342" t="s">
        <v>3798</v>
      </c>
      <c r="C342" t="str">
        <f>CONCATENATE(Tabla9[[#This Row],[CODE]],"-",Tabla9[[#This Row],[NAME]])</f>
        <v>80402-REPUESTOS DE VALV. SLURRY FLO</v>
      </c>
    </row>
    <row r="343" spans="1:3" x14ac:dyDescent="0.25">
      <c r="A343">
        <v>80403</v>
      </c>
      <c r="B343" t="s">
        <v>3799</v>
      </c>
      <c r="C343" t="str">
        <f>CONCATENATE(Tabla9[[#This Row],[CODE]],"-",Tabla9[[#This Row],[NAME]])</f>
        <v>80403-OTRAS PARTES SLURRY FLO</v>
      </c>
    </row>
    <row r="344" spans="1:3" x14ac:dyDescent="0.25">
      <c r="A344">
        <v>80501</v>
      </c>
      <c r="B344" t="s">
        <v>3800</v>
      </c>
      <c r="C344" t="str">
        <f>CONCATENATE(Tabla9[[#This Row],[CODE]],"-",Tabla9[[#This Row],[NAME]])</f>
        <v>80501-VALVULAS MINERIA</v>
      </c>
    </row>
    <row r="345" spans="1:3" x14ac:dyDescent="0.25">
      <c r="A345">
        <v>80502</v>
      </c>
      <c r="B345" t="s">
        <v>3801</v>
      </c>
      <c r="C345" t="str">
        <f>CONCATENATE(Tabla9[[#This Row],[CODE]],"-",Tabla9[[#This Row],[NAME]])</f>
        <v>80502-REPUESTOS DE VALVULAS MINERIA</v>
      </c>
    </row>
    <row r="346" spans="1:3" x14ac:dyDescent="0.25">
      <c r="A346">
        <v>80503</v>
      </c>
      <c r="B346" t="s">
        <v>3802</v>
      </c>
      <c r="C346" t="str">
        <f>CONCATENATE(Tabla9[[#This Row],[CODE]],"-",Tabla9[[#This Row],[NAME]])</f>
        <v>80503-PARTES Y ACCESORIOS MINERIA</v>
      </c>
    </row>
    <row r="347" spans="1:3" x14ac:dyDescent="0.25">
      <c r="A347">
        <v>80601</v>
      </c>
      <c r="B347" t="s">
        <v>3465</v>
      </c>
      <c r="C347" t="str">
        <f>CONCATENATE(Tabla9[[#This Row],[CODE]],"-",Tabla9[[#This Row],[NAME]])</f>
        <v>80601-BOMBAS</v>
      </c>
    </row>
    <row r="348" spans="1:3" x14ac:dyDescent="0.25">
      <c r="A348">
        <v>80602</v>
      </c>
      <c r="B348" t="s">
        <v>3803</v>
      </c>
      <c r="C348" t="str">
        <f>CONCATENATE(Tabla9[[#This Row],[CODE]],"-",Tabla9[[#This Row],[NAME]])</f>
        <v>80602-REPUESTOS</v>
      </c>
    </row>
    <row r="349" spans="1:3" x14ac:dyDescent="0.25">
      <c r="A349">
        <v>80603</v>
      </c>
      <c r="B349" t="s">
        <v>3804</v>
      </c>
      <c r="C349" t="str">
        <f>CONCATENATE(Tabla9[[#This Row],[CODE]],"-",Tabla9[[#This Row],[NAME]])</f>
        <v>80603-WILDEN.</v>
      </c>
    </row>
    <row r="350" spans="1:3" x14ac:dyDescent="0.25">
      <c r="A350">
        <v>80604</v>
      </c>
      <c r="B350" t="s">
        <v>3805</v>
      </c>
      <c r="C350" t="str">
        <f>CONCATENATE(Tabla9[[#This Row],[CODE]],"-",Tabla9[[#This Row],[NAME]])</f>
        <v>80604-COLFAX.</v>
      </c>
    </row>
    <row r="351" spans="1:3" x14ac:dyDescent="0.25">
      <c r="A351">
        <v>80605</v>
      </c>
      <c r="B351" t="s">
        <v>3806</v>
      </c>
      <c r="C351" t="str">
        <f>CONCATENATE(Tabla9[[#This Row],[CODE]],"-",Tabla9[[#This Row],[NAME]])</f>
        <v>80605-OTRAS BOMBAS.</v>
      </c>
    </row>
    <row r="352" spans="1:3" x14ac:dyDescent="0.25">
      <c r="A352">
        <v>80701</v>
      </c>
      <c r="B352" t="s">
        <v>3413</v>
      </c>
      <c r="C352" t="str">
        <f>CONCATENATE(Tabla9[[#This Row],[CODE]],"-",Tabla9[[#This Row],[NAME]])</f>
        <v>80701-SERVICIOS MINERIA</v>
      </c>
    </row>
    <row r="353" spans="1:3" x14ac:dyDescent="0.25">
      <c r="A353">
        <v>80801</v>
      </c>
      <c r="B353" t="s">
        <v>3807</v>
      </c>
      <c r="C353" t="str">
        <f>CONCATENATE(Tabla9[[#This Row],[CODE]],"-",Tabla9[[#This Row],[NAME]])</f>
        <v>80801-BOMBAS.</v>
      </c>
    </row>
    <row r="354" spans="1:3" x14ac:dyDescent="0.25">
      <c r="A354">
        <v>80802</v>
      </c>
      <c r="B354" t="s">
        <v>3808</v>
      </c>
      <c r="C354" t="str">
        <f>CONCATENATE(Tabla9[[#This Row],[CODE]],"-",Tabla9[[#This Row],[NAME]])</f>
        <v>80802-REPUESTOS.</v>
      </c>
    </row>
    <row r="355" spans="1:3" x14ac:dyDescent="0.25">
      <c r="A355">
        <v>81101</v>
      </c>
      <c r="B355" t="s">
        <v>3809</v>
      </c>
      <c r="C355" t="str">
        <f>CONCATENATE(Tabla9[[#This Row],[CODE]],"-",Tabla9[[#This Row],[NAME]])</f>
        <v>81101-BOMBAS..</v>
      </c>
    </row>
    <row r="356" spans="1:3" x14ac:dyDescent="0.25">
      <c r="A356">
        <v>81102</v>
      </c>
      <c r="B356" t="s">
        <v>3810</v>
      </c>
      <c r="C356" t="str">
        <f>CONCATENATE(Tabla9[[#This Row],[CODE]],"-",Tabla9[[#This Row],[NAME]])</f>
        <v>81102-REPUESTOS..</v>
      </c>
    </row>
    <row r="357" spans="1:3" x14ac:dyDescent="0.25">
      <c r="A357">
        <v>81201</v>
      </c>
      <c r="B357" t="s">
        <v>3811</v>
      </c>
      <c r="C357" t="str">
        <f>CONCATENATE(Tabla9[[#This Row],[CODE]],"-",Tabla9[[#This Row],[NAME]])</f>
        <v>81201-BOMBAS...</v>
      </c>
    </row>
    <row r="358" spans="1:3" x14ac:dyDescent="0.25">
      <c r="A358">
        <v>81202</v>
      </c>
      <c r="B358" t="s">
        <v>3812</v>
      </c>
      <c r="C358" t="str">
        <f>CONCATENATE(Tabla9[[#This Row],[CODE]],"-",Tabla9[[#This Row],[NAME]])</f>
        <v>81202-REPUESTOS...</v>
      </c>
    </row>
    <row r="359" spans="1:3" x14ac:dyDescent="0.25">
      <c r="A359">
        <v>81301</v>
      </c>
      <c r="B359" t="s">
        <v>3813</v>
      </c>
      <c r="C359" t="str">
        <f>CONCATENATE(Tabla9[[#This Row],[CODE]],"-",Tabla9[[#This Row],[NAME]])</f>
        <v>81301-BOMBAS....</v>
      </c>
    </row>
    <row r="360" spans="1:3" x14ac:dyDescent="0.25">
      <c r="A360">
        <v>81302</v>
      </c>
      <c r="B360" t="s">
        <v>3814</v>
      </c>
      <c r="C360" t="str">
        <f>CONCATENATE(Tabla9[[#This Row],[CODE]],"-",Tabla9[[#This Row],[NAME]])</f>
        <v>81302-REPUESTOS....</v>
      </c>
    </row>
    <row r="361" spans="1:3" x14ac:dyDescent="0.25">
      <c r="A361">
        <v>81401</v>
      </c>
      <c r="B361" t="s">
        <v>3815</v>
      </c>
      <c r="C361" t="str">
        <f>CONCATENATE(Tabla9[[#This Row],[CODE]],"-",Tabla9[[#This Row],[NAME]])</f>
        <v>81401-GENERAL</v>
      </c>
    </row>
    <row r="362" spans="1:3" x14ac:dyDescent="0.25">
      <c r="A362">
        <v>81501</v>
      </c>
      <c r="B362" t="s">
        <v>3376</v>
      </c>
      <c r="C362" t="str">
        <f>CONCATENATE(Tabla9[[#This Row],[CODE]],"-",Tabla9[[#This Row],[NAME]])</f>
        <v>81501-VALVULAS</v>
      </c>
    </row>
    <row r="363" spans="1:3" x14ac:dyDescent="0.25">
      <c r="A363">
        <v>90101</v>
      </c>
      <c r="B363" t="s">
        <v>3816</v>
      </c>
      <c r="C363" t="str">
        <f>CONCATENATE(Tabla9[[#This Row],[CODE]],"-",Tabla9[[#This Row],[NAME]])</f>
        <v>90101-TIPO 30</v>
      </c>
    </row>
    <row r="364" spans="1:3" x14ac:dyDescent="0.25">
      <c r="A364">
        <v>90102</v>
      </c>
      <c r="B364" t="s">
        <v>3817</v>
      </c>
      <c r="C364" t="str">
        <f>CONCATENATE(Tabla9[[#This Row],[CODE]],"-",Tabla9[[#This Row],[NAME]])</f>
        <v>90102-TORNILLOS ROTATIVOS</v>
      </c>
    </row>
    <row r="365" spans="1:3" x14ac:dyDescent="0.25">
      <c r="A365">
        <v>90103</v>
      </c>
      <c r="B365" t="s">
        <v>3818</v>
      </c>
      <c r="C365" t="str">
        <f>CONCATENATE(Tabla9[[#This Row],[CODE]],"-",Tabla9[[#This Row],[NAME]])</f>
        <v>90103-RECIPROCANTES.</v>
      </c>
    </row>
    <row r="366" spans="1:3" x14ac:dyDescent="0.25">
      <c r="A366">
        <v>90104</v>
      </c>
      <c r="B366" t="s">
        <v>3819</v>
      </c>
      <c r="C366" t="str">
        <f>CONCATENATE(Tabla9[[#This Row],[CODE]],"-",Tabla9[[#This Row],[NAME]])</f>
        <v>90104-CENTRIFUGO.</v>
      </c>
    </row>
    <row r="367" spans="1:3" x14ac:dyDescent="0.25">
      <c r="A367">
        <v>90105</v>
      </c>
      <c r="B367" t="s">
        <v>3820</v>
      </c>
      <c r="C367" t="str">
        <f>CONCATENATE(Tabla9[[#This Row],[CODE]],"-",Tabla9[[#This Row],[NAME]])</f>
        <v>90105-SECADORES</v>
      </c>
    </row>
    <row r="368" spans="1:3" x14ac:dyDescent="0.25">
      <c r="A368">
        <v>90106</v>
      </c>
      <c r="B368" t="s">
        <v>3821</v>
      </c>
      <c r="C368" t="str">
        <f>CONCATENATE(Tabla9[[#This Row],[CODE]],"-",Tabla9[[#This Row],[NAME]])</f>
        <v>90106-ACCESORIOS..</v>
      </c>
    </row>
    <row r="369" spans="1:3" x14ac:dyDescent="0.25">
      <c r="A369">
        <v>90107</v>
      </c>
      <c r="B369" t="s">
        <v>3822</v>
      </c>
      <c r="C369" t="str">
        <f>CONCATENATE(Tabla9[[#This Row],[CODE]],"-",Tabla9[[#This Row],[NAME]])</f>
        <v>90107-PERFORMANCE PARTS</v>
      </c>
    </row>
    <row r="370" spans="1:3" x14ac:dyDescent="0.25">
      <c r="A370">
        <v>90108</v>
      </c>
      <c r="B370" t="s">
        <v>3823</v>
      </c>
      <c r="C370" t="str">
        <f>CONCATENATE(Tabla9[[#This Row],[CODE]],"-",Tabla9[[#This Row],[NAME]])</f>
        <v>90108-SERVICIOS + REPUESTOS</v>
      </c>
    </row>
    <row r="371" spans="1:3" x14ac:dyDescent="0.25">
      <c r="A371">
        <v>90109</v>
      </c>
      <c r="B371" t="s">
        <v>3824</v>
      </c>
      <c r="C371" t="str">
        <f>CONCATENATE(Tabla9[[#This Row],[CODE]],"-",Tabla9[[#This Row],[NAME]])</f>
        <v>90109-SISTEMA DE TUBERIAS DE AIRE.</v>
      </c>
    </row>
    <row r="372" spans="1:3" x14ac:dyDescent="0.25">
      <c r="A372">
        <v>90201</v>
      </c>
      <c r="B372" t="s">
        <v>3825</v>
      </c>
      <c r="C372" t="str">
        <f>CONCATENATE(Tabla9[[#This Row],[CODE]],"-",Tabla9[[#This Row],[NAME]])</f>
        <v>90201-REP. EQ. LIGEROS BOBCAT.</v>
      </c>
    </row>
    <row r="373" spans="1:3" x14ac:dyDescent="0.25">
      <c r="A373">
        <v>90202</v>
      </c>
      <c r="B373" t="s">
        <v>3826</v>
      </c>
      <c r="C373" t="str">
        <f>CONCATENATE(Tabla9[[#This Row],[CODE]],"-",Tabla9[[#This Row],[NAME]])</f>
        <v>90202-REP.  MONTACARGAS.</v>
      </c>
    </row>
    <row r="374" spans="1:3" x14ac:dyDescent="0.25">
      <c r="A374">
        <v>90203</v>
      </c>
      <c r="B374" t="s">
        <v>3827</v>
      </c>
      <c r="C374" t="str">
        <f>CONCATENATE(Tabla9[[#This Row],[CODE]],"-",Tabla9[[#This Row],[NAME]])</f>
        <v>90203-REP. HERRAMIENTAS HIDRAULICAS.</v>
      </c>
    </row>
    <row r="375" spans="1:3" x14ac:dyDescent="0.25">
      <c r="A375">
        <v>90204</v>
      </c>
      <c r="B375" t="s">
        <v>3828</v>
      </c>
      <c r="C375" t="str">
        <f>CONCATENATE(Tabla9[[#This Row],[CODE]],"-",Tabla9[[#This Row],[NAME]])</f>
        <v>90204-ACCESORIOS DE MINERIA Y CONST.</v>
      </c>
    </row>
    <row r="376" spans="1:3" x14ac:dyDescent="0.25">
      <c r="A376">
        <v>90205</v>
      </c>
      <c r="B376" t="s">
        <v>3829</v>
      </c>
      <c r="C376" t="str">
        <f>CONCATENATE(Tabla9[[#This Row],[CODE]],"-",Tabla9[[#This Row],[NAME]])</f>
        <v>90205-REP.TORRES DE ILUMINACION</v>
      </c>
    </row>
    <row r="377" spans="1:3" x14ac:dyDescent="0.25">
      <c r="A377">
        <v>90206</v>
      </c>
      <c r="B377" t="s">
        <v>3830</v>
      </c>
      <c r="C377" t="str">
        <f>CONCATENATE(Tabla9[[#This Row],[CODE]],"-",Tabla9[[#This Row],[NAME]])</f>
        <v>90206-REP GENERADORES.</v>
      </c>
    </row>
    <row r="378" spans="1:3" x14ac:dyDescent="0.25">
      <c r="A378">
        <v>90207</v>
      </c>
      <c r="B378" t="s">
        <v>3831</v>
      </c>
      <c r="C378" t="str">
        <f>CONCATENATE(Tabla9[[#This Row],[CODE]],"-",Tabla9[[#This Row],[NAME]])</f>
        <v>90207-REP TRANSPALETAS.</v>
      </c>
    </row>
    <row r="379" spans="1:3" x14ac:dyDescent="0.25">
      <c r="A379">
        <v>90208</v>
      </c>
      <c r="B379" t="s">
        <v>3832</v>
      </c>
      <c r="C379" t="str">
        <f>CONCATENATE(Tabla9[[#This Row],[CODE]],"-",Tabla9[[#This Row],[NAME]])</f>
        <v>90208-REP GRUAS.</v>
      </c>
    </row>
    <row r="380" spans="1:3" x14ac:dyDescent="0.25">
      <c r="A380">
        <v>90209</v>
      </c>
      <c r="B380" t="s">
        <v>3833</v>
      </c>
      <c r="C380" t="str">
        <f>CONCATENATE(Tabla9[[#This Row],[CODE]],"-",Tabla9[[#This Row],[NAME]])</f>
        <v>90209-REPUESTOS EQ. LIGEROS OTROS.</v>
      </c>
    </row>
    <row r="381" spans="1:3" x14ac:dyDescent="0.25">
      <c r="A381">
        <v>90301</v>
      </c>
      <c r="B381" t="s">
        <v>3834</v>
      </c>
      <c r="C381" t="str">
        <f>CONCATENATE(Tabla9[[#This Row],[CODE]],"-",Tabla9[[#This Row],[NAME]])</f>
        <v>90301-REPUESTOS GNV.</v>
      </c>
    </row>
    <row r="382" spans="1:3" x14ac:dyDescent="0.25">
      <c r="A382">
        <v>90401</v>
      </c>
      <c r="B382" t="s">
        <v>3835</v>
      </c>
      <c r="C382" t="str">
        <f>CONCATENATE(Tabla9[[#This Row],[CODE]],"-",Tabla9[[#This Row],[NAME]])</f>
        <v>90401-REP. COMPRESOR</v>
      </c>
    </row>
    <row r="383" spans="1:3" x14ac:dyDescent="0.25">
      <c r="A383">
        <v>90402</v>
      </c>
      <c r="B383" t="s">
        <v>3836</v>
      </c>
      <c r="C383" t="str">
        <f>CONCATENATE(Tabla9[[#This Row],[CODE]],"-",Tabla9[[#This Row],[NAME]])</f>
        <v>90402-REP. MOTOBOMBA</v>
      </c>
    </row>
    <row r="384" spans="1:3" x14ac:dyDescent="0.25">
      <c r="A384">
        <v>90403</v>
      </c>
      <c r="B384" t="s">
        <v>3837</v>
      </c>
      <c r="C384" t="str">
        <f>CONCATENATE(Tabla9[[#This Row],[CODE]],"-",Tabla9[[#This Row],[NAME]])</f>
        <v>90403-REP. MOTORES</v>
      </c>
    </row>
    <row r="385" spans="1:3" x14ac:dyDescent="0.25">
      <c r="A385">
        <v>90404</v>
      </c>
      <c r="B385" t="s">
        <v>3838</v>
      </c>
      <c r="C385" t="str">
        <f>CONCATENATE(Tabla9[[#This Row],[CODE]],"-",Tabla9[[#This Row],[NAME]])</f>
        <v>90404-REP. SOLDADOR ELECTRICO</v>
      </c>
    </row>
    <row r="386" spans="1:3" x14ac:dyDescent="0.25">
      <c r="A386">
        <v>140101</v>
      </c>
      <c r="B386" t="s">
        <v>3839</v>
      </c>
      <c r="C386" t="str">
        <f>CONCATENATE(Tabla9[[#This Row],[CODE]],"-",Tabla9[[#This Row],[NAME]])</f>
        <v>140101-LUB BANDA PORT</v>
      </c>
    </row>
    <row r="387" spans="1:3" x14ac:dyDescent="0.25">
      <c r="A387">
        <v>140102</v>
      </c>
      <c r="B387" t="s">
        <v>3840</v>
      </c>
      <c r="C387" t="str">
        <f>CONCATENATE(Tabla9[[#This Row],[CODE]],"-",Tabla9[[#This Row],[NAME]])</f>
        <v>140102-PORTATIL DIRECTO</v>
      </c>
    </row>
    <row r="388" spans="1:3" x14ac:dyDescent="0.25">
      <c r="A388">
        <v>140103</v>
      </c>
      <c r="B388" t="s">
        <v>3841</v>
      </c>
      <c r="C388" t="str">
        <f>CONCATENATE(Tabla9[[#This Row],[CODE]],"-",Tabla9[[#This Row],[NAME]])</f>
        <v>140103-LUB DIRECTO PORT</v>
      </c>
    </row>
    <row r="389" spans="1:3" x14ac:dyDescent="0.25">
      <c r="A389">
        <v>140104</v>
      </c>
      <c r="B389" t="s">
        <v>3842</v>
      </c>
      <c r="C389" t="str">
        <f>CONCATENATE(Tabla9[[#This Row],[CODE]],"-",Tabla9[[#This Row],[NAME]])</f>
        <v>140104-ACCESORIOS -</v>
      </c>
    </row>
    <row r="390" spans="1:3" x14ac:dyDescent="0.25">
      <c r="A390">
        <v>140201</v>
      </c>
      <c r="B390" t="s">
        <v>3843</v>
      </c>
      <c r="C390" t="str">
        <f>CONCATENATE(Tabla9[[#This Row],[CODE]],"-",Tabla9[[#This Row],[NAME]])</f>
        <v>140201-GASOLINA</v>
      </c>
    </row>
    <row r="391" spans="1:3" x14ac:dyDescent="0.25">
      <c r="A391">
        <v>140202</v>
      </c>
      <c r="B391" t="s">
        <v>3844</v>
      </c>
      <c r="C391" t="str">
        <f>CONCATENATE(Tabla9[[#This Row],[CODE]],"-",Tabla9[[#This Row],[NAME]])</f>
        <v>140202-GASOLINA 4 TIEMPOS</v>
      </c>
    </row>
    <row r="392" spans="1:3" x14ac:dyDescent="0.25">
      <c r="A392">
        <v>140203</v>
      </c>
      <c r="B392" t="s">
        <v>3845</v>
      </c>
      <c r="C392" t="str">
        <f>CONCATENATE(Tabla9[[#This Row],[CODE]],"-",Tabla9[[#This Row],[NAME]])</f>
        <v>140203-ACCESORIOS--</v>
      </c>
    </row>
    <row r="393" spans="1:3" x14ac:dyDescent="0.25">
      <c r="A393">
        <v>140301</v>
      </c>
      <c r="B393" t="s">
        <v>3846</v>
      </c>
      <c r="C393" t="str">
        <f>CONCATENATE(Tabla9[[#This Row],[CODE]],"-",Tabla9[[#This Row],[NAME]])</f>
        <v>140301-ELECTRICOS</v>
      </c>
    </row>
    <row r="394" spans="1:3" x14ac:dyDescent="0.25">
      <c r="A394">
        <v>140302</v>
      </c>
      <c r="B394" t="s">
        <v>3847</v>
      </c>
      <c r="C394" t="str">
        <f>CONCATENATE(Tabla9[[#This Row],[CODE]],"-",Tabla9[[#This Row],[NAME]])</f>
        <v>140302-ACCESORIOS ---</v>
      </c>
    </row>
    <row r="395" spans="1:3" x14ac:dyDescent="0.25">
      <c r="A395">
        <v>140401</v>
      </c>
      <c r="B395" t="s">
        <v>3848</v>
      </c>
      <c r="C395" t="str">
        <f>CONCATENATE(Tabla9[[#This Row],[CODE]],"-",Tabla9[[#This Row],[NAME]])</f>
        <v>140401-INVERTER</v>
      </c>
    </row>
    <row r="396" spans="1:3" x14ac:dyDescent="0.25">
      <c r="A396">
        <v>140402</v>
      </c>
      <c r="B396" t="s">
        <v>3849</v>
      </c>
      <c r="C396" t="str">
        <f>CONCATENATE(Tabla9[[#This Row],[CODE]],"-",Tabla9[[#This Row],[NAME]])</f>
        <v>140402-MIGMAG</v>
      </c>
    </row>
    <row r="397" spans="1:3" x14ac:dyDescent="0.25">
      <c r="A397">
        <v>140403</v>
      </c>
      <c r="B397" t="s">
        <v>3850</v>
      </c>
      <c r="C397" t="str">
        <f>CONCATENATE(Tabla9[[#This Row],[CODE]],"-",Tabla9[[#This Row],[NAME]])</f>
        <v>140403-ACCESORIOS --</v>
      </c>
    </row>
    <row r="398" spans="1:3" x14ac:dyDescent="0.25">
      <c r="A398">
        <v>140501</v>
      </c>
      <c r="B398" t="s">
        <v>3851</v>
      </c>
      <c r="C398" t="str">
        <f>CONCATENATE(Tabla9[[#This Row],[CODE]],"-",Tabla9[[#This Row],[NAME]])</f>
        <v>140501-GENERAL.</v>
      </c>
    </row>
    <row r="399" spans="1:3" x14ac:dyDescent="0.25">
      <c r="A399">
        <v>140601</v>
      </c>
      <c r="B399" t="s">
        <v>3852</v>
      </c>
      <c r="C399" t="str">
        <f>CONCATENATE(Tabla9[[#This Row],[CODE]],"-",Tabla9[[#This Row],[NAME]])</f>
        <v>140601-GENERAL_</v>
      </c>
    </row>
    <row r="400" spans="1:3" x14ac:dyDescent="0.25">
      <c r="A400">
        <v>140701</v>
      </c>
      <c r="B400" t="s">
        <v>3853</v>
      </c>
      <c r="C400" t="str">
        <f>CONCATENATE(Tabla9[[#This Row],[CODE]],"-",Tabla9[[#This Row],[NAME]])</f>
        <v>140701-GENERAL..</v>
      </c>
    </row>
    <row r="401" spans="1:3" x14ac:dyDescent="0.25">
      <c r="A401">
        <v>140801</v>
      </c>
      <c r="B401" t="s">
        <v>3854</v>
      </c>
      <c r="C401" t="str">
        <f>CONCATENATE(Tabla9[[#This Row],[CODE]],"-",Tabla9[[#This Row],[NAME]])</f>
        <v>140801-GENERAL,</v>
      </c>
    </row>
    <row r="402" spans="1:3" x14ac:dyDescent="0.25">
      <c r="A402">
        <v>140901</v>
      </c>
      <c r="B402" t="s">
        <v>3855</v>
      </c>
      <c r="C402" t="str">
        <f>CONCATENATE(Tabla9[[#This Row],[CODE]],"-",Tabla9[[#This Row],[NAME]])</f>
        <v>140901-GENERAL,,</v>
      </c>
    </row>
    <row r="403" spans="1:3" x14ac:dyDescent="0.25">
      <c r="A403">
        <v>141001</v>
      </c>
      <c r="B403" t="s">
        <v>3856</v>
      </c>
      <c r="C403" t="str">
        <f>CONCATENATE(Tabla9[[#This Row],[CODE]],"-",Tabla9[[#This Row],[NAME]])</f>
        <v>141001-GENERAL'</v>
      </c>
    </row>
    <row r="404" spans="1:3" x14ac:dyDescent="0.25">
      <c r="A404">
        <v>141101</v>
      </c>
      <c r="B404" t="s">
        <v>3857</v>
      </c>
      <c r="C404" t="str">
        <f>CONCATENATE(Tabla9[[#This Row],[CODE]],"-",Tabla9[[#This Row],[NAME]])</f>
        <v>141101-GENERAL,.</v>
      </c>
    </row>
    <row r="405" spans="1:3" x14ac:dyDescent="0.25">
      <c r="A405">
        <v>141201</v>
      </c>
      <c r="B405" t="s">
        <v>3858</v>
      </c>
      <c r="C405" t="str">
        <f>CONCATENATE(Tabla9[[#This Row],[CODE]],"-",Tabla9[[#This Row],[NAME]])</f>
        <v>141201-GENERAL.,</v>
      </c>
    </row>
    <row r="406" spans="1:3" x14ac:dyDescent="0.25">
      <c r="A406">
        <v>141301</v>
      </c>
      <c r="B406" t="s">
        <v>3859</v>
      </c>
      <c r="C406" t="str">
        <f>CONCATENATE(Tabla9[[#This Row],[CODE]],"-",Tabla9[[#This Row],[NAME]])</f>
        <v>141301-GENERAL --</v>
      </c>
    </row>
    <row r="407" spans="1:3" x14ac:dyDescent="0.25">
      <c r="A407">
        <v>141501</v>
      </c>
      <c r="B407" t="s">
        <v>3860</v>
      </c>
      <c r="C407" t="str">
        <f>CONCATENATE(Tabla9[[#This Row],[CODE]],"-",Tabla9[[#This Row],[NAME]])</f>
        <v>141501-REP. COMPRESOR - SUMIN. PROF.</v>
      </c>
    </row>
    <row r="408" spans="1:3" x14ac:dyDescent="0.25">
      <c r="A408">
        <v>141502</v>
      </c>
      <c r="B408" t="s">
        <v>3861</v>
      </c>
      <c r="C408" t="str">
        <f>CONCATENATE(Tabla9[[#This Row],[CODE]],"-",Tabla9[[#This Row],[NAME]])</f>
        <v>141502-REP. MOTOBOMBA - SUMIN. PROF.</v>
      </c>
    </row>
    <row r="409" spans="1:3" x14ac:dyDescent="0.25">
      <c r="A409">
        <v>141503</v>
      </c>
      <c r="B409" t="s">
        <v>3862</v>
      </c>
      <c r="C409" t="str">
        <f>CONCATENATE(Tabla9[[#This Row],[CODE]],"-",Tabla9[[#This Row],[NAME]])</f>
        <v>141503-REP. MOTORES - SUMIN. PROF.</v>
      </c>
    </row>
    <row r="410" spans="1:3" x14ac:dyDescent="0.25">
      <c r="A410">
        <v>141504</v>
      </c>
      <c r="B410" t="s">
        <v>3863</v>
      </c>
      <c r="C410" t="str">
        <f>CONCATENATE(Tabla9[[#This Row],[CODE]],"-",Tabla9[[#This Row],[NAME]])</f>
        <v>141504-REP. SOLDADOR ELECTRICO - SUMIN. PROF.</v>
      </c>
    </row>
    <row r="411" spans="1:3" x14ac:dyDescent="0.25">
      <c r="A411">
        <v>150101</v>
      </c>
      <c r="B411" t="s">
        <v>3864</v>
      </c>
      <c r="C411" t="str">
        <f>CONCATENATE(Tabla9[[#This Row],[CODE]],"-",Tabla9[[#This Row],[NAME]])</f>
        <v>150101-PROTECCION PERSONAL</v>
      </c>
    </row>
    <row r="412" spans="1:3" x14ac:dyDescent="0.25">
      <c r="A412">
        <v>150102</v>
      </c>
      <c r="B412" t="s">
        <v>3865</v>
      </c>
      <c r="C412" t="str">
        <f>CONCATENATE(Tabla9[[#This Row],[CODE]],"-",Tabla9[[#This Row],[NAME]])</f>
        <v>150102-ALTA VISIBILIDAD</v>
      </c>
    </row>
    <row r="413" spans="1:3" x14ac:dyDescent="0.25">
      <c r="A413">
        <v>150103</v>
      </c>
      <c r="B413" t="s">
        <v>3866</v>
      </c>
      <c r="C413" t="str">
        <f>CONCATENATE(Tabla9[[#This Row],[CODE]],"-",Tabla9[[#This Row],[NAME]])</f>
        <v>150103-TAPETES</v>
      </c>
    </row>
    <row r="414" spans="1:3" x14ac:dyDescent="0.25">
      <c r="A414">
        <v>150104</v>
      </c>
      <c r="B414" t="s">
        <v>3867</v>
      </c>
      <c r="C414" t="str">
        <f>CONCATENATE(Tabla9[[#This Row],[CODE]],"-",Tabla9[[#This Row],[NAME]])</f>
        <v>150104-ABSORBENTES</v>
      </c>
    </row>
    <row r="415" spans="1:3" x14ac:dyDescent="0.25">
      <c r="A415">
        <v>150105</v>
      </c>
      <c r="B415" t="s">
        <v>3868</v>
      </c>
      <c r="C415" t="str">
        <f>CONCATENATE(Tabla9[[#This Row],[CODE]],"-",Tabla9[[#This Row],[NAME]])</f>
        <v>150105-INDUSTRIA</v>
      </c>
    </row>
    <row r="416" spans="1:3" x14ac:dyDescent="0.25">
      <c r="A416">
        <v>150106</v>
      </c>
      <c r="B416" t="s">
        <v>3869</v>
      </c>
      <c r="C416" t="str">
        <f>CONCATENATE(Tabla9[[#This Row],[CODE]],"-",Tabla9[[#This Row],[NAME]])</f>
        <v>150106-LIMPIADORES</v>
      </c>
    </row>
    <row r="417" spans="1:3" x14ac:dyDescent="0.25">
      <c r="A417">
        <v>150107</v>
      </c>
      <c r="B417" t="s">
        <v>3870</v>
      </c>
      <c r="C417" t="str">
        <f>CONCATENATE(Tabla9[[#This Row],[CODE]],"-",Tabla9[[#This Row],[NAME]])</f>
        <v>150107-TIRAS ANTIDESLIZANTES Y ACCESORIOS</v>
      </c>
    </row>
    <row r="418" spans="1:3" x14ac:dyDescent="0.25">
      <c r="A418">
        <v>160101</v>
      </c>
      <c r="B418" t="s">
        <v>3871</v>
      </c>
      <c r="C418" t="str">
        <f>CONCATENATE(Tabla9[[#This Row],[CODE]],"-",Tabla9[[#This Row],[NAME]])</f>
        <v>160101-VENTILACION</v>
      </c>
    </row>
    <row r="419" spans="1:3" x14ac:dyDescent="0.25">
      <c r="A419">
        <v>160102</v>
      </c>
      <c r="B419" t="s">
        <v>3872</v>
      </c>
      <c r="C419" t="str">
        <f>CONCATENATE(Tabla9[[#This Row],[CODE]],"-",Tabla9[[#This Row],[NAME]])</f>
        <v>160102-AIRE ACONDICIONADO</v>
      </c>
    </row>
    <row r="420" spans="1:3" x14ac:dyDescent="0.25">
      <c r="A420">
        <v>990105</v>
      </c>
      <c r="B420" t="s">
        <v>3455</v>
      </c>
      <c r="C420" t="str">
        <f>CONCATENATE(Tabla9[[#This Row],[CODE]],"-",Tabla9[[#This Row],[NAME]])</f>
        <v>990105-LIMPIEZA</v>
      </c>
    </row>
    <row r="421" spans="1:3" x14ac:dyDescent="0.25">
      <c r="A421">
        <v>990501</v>
      </c>
      <c r="B421" t="s">
        <v>3873</v>
      </c>
      <c r="C421" t="str">
        <f>CONCATENATE(Tabla9[[#This Row],[CODE]],"-",Tabla9[[#This Row],[NAME]])</f>
        <v>990501-ESCOBILLONES</v>
      </c>
    </row>
    <row r="422" spans="1:3" x14ac:dyDescent="0.25">
      <c r="A422">
        <v>990502</v>
      </c>
      <c r="B422" t="s">
        <v>3874</v>
      </c>
      <c r="C422" t="str">
        <f>CONCATENATE(Tabla9[[#This Row],[CODE]],"-",Tabla9[[#This Row],[NAME]])</f>
        <v>990502-BOLSAS</v>
      </c>
    </row>
    <row r="423" spans="1:3" x14ac:dyDescent="0.25">
      <c r="A423">
        <v>990503</v>
      </c>
      <c r="B423" t="s">
        <v>3875</v>
      </c>
      <c r="C423" t="str">
        <f>CONCATENATE(Tabla9[[#This Row],[CODE]],"-",Tabla9[[#This Row],[NAME]])</f>
        <v>990503-HISOPOS</v>
      </c>
    </row>
    <row r="424" spans="1:3" x14ac:dyDescent="0.25">
      <c r="A424">
        <v>990504</v>
      </c>
      <c r="B424" t="s">
        <v>3876</v>
      </c>
      <c r="C424" t="str">
        <f>CONCATENATE(Tabla9[[#This Row],[CODE]],"-",Tabla9[[#This Row],[NAME]])</f>
        <v>990504-ESPONJAS</v>
      </c>
    </row>
    <row r="425" spans="1:3" x14ac:dyDescent="0.25">
      <c r="A425">
        <v>990601</v>
      </c>
      <c r="B425" t="s">
        <v>3877</v>
      </c>
      <c r="C425" t="str">
        <f>CONCATENATE(Tabla9[[#This Row],[CODE]],"-",Tabla9[[#This Row],[NAME]])</f>
        <v>990601-RESALTADORES</v>
      </c>
    </row>
    <row r="426" spans="1:3" x14ac:dyDescent="0.25">
      <c r="A426">
        <v>990602</v>
      </c>
      <c r="B426" t="s">
        <v>3878</v>
      </c>
      <c r="C426" t="str">
        <f>CONCATENATE(Tabla9[[#This Row],[CODE]],"-",Tabla9[[#This Row],[NAME]])</f>
        <v>990602-CUCHILLAS</v>
      </c>
    </row>
    <row r="427" spans="1:3" x14ac:dyDescent="0.25">
      <c r="A427">
        <v>990603</v>
      </c>
      <c r="B427" t="s">
        <v>3879</v>
      </c>
      <c r="C427" t="str">
        <f>CONCATENATE(Tabla9[[#This Row],[CODE]],"-",Tabla9[[#This Row],[NAME]])</f>
        <v>990603-POST IT</v>
      </c>
    </row>
    <row r="428" spans="1:3" x14ac:dyDescent="0.25">
      <c r="A428">
        <v>990604</v>
      </c>
      <c r="B428" t="s">
        <v>3880</v>
      </c>
      <c r="C428" t="str">
        <f>CONCATENATE(Tabla9[[#This Row],[CODE]],"-",Tabla9[[#This Row],[NAME]])</f>
        <v>990604-MOTAS</v>
      </c>
    </row>
    <row r="429" spans="1:3" x14ac:dyDescent="0.25">
      <c r="A429">
        <v>990701</v>
      </c>
      <c r="B429" t="s">
        <v>3881</v>
      </c>
      <c r="C429" t="str">
        <f>CONCATENATE(Tabla9[[#This Row],[CODE]],"-",Tabla9[[#This Row],[NAME]])</f>
        <v>990701-PUBLICACIONES</v>
      </c>
    </row>
    <row r="430" spans="1:3" x14ac:dyDescent="0.25">
      <c r="A430">
        <v>990999</v>
      </c>
      <c r="B430" t="s">
        <v>3882</v>
      </c>
      <c r="C430" t="str">
        <f>CONCATENATE(Tabla9[[#This Row],[CODE]],"-",Tabla9[[#This Row],[NAME]])</f>
        <v>990999-GENERAL PERSONAL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AC82-4453-4D0E-9858-201BCDECD7E5}">
  <dimension ref="A1:C16"/>
  <sheetViews>
    <sheetView workbookViewId="0">
      <selection activeCell="C3" sqref="C3"/>
    </sheetView>
  </sheetViews>
  <sheetFormatPr baseColWidth="10" defaultRowHeight="15" x14ac:dyDescent="0.25"/>
  <cols>
    <col min="2" max="2" width="40.85546875" bestFit="1" customWidth="1"/>
  </cols>
  <sheetData>
    <row r="1" spans="1:3" x14ac:dyDescent="0.25">
      <c r="A1" t="s">
        <v>17</v>
      </c>
      <c r="B1" t="s">
        <v>18</v>
      </c>
      <c r="C1" t="s">
        <v>4461</v>
      </c>
    </row>
    <row r="2" spans="1:3" x14ac:dyDescent="0.25">
      <c r="A2" t="s">
        <v>3887</v>
      </c>
      <c r="B2" t="s">
        <v>3888</v>
      </c>
      <c r="C2" t="str">
        <f>CONCATENATE(Tabla12[[#This Row],[Code]],"-",Tabla12[[#This Row],[Name]])</f>
        <v>ST1-SERVICIO TÉCNICO</v>
      </c>
    </row>
    <row r="3" spans="1:3" x14ac:dyDescent="0.25">
      <c r="A3" t="s">
        <v>3889</v>
      </c>
      <c r="B3" t="s">
        <v>3890</v>
      </c>
      <c r="C3" t="str">
        <f>CONCATENATE(Tabla12[[#This Row],[Code]],"-",Tabla12[[#This Row],[Name]])</f>
        <v>U01-MOVIMIENTO Y CONTROL DE FLUIDOS</v>
      </c>
    </row>
    <row r="4" spans="1:3" x14ac:dyDescent="0.25">
      <c r="A4" t="s">
        <v>3891</v>
      </c>
      <c r="B4" t="s">
        <v>3892</v>
      </c>
      <c r="C4" t="str">
        <f>CONCATENATE(Tabla12[[#This Row],[Code]],"-",Tabla12[[#This Row],[Name]])</f>
        <v>U02-GENERACIÓN DE AIRE COMPRIMIDO</v>
      </c>
    </row>
    <row r="5" spans="1:3" x14ac:dyDescent="0.25">
      <c r="A5" t="s">
        <v>3893</v>
      </c>
      <c r="B5" t="s">
        <v>3894</v>
      </c>
      <c r="C5" t="str">
        <f>CONCATENATE(Tabla12[[#This Row],[Code]],"-",Tabla12[[#This Row],[Name]])</f>
        <v>U03-AUTOMATIZACIÓN Y CONTROL DE PROCESOS</v>
      </c>
    </row>
    <row r="6" spans="1:3" ht="13.5" customHeight="1" x14ac:dyDescent="0.25">
      <c r="A6" t="s">
        <v>3895</v>
      </c>
      <c r="B6" t="s">
        <v>3896</v>
      </c>
      <c r="C6" t="str">
        <f>CONCATENATE(Tabla12[[#This Row],[Code]],"-",Tabla12[[#This Row],[Name]])</f>
        <v>U04-GENERACIÓN Y TRANSMISIÓN DE POTENCIA</v>
      </c>
    </row>
    <row r="7" spans="1:3" x14ac:dyDescent="0.25">
      <c r="A7" t="s">
        <v>3897</v>
      </c>
      <c r="B7" t="s">
        <v>3898</v>
      </c>
      <c r="C7" t="str">
        <f>CONCATENATE(Tabla12[[#This Row],[Code]],"-",Tabla12[[#This Row],[Name]])</f>
        <v>U05-MATERIAL HANDLING</v>
      </c>
    </row>
    <row r="8" spans="1:3" x14ac:dyDescent="0.25">
      <c r="A8" t="s">
        <v>3899</v>
      </c>
      <c r="B8" t="s">
        <v>3900</v>
      </c>
      <c r="C8" t="str">
        <f>CONCATENATE(Tabla12[[#This Row],[Code]],"-",Tabla12[[#This Row],[Name]])</f>
        <v>U06-SANEAMIENTO</v>
      </c>
    </row>
    <row r="9" spans="1:3" x14ac:dyDescent="0.25">
      <c r="A9" t="s">
        <v>3901</v>
      </c>
      <c r="B9" t="s">
        <v>3902</v>
      </c>
      <c r="C9" t="str">
        <f>CONCATENATE(Tabla12[[#This Row],[Code]],"-",Tabla12[[#This Row],[Name]])</f>
        <v>U07-GENERACIÓN DE VAPOR</v>
      </c>
    </row>
    <row r="10" spans="1:3" x14ac:dyDescent="0.25">
      <c r="A10" t="s">
        <v>3903</v>
      </c>
      <c r="B10" t="s">
        <v>3904</v>
      </c>
      <c r="C10" t="str">
        <f>CONCATENATE(Tabla12[[#This Row],[Code]],"-",Tabla12[[#This Row],[Name]])</f>
        <v>U08-REFRIGERACIÓN INDUSTRIAL</v>
      </c>
    </row>
    <row r="11" spans="1:3" x14ac:dyDescent="0.25">
      <c r="A11" t="s">
        <v>3905</v>
      </c>
      <c r="B11" t="s">
        <v>3445</v>
      </c>
      <c r="C11" t="str">
        <f>CONCATENATE(Tabla12[[#This Row],[Code]],"-",Tabla12[[#This Row],[Name]])</f>
        <v>U09-OTROS</v>
      </c>
    </row>
    <row r="12" spans="1:3" x14ac:dyDescent="0.25">
      <c r="A12" t="s">
        <v>3906</v>
      </c>
      <c r="B12" t="s">
        <v>3907</v>
      </c>
      <c r="C12" t="str">
        <f>CONCATENATE(Tabla12[[#This Row],[Code]],"-",Tabla12[[#This Row],[Name]])</f>
        <v>U10-SISTEMAS CONTRA INCENDIOS</v>
      </c>
    </row>
    <row r="13" spans="1:3" x14ac:dyDescent="0.25">
      <c r="A13" t="s">
        <v>3908</v>
      </c>
      <c r="B13" t="s">
        <v>3909</v>
      </c>
      <c r="C13" t="str">
        <f>CONCATENATE(Tabla12[[#This Row],[Code]],"-",Tabla12[[#This Row],[Name]])</f>
        <v>U11-ESTACIONES DE SERVICIO</v>
      </c>
    </row>
    <row r="14" spans="1:3" x14ac:dyDescent="0.25">
      <c r="A14" t="s">
        <v>3910</v>
      </c>
      <c r="B14" t="s">
        <v>3911</v>
      </c>
      <c r="C14" t="str">
        <f>CONCATENATE(Tabla12[[#This Row],[Code]],"-",Tabla12[[#This Row],[Name]])</f>
        <v>U12-EQUIPOS ELECTRICOS</v>
      </c>
    </row>
    <row r="15" spans="1:3" x14ac:dyDescent="0.25">
      <c r="A15" t="s">
        <v>3912</v>
      </c>
      <c r="B15" t="s">
        <v>3449</v>
      </c>
      <c r="C15" t="str">
        <f>CONCATENATE(Tabla12[[#This Row],[Code]],"-",Tabla12[[#This Row],[Name]])</f>
        <v>U13-SEGURIDAD INDUSTRIAL</v>
      </c>
    </row>
    <row r="16" spans="1:3" x14ac:dyDescent="0.25">
      <c r="A16" t="s">
        <v>3913</v>
      </c>
      <c r="B16" t="s">
        <v>3450</v>
      </c>
      <c r="C16" t="str">
        <f>CONCATENATE(Tabla12[[#This Row],[Code]],"-",Tabla12[[#This Row],[Name]])</f>
        <v>U14-HVAC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44D3-6272-43FF-92BD-6F37381E1912}">
  <dimension ref="A1:C62"/>
  <sheetViews>
    <sheetView topLeftCell="A41" workbookViewId="0">
      <selection activeCell="C3" sqref="C3"/>
    </sheetView>
  </sheetViews>
  <sheetFormatPr baseColWidth="10" defaultRowHeight="15" x14ac:dyDescent="0.25"/>
  <cols>
    <col min="2" max="2" width="73.28515625" bestFit="1" customWidth="1"/>
  </cols>
  <sheetData>
    <row r="1" spans="1:3" x14ac:dyDescent="0.25">
      <c r="A1" t="s">
        <v>17</v>
      </c>
      <c r="B1" t="s">
        <v>3914</v>
      </c>
      <c r="C1" t="s">
        <v>4461</v>
      </c>
    </row>
    <row r="2" spans="1:3" x14ac:dyDescent="0.25">
      <c r="A2" t="s">
        <v>3915</v>
      </c>
      <c r="B2" t="s">
        <v>3703</v>
      </c>
      <c r="C2" t="str">
        <f>CONCATENATE(Tabla14[[#This Row],[Code]],"-",Tabla14[[#This Row],[U_MSS_NCAT]])</f>
        <v>EM01-COMPRESORES</v>
      </c>
    </row>
    <row r="3" spans="1:3" x14ac:dyDescent="0.25">
      <c r="A3" t="s">
        <v>3916</v>
      </c>
      <c r="B3" t="s">
        <v>3917</v>
      </c>
      <c r="C3" t="str">
        <f>CONCATENATE(Tabla14[[#This Row],[Code]],"-",Tabla14[[#This Row],[U_MSS_NCAT]])</f>
        <v>EM05-MOTOBOMBAS</v>
      </c>
    </row>
    <row r="4" spans="1:3" x14ac:dyDescent="0.25">
      <c r="A4" t="s">
        <v>3918</v>
      </c>
      <c r="B4" t="s">
        <v>3919</v>
      </c>
      <c r="C4" t="str">
        <f>CONCATENATE(Tabla14[[#This Row],[Code]],"-",Tabla14[[#This Row],[U_MSS_NCAT]])</f>
        <v>EM06-MOTORES (ELÉCTRICOS Y COMBUSTIÓN)</v>
      </c>
    </row>
    <row r="5" spans="1:3" x14ac:dyDescent="0.25">
      <c r="A5" t="s">
        <v>3920</v>
      </c>
      <c r="B5" t="s">
        <v>3921</v>
      </c>
      <c r="C5" t="str">
        <f>CONCATENATE(Tabla14[[#This Row],[Code]],"-",Tabla14[[#This Row],[U_MSS_NCAT]])</f>
        <v>EM07-SOLDADORAS ELÉCTRICAS</v>
      </c>
    </row>
    <row r="6" spans="1:3" x14ac:dyDescent="0.25">
      <c r="A6" t="s">
        <v>3922</v>
      </c>
      <c r="B6" t="s">
        <v>3437</v>
      </c>
      <c r="C6" t="str">
        <f>CONCATENATE(Tabla14[[#This Row],[Code]],"-",Tabla14[[#This Row],[U_MSS_NCAT]])</f>
        <v>EM08-ASPIRADORA</v>
      </c>
    </row>
    <row r="7" spans="1:3" x14ac:dyDescent="0.25">
      <c r="A7" t="s">
        <v>3923</v>
      </c>
      <c r="B7" t="s">
        <v>3438</v>
      </c>
      <c r="C7" t="str">
        <f>CONCATENATE(Tabla14[[#This Row],[Code]],"-",Tabla14[[#This Row],[U_MSS_NCAT]])</f>
        <v>EM09-AUTOMOTRIZ</v>
      </c>
    </row>
    <row r="8" spans="1:3" x14ac:dyDescent="0.25">
      <c r="A8" t="s">
        <v>3924</v>
      </c>
      <c r="B8" t="s">
        <v>3439</v>
      </c>
      <c r="C8" t="str">
        <f>CONCATENATE(Tabla14[[#This Row],[Code]],"-",Tabla14[[#This Row],[U_MSS_NCAT]])</f>
        <v>EM10-CERRAJERIA</v>
      </c>
    </row>
    <row r="9" spans="1:3" x14ac:dyDescent="0.25">
      <c r="A9" t="s">
        <v>3925</v>
      </c>
      <c r="B9" t="s">
        <v>3440</v>
      </c>
      <c r="C9" t="str">
        <f>CONCATENATE(Tabla14[[#This Row],[Code]],"-",Tabla14[[#This Row],[U_MSS_NCAT]])</f>
        <v>EM11-ELECTROBOMBAS</v>
      </c>
    </row>
    <row r="10" spans="1:3" x14ac:dyDescent="0.25">
      <c r="A10" t="s">
        <v>3926</v>
      </c>
      <c r="B10" t="s">
        <v>3927</v>
      </c>
      <c r="C10" t="str">
        <f>CONCATENATE(Tabla14[[#This Row],[Code]],"-",Tabla14[[#This Row],[U_MSS_NCAT]])</f>
        <v>EM12-GENERADORAS</v>
      </c>
    </row>
    <row r="11" spans="1:3" x14ac:dyDescent="0.25">
      <c r="A11" t="s">
        <v>3928</v>
      </c>
      <c r="B11" t="s">
        <v>3442</v>
      </c>
      <c r="C11" t="str">
        <f>CONCATENATE(Tabla14[[#This Row],[Code]],"-",Tabla14[[#This Row],[U_MSS_NCAT]])</f>
        <v>EM13-HERRAMIENTAS ELECTRICAS</v>
      </c>
    </row>
    <row r="12" spans="1:3" x14ac:dyDescent="0.25">
      <c r="A12" t="s">
        <v>3929</v>
      </c>
      <c r="B12" t="s">
        <v>3443</v>
      </c>
      <c r="C12" t="str">
        <f>CONCATENATE(Tabla14[[#This Row],[Code]],"-",Tabla14[[#This Row],[U_MSS_NCAT]])</f>
        <v>EM14-HERRAMIENTAS MANUALES</v>
      </c>
    </row>
    <row r="13" spans="1:3" x14ac:dyDescent="0.25">
      <c r="A13" t="s">
        <v>3930</v>
      </c>
      <c r="B13" t="s">
        <v>3444</v>
      </c>
      <c r="C13" t="str">
        <f>CONCATENATE(Tabla14[[#This Row],[Code]],"-",Tabla14[[#This Row],[U_MSS_NCAT]])</f>
        <v>EM15-HIDROLAVADORA</v>
      </c>
    </row>
    <row r="14" spans="1:3" x14ac:dyDescent="0.25">
      <c r="A14" t="s">
        <v>3931</v>
      </c>
      <c r="B14" t="s">
        <v>3445</v>
      </c>
      <c r="C14" t="str">
        <f>CONCATENATE(Tabla14[[#This Row],[Code]],"-",Tabla14[[#This Row],[U_MSS_NCAT]])</f>
        <v>EM16-OTROS</v>
      </c>
    </row>
    <row r="15" spans="1:3" x14ac:dyDescent="0.25">
      <c r="A15" t="s">
        <v>3932</v>
      </c>
      <c r="B15" t="s">
        <v>3933</v>
      </c>
      <c r="C15" t="str">
        <f>CONCATENATE(Tabla14[[#This Row],[Code]],"-",Tabla14[[#This Row],[U_MSS_NCAT]])</f>
        <v>EM17-FERRETERÍA</v>
      </c>
    </row>
    <row r="16" spans="1:3" x14ac:dyDescent="0.25">
      <c r="A16" t="s">
        <v>3934</v>
      </c>
      <c r="B16" t="s">
        <v>3935</v>
      </c>
      <c r="C16" t="str">
        <f>CONCATENATE(Tabla14[[#This Row],[Code]],"-",Tabla14[[#This Row],[U_MSS_NCAT]])</f>
        <v>EM18-FILTRACIÓN</v>
      </c>
    </row>
    <row r="17" spans="1:3" x14ac:dyDescent="0.25">
      <c r="A17" t="s">
        <v>3936</v>
      </c>
      <c r="B17" t="s">
        <v>3871</v>
      </c>
      <c r="C17" t="str">
        <f>CONCATENATE(Tabla14[[#This Row],[Code]],"-",Tabla14[[#This Row],[U_MSS_NCAT]])</f>
        <v>H01-VENTILACION</v>
      </c>
    </row>
    <row r="18" spans="1:3" x14ac:dyDescent="0.25">
      <c r="A18" t="s">
        <v>3937</v>
      </c>
      <c r="B18" t="s">
        <v>3872</v>
      </c>
      <c r="C18" t="str">
        <f>CONCATENATE(Tabla14[[#This Row],[Code]],"-",Tabla14[[#This Row],[U_MSS_NCAT]])</f>
        <v>H02-AIRE ACONDICIONADO</v>
      </c>
    </row>
    <row r="19" spans="1:3" x14ac:dyDescent="0.25">
      <c r="A19" t="s">
        <v>3938</v>
      </c>
      <c r="B19" t="s">
        <v>3939</v>
      </c>
      <c r="C19" t="str">
        <f>CONCATENATE(Tabla14[[#This Row],[Code]],"-",Tabla14[[#This Row],[U_MSS_NCAT]])</f>
        <v>N11-BOMBAS INDUSTRIALES</v>
      </c>
    </row>
    <row r="20" spans="1:3" x14ac:dyDescent="0.25">
      <c r="A20" t="s">
        <v>3940</v>
      </c>
      <c r="B20" t="s">
        <v>3941</v>
      </c>
      <c r="C20" t="str">
        <f>CONCATENATE(Tabla14[[#This Row],[Code]],"-",Tabla14[[#This Row],[U_MSS_NCAT]])</f>
        <v>N12-BOMBAS CONTRA INCENDIOS</v>
      </c>
    </row>
    <row r="21" spans="1:3" x14ac:dyDescent="0.25">
      <c r="A21" t="s">
        <v>3942</v>
      </c>
      <c r="B21" t="s">
        <v>3943</v>
      </c>
      <c r="C21" t="str">
        <f>CONCATENATE(Tabla14[[#This Row],[Code]],"-",Tabla14[[#This Row],[U_MSS_NCAT]])</f>
        <v>N13-VÁLVULAS Y ACTUADORES</v>
      </c>
    </row>
    <row r="22" spans="1:3" x14ac:dyDescent="0.25">
      <c r="A22" t="s">
        <v>3944</v>
      </c>
      <c r="B22" t="s">
        <v>3945</v>
      </c>
      <c r="C22" t="str">
        <f>CONCATENATE(Tabla14[[#This Row],[Code]],"-",Tabla14[[#This Row],[U_MSS_NCAT]])</f>
        <v>N14-MANGUERAS INDUSTRIALES</v>
      </c>
    </row>
    <row r="23" spans="1:3" x14ac:dyDescent="0.25">
      <c r="A23" t="s">
        <v>3946</v>
      </c>
      <c r="B23" t="s">
        <v>3947</v>
      </c>
      <c r="C23" t="str">
        <f>CONCATENATE(Tabla14[[#This Row],[Code]],"-",Tabla14[[#This Row],[U_MSS_NCAT]])</f>
        <v>N15-EMPAQUETADURAS Y SELLOS MECÁNICOS</v>
      </c>
    </row>
    <row r="24" spans="1:3" x14ac:dyDescent="0.25">
      <c r="A24" t="s">
        <v>3948</v>
      </c>
      <c r="B24" t="s">
        <v>3949</v>
      </c>
      <c r="C24" t="str">
        <f>CONCATENATE(Tabla14[[#This Row],[Code]],"-",Tabla14[[#This Row],[U_MSS_NCAT]])</f>
        <v>N16-TUBERÍAS Y ACCESORIOS</v>
      </c>
    </row>
    <row r="25" spans="1:3" x14ac:dyDescent="0.25">
      <c r="A25" t="s">
        <v>3950</v>
      </c>
      <c r="B25" t="s">
        <v>3951</v>
      </c>
      <c r="C25" t="str">
        <f>CONCATENATE(Tabla14[[#This Row],[Code]],"-",Tabla14[[#This Row],[U_MSS_NCAT]])</f>
        <v>N17-EQUIPOS Y ACCESORIOS PARA ESTACIONES DE SERVICIO</v>
      </c>
    </row>
    <row r="26" spans="1:3" x14ac:dyDescent="0.25">
      <c r="A26" t="s">
        <v>3952</v>
      </c>
      <c r="B26" t="s">
        <v>3953</v>
      </c>
      <c r="C26" t="str">
        <f>CONCATENATE(Tabla14[[#This Row],[Code]],"-",Tabla14[[#This Row],[U_MSS_NCAT]])</f>
        <v>N18-COMPRESORES Y EQUIPOS PARA GAS NATURAL VEHICULAR</v>
      </c>
    </row>
    <row r="27" spans="1:3" x14ac:dyDescent="0.25">
      <c r="A27" t="s">
        <v>3954</v>
      </c>
      <c r="B27" t="s">
        <v>3955</v>
      </c>
      <c r="C27" t="str">
        <f>CONCATENATE(Tabla14[[#This Row],[Code]],"-",Tabla14[[#This Row],[U_MSS_NCAT]])</f>
        <v>N19-EQUIPOS Y HERRAMIENTAS PARA CONSTRUCCIÓN Y MINERÍA</v>
      </c>
    </row>
    <row r="28" spans="1:3" x14ac:dyDescent="0.25">
      <c r="A28" t="s">
        <v>3956</v>
      </c>
      <c r="B28" t="s">
        <v>3957</v>
      </c>
      <c r="C28" t="str">
        <f>CONCATENATE(Tabla14[[#This Row],[Code]],"-",Tabla14[[#This Row],[U_MSS_NCAT]])</f>
        <v>N21-COMPRESORES DE AIRE</v>
      </c>
    </row>
    <row r="29" spans="1:3" x14ac:dyDescent="0.25">
      <c r="A29" t="s">
        <v>3958</v>
      </c>
      <c r="B29" t="s">
        <v>3959</v>
      </c>
      <c r="C29" t="str">
        <f>CONCATENATE(Tabla14[[#This Row],[Code]],"-",Tabla14[[#This Row],[U_MSS_NCAT]])</f>
        <v>N31-AUTOMATIZACIÓN, VARIADORES DE VELOCIDAD Y CONTROL ELÉCTRICO</v>
      </c>
    </row>
    <row r="30" spans="1:3" x14ac:dyDescent="0.25">
      <c r="A30" t="s">
        <v>3960</v>
      </c>
      <c r="B30" t="s">
        <v>3961</v>
      </c>
      <c r="C30" t="str">
        <f>CONCATENATE(Tabla14[[#This Row],[Code]],"-",Tabla14[[#This Row],[U_MSS_NCAT]])</f>
        <v>N32-INSTRUMENTACIÓN Y CONTROL</v>
      </c>
    </row>
    <row r="31" spans="1:3" x14ac:dyDescent="0.25">
      <c r="A31" t="s">
        <v>3962</v>
      </c>
      <c r="B31" t="s">
        <v>3963</v>
      </c>
      <c r="C31" t="str">
        <f>CONCATENATE(Tabla14[[#This Row],[Code]],"-",Tabla14[[#This Row],[U_MSS_NCAT]])</f>
        <v>N33-NEUMÁTICA</v>
      </c>
    </row>
    <row r="32" spans="1:3" x14ac:dyDescent="0.25">
      <c r="A32" t="s">
        <v>3964</v>
      </c>
      <c r="B32" t="s">
        <v>3965</v>
      </c>
      <c r="C32" t="str">
        <f>CONCATENATE(Tabla14[[#This Row],[Code]],"-",Tabla14[[#This Row],[U_MSS_NCAT]])</f>
        <v>N41-PRODUCTOS PARA MANTENIMIENTO INDUSTRIAL</v>
      </c>
    </row>
    <row r="33" spans="1:3" x14ac:dyDescent="0.25">
      <c r="A33" t="s">
        <v>3966</v>
      </c>
      <c r="B33" t="s">
        <v>3487</v>
      </c>
      <c r="C33" t="str">
        <f>CONCATENATE(Tabla14[[#This Row],[Code]],"-",Tabla14[[#This Row],[U_MSS_NCAT]])</f>
        <v>N42-LUBRICANTES INDUSTRIALES</v>
      </c>
    </row>
    <row r="34" spans="1:3" x14ac:dyDescent="0.25">
      <c r="A34" t="s">
        <v>3967</v>
      </c>
      <c r="B34" t="s">
        <v>3968</v>
      </c>
      <c r="C34" t="str">
        <f>CONCATENATE(Tabla14[[#This Row],[Code]],"-",Tabla14[[#This Row],[U_MSS_NCAT]])</f>
        <v>N43-MOTORES ELÉCTRICOS</v>
      </c>
    </row>
    <row r="35" spans="1:3" x14ac:dyDescent="0.25">
      <c r="A35" t="s">
        <v>3969</v>
      </c>
      <c r="B35" t="s">
        <v>3970</v>
      </c>
      <c r="C35" t="str">
        <f>CONCATENATE(Tabla14[[#This Row],[Code]],"-",Tabla14[[#This Row],[U_MSS_NCAT]])</f>
        <v>N44-GENERADORES ELÉCTRICOS</v>
      </c>
    </row>
    <row r="36" spans="1:3" x14ac:dyDescent="0.25">
      <c r="A36" t="s">
        <v>3971</v>
      </c>
      <c r="B36" t="s">
        <v>3972</v>
      </c>
      <c r="C36" t="str">
        <f>CONCATENATE(Tabla14[[#This Row],[Code]],"-",Tabla14[[#This Row],[U_MSS_NCAT]])</f>
        <v>N45-REDUCTORES Y MOTOREDUCTORES</v>
      </c>
    </row>
    <row r="37" spans="1:3" x14ac:dyDescent="0.25">
      <c r="A37" t="s">
        <v>3973</v>
      </c>
      <c r="B37" t="s">
        <v>3974</v>
      </c>
      <c r="C37" t="str">
        <f>CONCATENATE(Tabla14[[#This Row],[Code]],"-",Tabla14[[#This Row],[U_MSS_NCAT]])</f>
        <v>N51-MINICARGADORAS, EQUIPOS Y HERRAMIENTAS PARA CONSTRUCCIÓN Y MINERÍA</v>
      </c>
    </row>
    <row r="38" spans="1:3" x14ac:dyDescent="0.25">
      <c r="A38" t="s">
        <v>3975</v>
      </c>
      <c r="B38" t="s">
        <v>3976</v>
      </c>
      <c r="C38" t="str">
        <f>CONCATENATE(Tabla14[[#This Row],[Code]],"-",Tabla14[[#This Row],[U_MSS_NCAT]])</f>
        <v>N52-MONTACARGAS Y PRODUCTOS PARA MANEJO DE MATERIALES</v>
      </c>
    </row>
    <row r="39" spans="1:3" x14ac:dyDescent="0.25">
      <c r="A39" t="s">
        <v>3977</v>
      </c>
      <c r="B39" t="s">
        <v>3978</v>
      </c>
      <c r="C39" t="str">
        <f>CONCATENATE(Tabla14[[#This Row],[Code]],"-",Tabla14[[#This Row],[U_MSS_NCAT]])</f>
        <v>N53-EQUIPOS PARA TALLERES AUTOMOTRICES</v>
      </c>
    </row>
    <row r="40" spans="1:3" x14ac:dyDescent="0.25">
      <c r="A40" t="s">
        <v>3979</v>
      </c>
      <c r="B40" t="s">
        <v>3980</v>
      </c>
      <c r="C40" t="str">
        <f>CONCATENATE(Tabla14[[#This Row],[Code]],"-",Tabla14[[#This Row],[U_MSS_NCAT]])</f>
        <v>N61-PLANTAS PARA TRATAMIENTO DE AGUA</v>
      </c>
    </row>
    <row r="41" spans="1:3" x14ac:dyDescent="0.25">
      <c r="A41" t="s">
        <v>3981</v>
      </c>
      <c r="B41" t="s">
        <v>3982</v>
      </c>
      <c r="C41" t="str">
        <f>CONCATENATE(Tabla14[[#This Row],[Code]],"-",Tabla14[[#This Row],[U_MSS_NCAT]])</f>
        <v>N62-TRATAMIENTO DE SUPERFICIES</v>
      </c>
    </row>
    <row r="42" spans="1:3" x14ac:dyDescent="0.25">
      <c r="A42" t="s">
        <v>3983</v>
      </c>
      <c r="B42" t="s">
        <v>3984</v>
      </c>
      <c r="C42" t="str">
        <f>CONCATENATE(Tabla14[[#This Row],[Code]],"-",Tabla14[[#This Row],[U_MSS_NCAT]])</f>
        <v>N71-CALDERAS</v>
      </c>
    </row>
    <row r="43" spans="1:3" x14ac:dyDescent="0.25">
      <c r="A43" t="s">
        <v>3985</v>
      </c>
      <c r="B43" t="s">
        <v>3986</v>
      </c>
      <c r="C43" t="str">
        <f>CONCATENATE(Tabla14[[#This Row],[Code]],"-",Tabla14[[#This Row],[U_MSS_NCAT]])</f>
        <v>N72-TRAMPAS Y VÁLVULAS REGULADORAS DE VAPOR</v>
      </c>
    </row>
    <row r="44" spans="1:3" x14ac:dyDescent="0.25">
      <c r="A44" t="s">
        <v>3987</v>
      </c>
      <c r="B44" t="s">
        <v>3988</v>
      </c>
      <c r="C44" t="str">
        <f>CONCATENATE(Tabla14[[#This Row],[Code]],"-",Tabla14[[#This Row],[U_MSS_NCAT]])</f>
        <v>N73-LADRILLOS Y CEMENTOS REFRACTARIOS - AISLAMIENTO TÉRMICO</v>
      </c>
    </row>
    <row r="45" spans="1:3" x14ac:dyDescent="0.25">
      <c r="A45" t="s">
        <v>3989</v>
      </c>
      <c r="B45" t="s">
        <v>3990</v>
      </c>
      <c r="C45" t="str">
        <f>CONCATENATE(Tabla14[[#This Row],[Code]],"-",Tabla14[[#This Row],[U_MSS_NCAT]])</f>
        <v>N81-TORRES DE ENFRIAMIENTO</v>
      </c>
    </row>
    <row r="46" spans="1:3" x14ac:dyDescent="0.25">
      <c r="A46" t="s">
        <v>3991</v>
      </c>
      <c r="B46" t="s">
        <v>3992</v>
      </c>
      <c r="C46" t="str">
        <f>CONCATENATE(Tabla14[[#This Row],[Code]],"-",Tabla14[[#This Row],[U_MSS_NCAT]])</f>
        <v>N91-OTROS MOVIMIENTO DE FLUIDOS</v>
      </c>
    </row>
    <row r="47" spans="1:3" x14ac:dyDescent="0.25">
      <c r="A47" t="s">
        <v>3993</v>
      </c>
      <c r="B47" t="s">
        <v>3994</v>
      </c>
      <c r="C47" t="str">
        <f>CONCATENATE(Tabla14[[#This Row],[Code]],"-",Tabla14[[#This Row],[U_MSS_NCAT]])</f>
        <v>N92-OTROS GENERACIÓN DE AIRE COMPRIMIDO</v>
      </c>
    </row>
    <row r="48" spans="1:3" x14ac:dyDescent="0.25">
      <c r="A48" t="s">
        <v>3995</v>
      </c>
      <c r="B48" t="s">
        <v>3996</v>
      </c>
      <c r="C48" t="str">
        <f>CONCATENATE(Tabla14[[#This Row],[Code]],"-",Tabla14[[#This Row],[U_MSS_NCAT]])</f>
        <v>N93-OTROS AUTOMATIZACIÓN Y CONTROL DE PROCESOS</v>
      </c>
    </row>
    <row r="49" spans="1:3" x14ac:dyDescent="0.25">
      <c r="A49" t="s">
        <v>3997</v>
      </c>
      <c r="B49" t="s">
        <v>3998</v>
      </c>
      <c r="C49" t="str">
        <f>CONCATENATE(Tabla14[[#This Row],[Code]],"-",Tabla14[[#This Row],[U_MSS_NCAT]])</f>
        <v>N94-OTROS GENERACIÓN Y TRANSMISIÓN DE POTENCIA</v>
      </c>
    </row>
    <row r="50" spans="1:3" x14ac:dyDescent="0.25">
      <c r="A50" t="s">
        <v>3999</v>
      </c>
      <c r="B50" t="s">
        <v>4000</v>
      </c>
      <c r="C50" t="str">
        <f>CONCATENATE(Tabla14[[#This Row],[Code]],"-",Tabla14[[#This Row],[U_MSS_NCAT]])</f>
        <v>N95-OTROS MATERIAL HANDLING</v>
      </c>
    </row>
    <row r="51" spans="1:3" x14ac:dyDescent="0.25">
      <c r="A51" t="s">
        <v>4001</v>
      </c>
      <c r="B51" t="s">
        <v>4002</v>
      </c>
      <c r="C51" t="str">
        <f>CONCATENATE(Tabla14[[#This Row],[Code]],"-",Tabla14[[#This Row],[U_MSS_NCAT]])</f>
        <v>N96-OTROS SANEAMIENTO</v>
      </c>
    </row>
    <row r="52" spans="1:3" x14ac:dyDescent="0.25">
      <c r="A52" t="s">
        <v>4003</v>
      </c>
      <c r="B52" t="s">
        <v>4004</v>
      </c>
      <c r="C52" t="str">
        <f>CONCATENATE(Tabla14[[#This Row],[Code]],"-",Tabla14[[#This Row],[U_MSS_NCAT]])</f>
        <v>N97-OTROS GENERACIÓN DE VAPOR</v>
      </c>
    </row>
    <row r="53" spans="1:3" x14ac:dyDescent="0.25">
      <c r="A53" t="s">
        <v>4005</v>
      </c>
      <c r="B53" t="s">
        <v>4006</v>
      </c>
      <c r="C53" t="str">
        <f>CONCATENATE(Tabla14[[#This Row],[Code]],"-",Tabla14[[#This Row],[U_MSS_NCAT]])</f>
        <v>N98-OTROS REFRIGERACIÓN INDUSTRIAL</v>
      </c>
    </row>
    <row r="54" spans="1:3" x14ac:dyDescent="0.25">
      <c r="A54" t="s">
        <v>4007</v>
      </c>
      <c r="B54" t="s">
        <v>4008</v>
      </c>
      <c r="C54" t="str">
        <f>CONCATENATE(Tabla14[[#This Row],[Code]],"-",Tabla14[[#This Row],[U_MSS_NCAT]])</f>
        <v>N99-OTROS EN GENERAL</v>
      </c>
    </row>
    <row r="55" spans="1:3" x14ac:dyDescent="0.25">
      <c r="A55" t="s">
        <v>4009</v>
      </c>
      <c r="B55" t="s">
        <v>3864</v>
      </c>
      <c r="C55" t="str">
        <f>CONCATENATE(Tabla14[[#This Row],[Code]],"-",Tabla14[[#This Row],[U_MSS_NCAT]])</f>
        <v>S01-PROTECCION PERSONAL</v>
      </c>
    </row>
    <row r="56" spans="1:3" x14ac:dyDescent="0.25">
      <c r="A56" t="s">
        <v>4010</v>
      </c>
      <c r="B56" t="s">
        <v>3865</v>
      </c>
      <c r="C56" t="str">
        <f>CONCATENATE(Tabla14[[#This Row],[Code]],"-",Tabla14[[#This Row],[U_MSS_NCAT]])</f>
        <v>S02-ALTA VISIBILIDAD</v>
      </c>
    </row>
    <row r="57" spans="1:3" x14ac:dyDescent="0.25">
      <c r="A57" t="s">
        <v>4011</v>
      </c>
      <c r="B57" t="s">
        <v>3866</v>
      </c>
      <c r="C57" t="str">
        <f>CONCATENATE(Tabla14[[#This Row],[Code]],"-",Tabla14[[#This Row],[U_MSS_NCAT]])</f>
        <v>S03-TAPETES</v>
      </c>
    </row>
    <row r="58" spans="1:3" x14ac:dyDescent="0.25">
      <c r="A58" t="s">
        <v>4012</v>
      </c>
      <c r="B58" t="s">
        <v>3867</v>
      </c>
      <c r="C58" t="str">
        <f>CONCATENATE(Tabla14[[#This Row],[Code]],"-",Tabla14[[#This Row],[U_MSS_NCAT]])</f>
        <v>S04-ABSORBENTES</v>
      </c>
    </row>
    <row r="59" spans="1:3" x14ac:dyDescent="0.25">
      <c r="A59" t="s">
        <v>4013</v>
      </c>
      <c r="B59" t="s">
        <v>3868</v>
      </c>
      <c r="C59" t="str">
        <f>CONCATENATE(Tabla14[[#This Row],[Code]],"-",Tabla14[[#This Row],[U_MSS_NCAT]])</f>
        <v>S05-INDUSTRIA</v>
      </c>
    </row>
    <row r="60" spans="1:3" x14ac:dyDescent="0.25">
      <c r="A60" t="s">
        <v>4014</v>
      </c>
      <c r="B60" t="s">
        <v>3869</v>
      </c>
      <c r="C60" t="str">
        <f>CONCATENATE(Tabla14[[#This Row],[Code]],"-",Tabla14[[#This Row],[U_MSS_NCAT]])</f>
        <v>S06-LIMPIADORES</v>
      </c>
    </row>
    <row r="61" spans="1:3" x14ac:dyDescent="0.25">
      <c r="A61" t="s">
        <v>4015</v>
      </c>
      <c r="B61" t="s">
        <v>3870</v>
      </c>
      <c r="C61" t="str">
        <f>CONCATENATE(Tabla14[[#This Row],[Code]],"-",Tabla14[[#This Row],[U_MSS_NCAT]])</f>
        <v>S07-TIRAS ANTIDESLIZANTES Y ACCESORIOS</v>
      </c>
    </row>
    <row r="62" spans="1:3" x14ac:dyDescent="0.25">
      <c r="A62" t="s">
        <v>3887</v>
      </c>
      <c r="B62" t="s">
        <v>3467</v>
      </c>
      <c r="C62" t="str">
        <f>CONCATENATE(Tabla14[[#This Row],[Code]],"-",Tabla14[[#This Row],[U_MSS_NCAT]])</f>
        <v>ST1-SERVICIO TECNICO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0412-B012-48ED-831C-BF80E2874FE7}">
  <dimension ref="A1:C203"/>
  <sheetViews>
    <sheetView topLeftCell="A182" workbookViewId="0">
      <selection activeCell="C2" sqref="C2"/>
    </sheetView>
  </sheetViews>
  <sheetFormatPr baseColWidth="10" defaultRowHeight="15" x14ac:dyDescent="0.25"/>
  <cols>
    <col min="2" max="2" width="85.5703125" bestFit="1" customWidth="1"/>
  </cols>
  <sheetData>
    <row r="1" spans="1:3" x14ac:dyDescent="0.25">
      <c r="A1" t="s">
        <v>17</v>
      </c>
      <c r="B1" t="s">
        <v>4016</v>
      </c>
      <c r="C1" t="s">
        <v>4461</v>
      </c>
    </row>
    <row r="2" spans="1:3" x14ac:dyDescent="0.25">
      <c r="A2" t="s">
        <v>4017</v>
      </c>
      <c r="B2" t="s">
        <v>3839</v>
      </c>
      <c r="C2" t="str">
        <f>CONCATENATE(Tabla15[[#This Row],[Code]],"-",Tabla15[[#This Row],[U_MSS_NSUB]])</f>
        <v>EM0101-LUB BANDA PORT</v>
      </c>
    </row>
    <row r="3" spans="1:3" x14ac:dyDescent="0.25">
      <c r="A3" t="s">
        <v>4018</v>
      </c>
      <c r="B3" t="s">
        <v>3840</v>
      </c>
      <c r="C3" t="str">
        <f>CONCATENATE(Tabla15[[#This Row],[Code]],"-",Tabla15[[#This Row],[U_MSS_NSUB]])</f>
        <v>EM0102-PORTATIL DIRECTO</v>
      </c>
    </row>
    <row r="4" spans="1:3" x14ac:dyDescent="0.25">
      <c r="A4" t="s">
        <v>4019</v>
      </c>
      <c r="B4" t="s">
        <v>3841</v>
      </c>
      <c r="C4" t="str">
        <f>CONCATENATE(Tabla15[[#This Row],[Code]],"-",Tabla15[[#This Row],[U_MSS_NSUB]])</f>
        <v>EM0103-LUB DIRECTO PORT</v>
      </c>
    </row>
    <row r="5" spans="1:3" x14ac:dyDescent="0.25">
      <c r="A5" t="s">
        <v>4020</v>
      </c>
      <c r="B5" t="s">
        <v>3402</v>
      </c>
      <c r="C5" t="str">
        <f>CONCATENATE(Tabla15[[#This Row],[Code]],"-",Tabla15[[#This Row],[U_MSS_NSUB]])</f>
        <v>EM0104-ACCESORIOS</v>
      </c>
    </row>
    <row r="6" spans="1:3" x14ac:dyDescent="0.25">
      <c r="A6" t="s">
        <v>4021</v>
      </c>
      <c r="B6" t="s">
        <v>3843</v>
      </c>
      <c r="C6" t="str">
        <f>CONCATENATE(Tabla15[[#This Row],[Code]],"-",Tabla15[[#This Row],[U_MSS_NSUB]])</f>
        <v>EM0501-GASOLINA</v>
      </c>
    </row>
    <row r="7" spans="1:3" x14ac:dyDescent="0.25">
      <c r="A7" t="s">
        <v>4022</v>
      </c>
      <c r="B7" t="s">
        <v>3844</v>
      </c>
      <c r="C7" t="str">
        <f>CONCATENATE(Tabla15[[#This Row],[Code]],"-",Tabla15[[#This Row],[U_MSS_NSUB]])</f>
        <v>EM0502-GASOLINA 4 TIEMPOS</v>
      </c>
    </row>
    <row r="8" spans="1:3" x14ac:dyDescent="0.25">
      <c r="A8" t="s">
        <v>4023</v>
      </c>
      <c r="B8" t="s">
        <v>3402</v>
      </c>
      <c r="C8" t="str">
        <f>CONCATENATE(Tabla15[[#This Row],[Code]],"-",Tabla15[[#This Row],[U_MSS_NSUB]])</f>
        <v>EM0503-ACCESORIOS</v>
      </c>
    </row>
    <row r="9" spans="1:3" x14ac:dyDescent="0.25">
      <c r="A9" t="s">
        <v>4024</v>
      </c>
      <c r="B9" t="s">
        <v>3846</v>
      </c>
      <c r="C9" t="str">
        <f>CONCATENATE(Tabla15[[#This Row],[Code]],"-",Tabla15[[#This Row],[U_MSS_NSUB]])</f>
        <v>EM0601-ELECTRICOS</v>
      </c>
    </row>
    <row r="10" spans="1:3" x14ac:dyDescent="0.25">
      <c r="A10" t="s">
        <v>4025</v>
      </c>
      <c r="B10" t="s">
        <v>3402</v>
      </c>
      <c r="C10" t="str">
        <f>CONCATENATE(Tabla15[[#This Row],[Code]],"-",Tabla15[[#This Row],[U_MSS_NSUB]])</f>
        <v>EM0602-ACCESORIOS</v>
      </c>
    </row>
    <row r="11" spans="1:3" x14ac:dyDescent="0.25">
      <c r="A11" t="s">
        <v>4026</v>
      </c>
      <c r="B11" t="s">
        <v>3848</v>
      </c>
      <c r="C11" t="str">
        <f>CONCATENATE(Tabla15[[#This Row],[Code]],"-",Tabla15[[#This Row],[U_MSS_NSUB]])</f>
        <v>EM0701-INVERTER</v>
      </c>
    </row>
    <row r="12" spans="1:3" x14ac:dyDescent="0.25">
      <c r="A12" t="s">
        <v>4027</v>
      </c>
      <c r="B12" t="s">
        <v>3849</v>
      </c>
      <c r="C12" t="str">
        <f>CONCATENATE(Tabla15[[#This Row],[Code]],"-",Tabla15[[#This Row],[U_MSS_NSUB]])</f>
        <v>EM0702-MIGMAG</v>
      </c>
    </row>
    <row r="13" spans="1:3" x14ac:dyDescent="0.25">
      <c r="A13" t="s">
        <v>4028</v>
      </c>
      <c r="B13" t="s">
        <v>3402</v>
      </c>
      <c r="C13" t="str">
        <f>CONCATENATE(Tabla15[[#This Row],[Code]],"-",Tabla15[[#This Row],[U_MSS_NSUB]])</f>
        <v>EM0703-ACCESORIOS</v>
      </c>
    </row>
    <row r="14" spans="1:3" x14ac:dyDescent="0.25">
      <c r="A14" t="s">
        <v>4029</v>
      </c>
      <c r="B14" t="s">
        <v>3815</v>
      </c>
      <c r="C14" t="str">
        <f>CONCATENATE(Tabla15[[#This Row],[Code]],"-",Tabla15[[#This Row],[U_MSS_NSUB]])</f>
        <v>EM0801-GENERAL</v>
      </c>
    </row>
    <row r="15" spans="1:3" x14ac:dyDescent="0.25">
      <c r="A15" t="s">
        <v>4030</v>
      </c>
      <c r="B15" t="s">
        <v>3815</v>
      </c>
      <c r="C15" t="str">
        <f>CONCATENATE(Tabla15[[#This Row],[Code]],"-",Tabla15[[#This Row],[U_MSS_NSUB]])</f>
        <v>EM0901-GENERAL</v>
      </c>
    </row>
    <row r="16" spans="1:3" x14ac:dyDescent="0.25">
      <c r="A16" t="s">
        <v>4031</v>
      </c>
      <c r="B16" t="s">
        <v>3815</v>
      </c>
      <c r="C16" t="str">
        <f>CONCATENATE(Tabla15[[#This Row],[Code]],"-",Tabla15[[#This Row],[U_MSS_NSUB]])</f>
        <v>EM1001-GENERAL</v>
      </c>
    </row>
    <row r="17" spans="1:3" x14ac:dyDescent="0.25">
      <c r="A17" t="s">
        <v>4032</v>
      </c>
      <c r="B17" t="s">
        <v>3815</v>
      </c>
      <c r="C17" t="str">
        <f>CONCATENATE(Tabla15[[#This Row],[Code]],"-",Tabla15[[#This Row],[U_MSS_NSUB]])</f>
        <v>EM1101-GENERAL</v>
      </c>
    </row>
    <row r="18" spans="1:3" x14ac:dyDescent="0.25">
      <c r="A18" t="s">
        <v>4033</v>
      </c>
      <c r="B18" t="s">
        <v>3815</v>
      </c>
      <c r="C18" t="str">
        <f>CONCATENATE(Tabla15[[#This Row],[Code]],"-",Tabla15[[#This Row],[U_MSS_NSUB]])</f>
        <v>EM1201-GENERAL</v>
      </c>
    </row>
    <row r="19" spans="1:3" x14ac:dyDescent="0.25">
      <c r="A19" t="s">
        <v>4034</v>
      </c>
      <c r="B19" t="s">
        <v>3815</v>
      </c>
      <c r="C19" t="str">
        <f>CONCATENATE(Tabla15[[#This Row],[Code]],"-",Tabla15[[#This Row],[U_MSS_NSUB]])</f>
        <v>EM1301-GENERAL</v>
      </c>
    </row>
    <row r="20" spans="1:3" x14ac:dyDescent="0.25">
      <c r="A20" t="s">
        <v>4035</v>
      </c>
      <c r="B20" t="s">
        <v>3815</v>
      </c>
      <c r="C20" t="str">
        <f>CONCATENATE(Tabla15[[#This Row],[Code]],"-",Tabla15[[#This Row],[U_MSS_NSUB]])</f>
        <v>EM1401-GENERAL</v>
      </c>
    </row>
    <row r="21" spans="1:3" x14ac:dyDescent="0.25">
      <c r="A21" t="s">
        <v>4036</v>
      </c>
      <c r="B21" t="s">
        <v>3815</v>
      </c>
      <c r="C21" t="str">
        <f>CONCATENATE(Tabla15[[#This Row],[Code]],"-",Tabla15[[#This Row],[U_MSS_NSUB]])</f>
        <v>EM1501-GENERAL</v>
      </c>
    </row>
    <row r="22" spans="1:3" x14ac:dyDescent="0.25">
      <c r="A22" t="s">
        <v>4037</v>
      </c>
      <c r="B22" t="s">
        <v>3815</v>
      </c>
      <c r="C22" t="str">
        <f>CONCATENATE(Tabla15[[#This Row],[Code]],"-",Tabla15[[#This Row],[U_MSS_NSUB]])</f>
        <v>EM1601-GENERAL</v>
      </c>
    </row>
    <row r="23" spans="1:3" x14ac:dyDescent="0.25">
      <c r="A23" t="s">
        <v>4038</v>
      </c>
      <c r="B23" t="s">
        <v>4039</v>
      </c>
      <c r="C23" t="str">
        <f>CONCATENATE(Tabla15[[#This Row],[Code]],"-",Tabla15[[#This Row],[U_MSS_NSUB]])</f>
        <v>HV01-VENTILADORES AXIALES</v>
      </c>
    </row>
    <row r="24" spans="1:3" x14ac:dyDescent="0.25">
      <c r="A24" t="s">
        <v>4040</v>
      </c>
      <c r="B24" t="s">
        <v>4041</v>
      </c>
      <c r="C24" t="str">
        <f>CONCATENATE(Tabla15[[#This Row],[Code]],"-",Tabla15[[#This Row],[U_MSS_NSUB]])</f>
        <v>HV02-VENTILADORES HELICOCENTRIFUGOS</v>
      </c>
    </row>
    <row r="25" spans="1:3" x14ac:dyDescent="0.25">
      <c r="A25" t="s">
        <v>4042</v>
      </c>
      <c r="B25" t="s">
        <v>4043</v>
      </c>
      <c r="C25" t="str">
        <f>CONCATENATE(Tabla15[[#This Row],[Code]],"-",Tabla15[[#This Row],[U_MSS_NSUB]])</f>
        <v>HV03-VENTILADORES CENTRIFUGOS</v>
      </c>
    </row>
    <row r="26" spans="1:3" x14ac:dyDescent="0.25">
      <c r="A26" t="s">
        <v>4044</v>
      </c>
      <c r="B26" t="s">
        <v>4045</v>
      </c>
      <c r="C26" t="str">
        <f>CONCATENATE(Tabla15[[#This Row],[Code]],"-",Tabla15[[#This Row],[U_MSS_NSUB]])</f>
        <v>HV04-VENTILADORES DE GABINETE</v>
      </c>
    </row>
    <row r="27" spans="1:3" x14ac:dyDescent="0.25">
      <c r="A27" t="s">
        <v>4046</v>
      </c>
      <c r="B27" t="s">
        <v>4047</v>
      </c>
      <c r="C27" t="str">
        <f>CONCATENATE(Tabla15[[#This Row],[Code]],"-",Tabla15[[#This Row],[U_MSS_NSUB]])</f>
        <v>HV05-VENTILADORES DE SIMPLE ENTRADA</v>
      </c>
    </row>
    <row r="28" spans="1:3" x14ac:dyDescent="0.25">
      <c r="A28" t="s">
        <v>4048</v>
      </c>
      <c r="B28" t="s">
        <v>4049</v>
      </c>
      <c r="C28" t="str">
        <f>CONCATENATE(Tabla15[[#This Row],[Code]],"-",Tabla15[[#This Row],[U_MSS_NSUB]])</f>
        <v>HV06-VENTILADORES DE DOBLE ENTRADA</v>
      </c>
    </row>
    <row r="29" spans="1:3" x14ac:dyDescent="0.25">
      <c r="A29" t="s">
        <v>4050</v>
      </c>
      <c r="B29" t="s">
        <v>4051</v>
      </c>
      <c r="C29" t="str">
        <f>CONCATENATE(Tabla15[[#This Row],[Code]],"-",Tabla15[[#This Row],[U_MSS_NSUB]])</f>
        <v>HV07-VENTILADORES TUBOAXIALES</v>
      </c>
    </row>
    <row r="30" spans="1:3" x14ac:dyDescent="0.25">
      <c r="A30" t="s">
        <v>4052</v>
      </c>
      <c r="B30" t="s">
        <v>4053</v>
      </c>
      <c r="C30" t="str">
        <f>CONCATENATE(Tabla15[[#This Row],[Code]],"-",Tabla15[[#This Row],[U_MSS_NSUB]])</f>
        <v>HV08-VENTILADORES DE TECHO Y TEJADO</v>
      </c>
    </row>
    <row r="31" spans="1:3" x14ac:dyDescent="0.25">
      <c r="A31" t="s">
        <v>4054</v>
      </c>
      <c r="B31" t="s">
        <v>4055</v>
      </c>
      <c r="C31" t="str">
        <f>CONCATENATE(Tabla15[[#This Row],[Code]],"-",Tabla15[[#This Row],[U_MSS_NSUB]])</f>
        <v>HV09-JET FAN</v>
      </c>
    </row>
    <row r="32" spans="1:3" x14ac:dyDescent="0.25">
      <c r="A32" t="s">
        <v>4056</v>
      </c>
      <c r="B32" t="s">
        <v>4057</v>
      </c>
      <c r="C32" t="str">
        <f>CONCATENATE(Tabla15[[#This Row],[Code]],"-",Tabla15[[#This Row],[U_MSS_NSUB]])</f>
        <v>HV10-DAMPERS</v>
      </c>
    </row>
    <row r="33" spans="1:3" x14ac:dyDescent="0.25">
      <c r="A33" t="s">
        <v>4058</v>
      </c>
      <c r="B33" t="s">
        <v>3402</v>
      </c>
      <c r="C33" t="str">
        <f>CONCATENATE(Tabla15[[#This Row],[Code]],"-",Tabla15[[#This Row],[U_MSS_NSUB]])</f>
        <v>HV11-ACCESORIOS</v>
      </c>
    </row>
    <row r="34" spans="1:3" x14ac:dyDescent="0.25">
      <c r="A34" t="s">
        <v>4059</v>
      </c>
      <c r="B34" t="s">
        <v>3435</v>
      </c>
      <c r="C34" t="str">
        <f>CONCATENATE(Tabla15[[#This Row],[Code]],"-",Tabla15[[#This Row],[U_MSS_NSUB]])</f>
        <v>HV12-MOTORES</v>
      </c>
    </row>
    <row r="35" spans="1:3" x14ac:dyDescent="0.25">
      <c r="A35" t="s">
        <v>4060</v>
      </c>
      <c r="B35" t="s">
        <v>4061</v>
      </c>
      <c r="C35" t="str">
        <f>CONCATENATE(Tabla15[[#This Row],[Code]],"-",Tabla15[[#This Row],[U_MSS_NSUB]])</f>
        <v>HV13-FAN COIL</v>
      </c>
    </row>
    <row r="36" spans="1:3" x14ac:dyDescent="0.25">
      <c r="A36" t="s">
        <v>4062</v>
      </c>
      <c r="B36" t="s">
        <v>4063</v>
      </c>
      <c r="C36" t="str">
        <f>CONCATENATE(Tabla15[[#This Row],[Code]],"-",Tabla15[[#This Row],[U_MSS_NSUB]])</f>
        <v>HV14-SPLIT PISO/TECHO</v>
      </c>
    </row>
    <row r="37" spans="1:3" x14ac:dyDescent="0.25">
      <c r="A37" t="s">
        <v>4064</v>
      </c>
      <c r="B37" t="s">
        <v>4065</v>
      </c>
      <c r="C37" t="str">
        <f>CONCATENATE(Tabla15[[#This Row],[Code]],"-",Tabla15[[#This Row],[U_MSS_NSUB]])</f>
        <v>HV15-CHILLER</v>
      </c>
    </row>
    <row r="38" spans="1:3" x14ac:dyDescent="0.25">
      <c r="A38" t="s">
        <v>4066</v>
      </c>
      <c r="B38" t="s">
        <v>4067</v>
      </c>
      <c r="C38" t="str">
        <f>CONCATENATE(Tabla15[[#This Row],[Code]],"-",Tabla15[[#This Row],[U_MSS_NSUB]])</f>
        <v>HV16-TORRE DE ENFRIAMIENTO</v>
      </c>
    </row>
    <row r="39" spans="1:3" x14ac:dyDescent="0.25">
      <c r="A39" t="s">
        <v>4068</v>
      </c>
      <c r="B39" t="s">
        <v>4069</v>
      </c>
      <c r="C39" t="str">
        <f>CONCATENATE(Tabla15[[#This Row],[Code]],"-",Tabla15[[#This Row],[U_MSS_NSUB]])</f>
        <v>HV17-VRV</v>
      </c>
    </row>
    <row r="40" spans="1:3" x14ac:dyDescent="0.25">
      <c r="A40" t="s">
        <v>4070</v>
      </c>
      <c r="B40" t="s">
        <v>4071</v>
      </c>
      <c r="C40" t="str">
        <f>CONCATENATE(Tabla15[[#This Row],[Code]],"-",Tabla15[[#This Row],[U_MSS_NSUB]])</f>
        <v>HV18-INTERCAMBIADOR DE PLACAS</v>
      </c>
    </row>
    <row r="41" spans="1:3" x14ac:dyDescent="0.25">
      <c r="A41" t="s">
        <v>4072</v>
      </c>
      <c r="B41" t="s">
        <v>4073</v>
      </c>
      <c r="C41" t="str">
        <f>CONCATENATE(Tabla15[[#This Row],[Code]],"-",Tabla15[[#This Row],[U_MSS_NSUB]])</f>
        <v>HV19-UMA</v>
      </c>
    </row>
    <row r="42" spans="1:3" x14ac:dyDescent="0.25">
      <c r="A42" t="s">
        <v>4074</v>
      </c>
      <c r="B42" t="s">
        <v>4075</v>
      </c>
      <c r="C42" t="str">
        <f>CONCATENATE(Tabla15[[#This Row],[Code]],"-",Tabla15[[#This Row],[U_MSS_NSUB]])</f>
        <v>HV20-UTA</v>
      </c>
    </row>
    <row r="43" spans="1:3" x14ac:dyDescent="0.25">
      <c r="A43" t="s">
        <v>4076</v>
      </c>
      <c r="B43" t="s">
        <v>4077</v>
      </c>
      <c r="C43" t="str">
        <f>CONCATENATE(Tabla15[[#This Row],[Code]],"-",Tabla15[[#This Row],[U_MSS_NSUB]])</f>
        <v>HV21-SPLIT DECORATIVO</v>
      </c>
    </row>
    <row r="44" spans="1:3" x14ac:dyDescent="0.25">
      <c r="A44" t="s">
        <v>4078</v>
      </c>
      <c r="B44" t="s">
        <v>4079</v>
      </c>
      <c r="C44" t="str">
        <f>CONCATENATE(Tabla15[[#This Row],[Code]],"-",Tabla15[[#This Row],[U_MSS_NSUB]])</f>
        <v>HV22-ROOFTOP</v>
      </c>
    </row>
    <row r="45" spans="1:3" x14ac:dyDescent="0.25">
      <c r="A45" t="s">
        <v>4080</v>
      </c>
      <c r="B45" t="s">
        <v>4081</v>
      </c>
      <c r="C45" t="str">
        <f>CONCATENATE(Tabla15[[#This Row],[Code]],"-",Tabla15[[#This Row],[U_MSS_NSUB]])</f>
        <v>HV23-EQUIPO TIPO VENTANA</v>
      </c>
    </row>
    <row r="46" spans="1:3" x14ac:dyDescent="0.25">
      <c r="A46" t="s">
        <v>4082</v>
      </c>
      <c r="B46" t="s">
        <v>4083</v>
      </c>
      <c r="C46" t="str">
        <f>CONCATENATE(Tabla15[[#This Row],[Code]],"-",Tabla15[[#This Row],[U_MSS_NSUB]])</f>
        <v>HV24-EQUIPO TIPO PAQUETE</v>
      </c>
    </row>
    <row r="47" spans="1:3" x14ac:dyDescent="0.25">
      <c r="A47" t="s">
        <v>4084</v>
      </c>
      <c r="B47" t="s">
        <v>4085</v>
      </c>
      <c r="C47" t="str">
        <f>CONCATENATE(Tabla15[[#This Row],[Code]],"-",Tabla15[[#This Row],[U_MSS_NSUB]])</f>
        <v>HV25-ABLANDADOR DE AGUA</v>
      </c>
    </row>
    <row r="48" spans="1:3" x14ac:dyDescent="0.25">
      <c r="A48" t="s">
        <v>4086</v>
      </c>
      <c r="B48" t="s">
        <v>3402</v>
      </c>
      <c r="C48" t="str">
        <f>CONCATENATE(Tabla15[[#This Row],[Code]],"-",Tabla15[[#This Row],[U_MSS_NSUB]])</f>
        <v>HV26-ACCESORIOS</v>
      </c>
    </row>
    <row r="49" spans="1:3" x14ac:dyDescent="0.25">
      <c r="A49" t="s">
        <v>4087</v>
      </c>
      <c r="B49" t="s">
        <v>4088</v>
      </c>
      <c r="C49" t="str">
        <f>CONCATENATE(Tabla15[[#This Row],[Code]],"-",Tabla15[[#This Row],[U_MSS_NSUB]])</f>
        <v>S111-Bombas Residenciales</v>
      </c>
    </row>
    <row r="50" spans="1:3" x14ac:dyDescent="0.25">
      <c r="A50" t="s">
        <v>4089</v>
      </c>
      <c r="B50" t="s">
        <v>4090</v>
      </c>
      <c r="C50" t="str">
        <f>CONCATENATE(Tabla15[[#This Row],[Code]],"-",Tabla15[[#This Row],[U_MSS_NSUB]])</f>
        <v>S112-Bombas Industriales Centrífugas</v>
      </c>
    </row>
    <row r="51" spans="1:3" x14ac:dyDescent="0.25">
      <c r="A51" t="s">
        <v>4091</v>
      </c>
      <c r="B51" t="s">
        <v>4092</v>
      </c>
      <c r="C51" t="str">
        <f>CONCATENATE(Tabla15[[#This Row],[Code]],"-",Tabla15[[#This Row],[U_MSS_NSUB]])</f>
        <v>S113-Bombas Industriales de Desplazamiento Positivo</v>
      </c>
    </row>
    <row r="52" spans="1:3" x14ac:dyDescent="0.25">
      <c r="A52" t="s">
        <v>4093</v>
      </c>
      <c r="B52" t="s">
        <v>4094</v>
      </c>
      <c r="C52" t="str">
        <f>CONCATENATE(Tabla15[[#This Row],[Code]],"-",Tabla15[[#This Row],[U_MSS_NSUB]])</f>
        <v>S114-Tanques hidroneumáticos</v>
      </c>
    </row>
    <row r="53" spans="1:3" x14ac:dyDescent="0.25">
      <c r="A53" t="s">
        <v>4095</v>
      </c>
      <c r="B53" t="s">
        <v>4096</v>
      </c>
      <c r="C53" t="str">
        <f>CONCATENATE(Tabla15[[#This Row],[Code]],"-",Tabla15[[#This Row],[U_MSS_NSUB]])</f>
        <v>S115-Motores sumergibles</v>
      </c>
    </row>
    <row r="54" spans="1:3" x14ac:dyDescent="0.25">
      <c r="A54" t="s">
        <v>4097</v>
      </c>
      <c r="B54" t="s">
        <v>4098</v>
      </c>
      <c r="C54" t="str">
        <f>CONCATENATE(Tabla15[[#This Row],[Code]],"-",Tabla15[[#This Row],[U_MSS_NSUB]])</f>
        <v>S116-Bombas sanitarias</v>
      </c>
    </row>
    <row r="55" spans="1:3" x14ac:dyDescent="0.25">
      <c r="A55" t="s">
        <v>4099</v>
      </c>
      <c r="B55" t="s">
        <v>4100</v>
      </c>
      <c r="C55" t="str">
        <f>CONCATENATE(Tabla15[[#This Row],[Code]],"-",Tabla15[[#This Row],[U_MSS_NSUB]])</f>
        <v>S117-Bombas dosificadoras</v>
      </c>
    </row>
    <row r="56" spans="1:3" x14ac:dyDescent="0.25">
      <c r="A56" t="s">
        <v>4101</v>
      </c>
      <c r="B56" t="s">
        <v>4102</v>
      </c>
      <c r="C56" t="str">
        <f>CONCATENATE(Tabla15[[#This Row],[Code]],"-",Tabla15[[#This Row],[U_MSS_NSUB]])</f>
        <v>S121-Bombas centrífugas contraincendios UL-FM</v>
      </c>
    </row>
    <row r="57" spans="1:3" x14ac:dyDescent="0.25">
      <c r="A57" t="s">
        <v>4103</v>
      </c>
      <c r="B57" t="s">
        <v>4104</v>
      </c>
      <c r="C57" t="str">
        <f>CONCATENATE(Tabla15[[#This Row],[Code]],"-",Tabla15[[#This Row],[U_MSS_NSUB]])</f>
        <v>S122-Estaciones de bombeo pre-paquetizados</v>
      </c>
    </row>
    <row r="58" spans="1:3" x14ac:dyDescent="0.25">
      <c r="A58" t="s">
        <v>4105</v>
      </c>
      <c r="B58" t="s">
        <v>4106</v>
      </c>
      <c r="C58" t="str">
        <f>CONCATENATE(Tabla15[[#This Row],[Code]],"-",Tabla15[[#This Row],[U_MSS_NSUB]])</f>
        <v>S123-Accesorios para Sistemas contra Incendio</v>
      </c>
    </row>
    <row r="59" spans="1:3" x14ac:dyDescent="0.25">
      <c r="A59" t="s">
        <v>4107</v>
      </c>
      <c r="B59" t="s">
        <v>4108</v>
      </c>
      <c r="C59" t="str">
        <f>CONCATENATE(Tabla15[[#This Row],[Code]],"-",Tabla15[[#This Row],[U_MSS_NSUB]])</f>
        <v>S131-Válvulas actuadas y de control</v>
      </c>
    </row>
    <row r="60" spans="1:3" x14ac:dyDescent="0.25">
      <c r="A60" t="s">
        <v>4109</v>
      </c>
      <c r="B60" t="s">
        <v>4110</v>
      </c>
      <c r="C60" t="str">
        <f>CONCATENATE(Tabla15[[#This Row],[Code]],"-",Tabla15[[#This Row],[U_MSS_NSUB]])</f>
        <v>S132-Válvulas Manuales</v>
      </c>
    </row>
    <row r="61" spans="1:3" x14ac:dyDescent="0.25">
      <c r="A61" t="s">
        <v>4111</v>
      </c>
      <c r="B61" t="s">
        <v>4112</v>
      </c>
      <c r="C61" t="str">
        <f>CONCATENATE(Tabla15[[#This Row],[Code]],"-",Tabla15[[#This Row],[U_MSS_NSUB]])</f>
        <v>S141-Mangueras Industriales</v>
      </c>
    </row>
    <row r="62" spans="1:3" x14ac:dyDescent="0.25">
      <c r="A62" t="s">
        <v>4113</v>
      </c>
      <c r="B62" t="s">
        <v>4114</v>
      </c>
      <c r="C62" t="str">
        <f>CONCATENATE(Tabla15[[#This Row],[Code]],"-",Tabla15[[#This Row],[U_MSS_NSUB]])</f>
        <v>S151-Sellos mecánicos</v>
      </c>
    </row>
    <row r="63" spans="1:3" x14ac:dyDescent="0.25">
      <c r="A63" t="s">
        <v>4115</v>
      </c>
      <c r="B63" t="s">
        <v>4116</v>
      </c>
      <c r="C63" t="str">
        <f>CONCATENATE(Tabla15[[#This Row],[Code]],"-",Tabla15[[#This Row],[U_MSS_NSUB]])</f>
        <v>S152-Sellos poliméricos</v>
      </c>
    </row>
    <row r="64" spans="1:3" x14ac:dyDescent="0.25">
      <c r="A64" t="s">
        <v>4117</v>
      </c>
      <c r="B64" t="s">
        <v>4118</v>
      </c>
      <c r="C64" t="str">
        <f>CONCATENATE(Tabla15[[#This Row],[Code]],"-",Tabla15[[#This Row],[U_MSS_NSUB]])</f>
        <v>S153-Empaquetaduras y juntas</v>
      </c>
    </row>
    <row r="65" spans="1:3" x14ac:dyDescent="0.25">
      <c r="A65" t="s">
        <v>4119</v>
      </c>
      <c r="B65" t="s">
        <v>4120</v>
      </c>
      <c r="C65" t="str">
        <f>CONCATENATE(Tabla15[[#This Row],[Code]],"-",Tabla15[[#This Row],[U_MSS_NSUB]])</f>
        <v>S161-Tuberías y Accesorios de Acero Carbono</v>
      </c>
    </row>
    <row r="66" spans="1:3" x14ac:dyDescent="0.25">
      <c r="A66" t="s">
        <v>4121</v>
      </c>
      <c r="B66" t="s">
        <v>4122</v>
      </c>
      <c r="C66" t="str">
        <f>CONCATENATE(Tabla15[[#This Row],[Code]],"-",Tabla15[[#This Row],[U_MSS_NSUB]])</f>
        <v>S171-Accesorios para estaciones de servicio</v>
      </c>
    </row>
    <row r="67" spans="1:3" x14ac:dyDescent="0.25">
      <c r="A67" t="s">
        <v>4123</v>
      </c>
      <c r="B67" t="s">
        <v>4124</v>
      </c>
      <c r="C67" t="str">
        <f>CONCATENATE(Tabla15[[#This Row],[Code]],"-",Tabla15[[#This Row],[U_MSS_NSUB]])</f>
        <v>S172-Bombas de transferencia de combustible de alto rendimiento y medidores de flujo</v>
      </c>
    </row>
    <row r="68" spans="1:3" x14ac:dyDescent="0.25">
      <c r="A68" t="s">
        <v>4125</v>
      </c>
      <c r="B68" t="s">
        <v>4126</v>
      </c>
      <c r="C68" t="str">
        <f>CONCATENATE(Tabla15[[#This Row],[Code]],"-",Tabla15[[#This Row],[U_MSS_NSUB]])</f>
        <v>S173-Bombas sumergibles para combustibles</v>
      </c>
    </row>
    <row r="69" spans="1:3" x14ac:dyDescent="0.25">
      <c r="A69" t="s">
        <v>4127</v>
      </c>
      <c r="B69" t="s">
        <v>4128</v>
      </c>
      <c r="C69" t="str">
        <f>CONCATENATE(Tabla15[[#This Row],[Code]],"-",Tabla15[[#This Row],[U_MSS_NSUB]])</f>
        <v>S174-Calibradores volumétricos de combustibles</v>
      </c>
    </row>
    <row r="70" spans="1:3" x14ac:dyDescent="0.25">
      <c r="A70" t="s">
        <v>4129</v>
      </c>
      <c r="B70" t="s">
        <v>4130</v>
      </c>
      <c r="C70" t="str">
        <f>CONCATENATE(Tabla15[[#This Row],[Code]],"-",Tabla15[[#This Row],[U_MSS_NSUB]])</f>
        <v>S175-Filtros de combustibles</v>
      </c>
    </row>
    <row r="71" spans="1:3" x14ac:dyDescent="0.25">
      <c r="A71" t="s">
        <v>4131</v>
      </c>
      <c r="B71" t="s">
        <v>4132</v>
      </c>
      <c r="C71" t="str">
        <f>CONCATENATE(Tabla15[[#This Row],[Code]],"-",Tabla15[[#This Row],[U_MSS_NSUB]])</f>
        <v>S176-Pastas para tanques de combustibles</v>
      </c>
    </row>
    <row r="72" spans="1:3" x14ac:dyDescent="0.25">
      <c r="A72" t="s">
        <v>4133</v>
      </c>
      <c r="B72" t="s">
        <v>4134</v>
      </c>
      <c r="C72" t="str">
        <f>CONCATENATE(Tabla15[[#This Row],[Code]],"-",Tabla15[[#This Row],[U_MSS_NSUB]])</f>
        <v>S177-Surtidores de aire y agua</v>
      </c>
    </row>
    <row r="73" spans="1:3" x14ac:dyDescent="0.25">
      <c r="A73" t="s">
        <v>4135</v>
      </c>
      <c r="B73" t="s">
        <v>4136</v>
      </c>
      <c r="C73" t="str">
        <f>CONCATENATE(Tabla15[[#This Row],[Code]],"-",Tabla15[[#This Row],[U_MSS_NSUB]])</f>
        <v>S178-Surtidores y dispensadores de combustibles</v>
      </c>
    </row>
    <row r="74" spans="1:3" x14ac:dyDescent="0.25">
      <c r="A74" t="s">
        <v>4137</v>
      </c>
      <c r="B74" t="s">
        <v>4136</v>
      </c>
      <c r="C74" t="str">
        <f>CONCATENATE(Tabla15[[#This Row],[Code]],"-",Tabla15[[#This Row],[U_MSS_NSUB]])</f>
        <v>S179-Surtidores y dispensadores de combustibles</v>
      </c>
    </row>
    <row r="75" spans="1:3" x14ac:dyDescent="0.25">
      <c r="A75" t="s">
        <v>4138</v>
      </c>
      <c r="B75" t="s">
        <v>4139</v>
      </c>
      <c r="C75" t="str">
        <f>CONCATENATE(Tabla15[[#This Row],[Code]],"-",Tabla15[[#This Row],[U_MSS_NSUB]])</f>
        <v>S181-Compresores de Gas Natural Vehicular (GNV)</v>
      </c>
    </row>
    <row r="76" spans="1:3" x14ac:dyDescent="0.25">
      <c r="A76" t="s">
        <v>4140</v>
      </c>
      <c r="B76" t="s">
        <v>4141</v>
      </c>
      <c r="C76" t="str">
        <f>CONCATENATE(Tabla15[[#This Row],[Code]],"-",Tabla15[[#This Row],[U_MSS_NSUB]])</f>
        <v>S182-Equipos de Almacenamiento para Gas Natural Comprimido (GNC)</v>
      </c>
    </row>
    <row r="77" spans="1:3" x14ac:dyDescent="0.25">
      <c r="A77" t="s">
        <v>4142</v>
      </c>
      <c r="B77" t="s">
        <v>4143</v>
      </c>
      <c r="C77" t="str">
        <f>CONCATENATE(Tabla15[[#This Row],[Code]],"-",Tabla15[[#This Row],[U_MSS_NSUB]])</f>
        <v>S183-Otros equipos para Gas Natural Comprimido (GNC)</v>
      </c>
    </row>
    <row r="78" spans="1:3" x14ac:dyDescent="0.25">
      <c r="A78" t="s">
        <v>4144</v>
      </c>
      <c r="B78" t="s">
        <v>4145</v>
      </c>
      <c r="C78" t="str">
        <f>CONCATENATE(Tabla15[[#This Row],[Code]],"-",Tabla15[[#This Row],[U_MSS_NSUB]])</f>
        <v>S191-Bombas de concreto</v>
      </c>
    </row>
    <row r="79" spans="1:3" x14ac:dyDescent="0.25">
      <c r="A79" t="s">
        <v>4146</v>
      </c>
      <c r="B79" t="s">
        <v>4147</v>
      </c>
      <c r="C79" t="str">
        <f>CONCATENATE(Tabla15[[#This Row],[Code]],"-",Tabla15[[#This Row],[U_MSS_NSUB]])</f>
        <v>S211-Compresores, secadores y accesorios para tratamiento y distribución de aire comprimido</v>
      </c>
    </row>
    <row r="80" spans="1:3" x14ac:dyDescent="0.25">
      <c r="A80" t="s">
        <v>4148</v>
      </c>
      <c r="B80" t="s">
        <v>4149</v>
      </c>
      <c r="C80" t="str">
        <f>CONCATENATE(Tabla15[[#This Row],[Code]],"-",Tabla15[[#This Row],[U_MSS_NSUB]])</f>
        <v>S212-Herramientas neumáticas, polipastos y accesorios</v>
      </c>
    </row>
    <row r="81" spans="1:3" x14ac:dyDescent="0.25">
      <c r="A81" t="s">
        <v>4150</v>
      </c>
      <c r="B81" t="s">
        <v>4151</v>
      </c>
      <c r="C81" t="str">
        <f>CONCATENATE(Tabla15[[#This Row],[Code]],"-",Tabla15[[#This Row],[U_MSS_NSUB]])</f>
        <v>S213-Bombas de vacío y centrales de vacío</v>
      </c>
    </row>
    <row r="82" spans="1:3" x14ac:dyDescent="0.25">
      <c r="A82" t="s">
        <v>4152</v>
      </c>
      <c r="B82" t="s">
        <v>4153</v>
      </c>
      <c r="C82" t="str">
        <f>CONCATENATE(Tabla15[[#This Row],[Code]],"-",Tabla15[[#This Row],[U_MSS_NSUB]])</f>
        <v>S311-Contactores, Drives, PLC's, Sensores y Software</v>
      </c>
    </row>
    <row r="83" spans="1:3" x14ac:dyDescent="0.25">
      <c r="A83" t="s">
        <v>4154</v>
      </c>
      <c r="B83" t="s">
        <v>4155</v>
      </c>
      <c r="C83" t="str">
        <f>CONCATENATE(Tabla15[[#This Row],[Code]],"-",Tabla15[[#This Row],[U_MSS_NSUB]])</f>
        <v>S312-Switches, radios-modem Ethernet y convertidores de protocolos</v>
      </c>
    </row>
    <row r="84" spans="1:3" x14ac:dyDescent="0.25">
      <c r="A84" t="s">
        <v>4156</v>
      </c>
      <c r="B84" t="s">
        <v>4157</v>
      </c>
      <c r="C84" t="str">
        <f>CONCATENATE(Tabla15[[#This Row],[Code]],"-",Tabla15[[#This Row],[U_MSS_NSUB]])</f>
        <v>S313-Accesorios para instalaciones electricas</v>
      </c>
    </row>
    <row r="85" spans="1:3" x14ac:dyDescent="0.25">
      <c r="A85" t="s">
        <v>4158</v>
      </c>
      <c r="B85" t="s">
        <v>4159</v>
      </c>
      <c r="C85" t="str">
        <f>CONCATENATE(Tabla15[[#This Row],[Code]],"-",Tabla15[[#This Row],[U_MSS_NSUB]])</f>
        <v>S314-Tableros</v>
      </c>
    </row>
    <row r="86" spans="1:3" x14ac:dyDescent="0.25">
      <c r="A86" t="s">
        <v>4160</v>
      </c>
      <c r="B86" t="s">
        <v>4161</v>
      </c>
      <c r="C86" t="str">
        <f>CONCATENATE(Tabla15[[#This Row],[Code]],"-",Tabla15[[#This Row],[U_MSS_NSUB]])</f>
        <v>S321-Instrumentación Analítica</v>
      </c>
    </row>
    <row r="87" spans="1:3" x14ac:dyDescent="0.25">
      <c r="A87" t="s">
        <v>4162</v>
      </c>
      <c r="B87" t="s">
        <v>4163</v>
      </c>
      <c r="C87" t="str">
        <f>CONCATENATE(Tabla15[[#This Row],[Code]],"-",Tabla15[[#This Row],[U_MSS_NSUB]])</f>
        <v>S322-Manómetros y Termómetros</v>
      </c>
    </row>
    <row r="88" spans="1:3" x14ac:dyDescent="0.25">
      <c r="A88" t="s">
        <v>4164</v>
      </c>
      <c r="B88" t="s">
        <v>4165</v>
      </c>
      <c r="C88" t="str">
        <f>CONCATENATE(Tabla15[[#This Row],[Code]],"-",Tabla15[[#This Row],[U_MSS_NSUB]])</f>
        <v>S323-Medición de flujo y nivel</v>
      </c>
    </row>
    <row r="89" spans="1:3" x14ac:dyDescent="0.25">
      <c r="A89" t="s">
        <v>4166</v>
      </c>
      <c r="B89" t="s">
        <v>4167</v>
      </c>
      <c r="C89" t="str">
        <f>CONCATENATE(Tabla15[[#This Row],[Code]],"-",Tabla15[[#This Row],[U_MSS_NSUB]])</f>
        <v>S324-Posicionadores</v>
      </c>
    </row>
    <row r="90" spans="1:3" x14ac:dyDescent="0.25">
      <c r="A90" t="s">
        <v>4168</v>
      </c>
      <c r="B90" t="s">
        <v>4169</v>
      </c>
      <c r="C90" t="str">
        <f>CONCATENATE(Tabla15[[#This Row],[Code]],"-",Tabla15[[#This Row],[U_MSS_NSUB]])</f>
        <v>S325-Registradores y Controladores</v>
      </c>
    </row>
    <row r="91" spans="1:3" x14ac:dyDescent="0.25">
      <c r="A91" t="s">
        <v>4170</v>
      </c>
      <c r="B91" t="s">
        <v>4171</v>
      </c>
      <c r="C91" t="str">
        <f>CONCATENATE(Tabla15[[#This Row],[Code]],"-",Tabla15[[#This Row],[U_MSS_NSUB]])</f>
        <v>S326-Sensores y Transmisores de Presión y Temperatura</v>
      </c>
    </row>
    <row r="92" spans="1:3" x14ac:dyDescent="0.25">
      <c r="A92" t="s">
        <v>4172</v>
      </c>
      <c r="B92" t="s">
        <v>4173</v>
      </c>
      <c r="C92" t="str">
        <f>CONCATENATE(Tabla15[[#This Row],[Code]],"-",Tabla15[[#This Row],[U_MSS_NSUB]])</f>
        <v>S327-Sistemas de control modulares</v>
      </c>
    </row>
    <row r="93" spans="1:3" x14ac:dyDescent="0.25">
      <c r="A93" t="s">
        <v>4174</v>
      </c>
      <c r="B93" t="s">
        <v>4175</v>
      </c>
      <c r="C93" t="str">
        <f>CONCATENATE(Tabla15[[#This Row],[Code]],"-",Tabla15[[#This Row],[U_MSS_NSUB]])</f>
        <v>S331-Automación neumática</v>
      </c>
    </row>
    <row r="94" spans="1:3" x14ac:dyDescent="0.25">
      <c r="A94" t="s">
        <v>4176</v>
      </c>
      <c r="B94" t="s">
        <v>4177</v>
      </c>
      <c r="C94" t="str">
        <f>CONCATENATE(Tabla15[[#This Row],[Code]],"-",Tabla15[[#This Row],[U_MSS_NSUB]])</f>
        <v>S411-Productos técnicos</v>
      </c>
    </row>
    <row r="95" spans="1:3" x14ac:dyDescent="0.25">
      <c r="A95" t="s">
        <v>4178</v>
      </c>
      <c r="B95" t="s">
        <v>4179</v>
      </c>
      <c r="C95" t="str">
        <f>CONCATENATE(Tabla15[[#This Row],[Code]],"-",Tabla15[[#This Row],[U_MSS_NSUB]])</f>
        <v>S421-Grasas</v>
      </c>
    </row>
    <row r="96" spans="1:3" x14ac:dyDescent="0.25">
      <c r="A96" t="s">
        <v>4180</v>
      </c>
      <c r="B96" t="s">
        <v>4181</v>
      </c>
      <c r="C96" t="str">
        <f>CONCATENATE(Tabla15[[#This Row],[Code]],"-",Tabla15[[#This Row],[U_MSS_NSUB]])</f>
        <v>S422-Lubricantes automotrices</v>
      </c>
    </row>
    <row r="97" spans="1:3" x14ac:dyDescent="0.25">
      <c r="A97" t="s">
        <v>4182</v>
      </c>
      <c r="B97" t="s">
        <v>4183</v>
      </c>
      <c r="C97" t="str">
        <f>CONCATENATE(Tabla15[[#This Row],[Code]],"-",Tabla15[[#This Row],[U_MSS_NSUB]])</f>
        <v>S423-Lubricantes industriales</v>
      </c>
    </row>
    <row r="98" spans="1:3" x14ac:dyDescent="0.25">
      <c r="A98" t="s">
        <v>4184</v>
      </c>
      <c r="B98" t="s">
        <v>4185</v>
      </c>
      <c r="C98" t="str">
        <f>CONCATENATE(Tabla15[[#This Row],[Code]],"-",Tabla15[[#This Row],[U_MSS_NSUB]])</f>
        <v>S424-Marinos</v>
      </c>
    </row>
    <row r="99" spans="1:3" x14ac:dyDescent="0.25">
      <c r="A99" t="s">
        <v>4186</v>
      </c>
      <c r="B99" t="s">
        <v>4187</v>
      </c>
      <c r="C99" t="str">
        <f>CONCATENATE(Tabla15[[#This Row],[Code]],"-",Tabla15[[#This Row],[U_MSS_NSUB]])</f>
        <v>S425-Motos</v>
      </c>
    </row>
    <row r="100" spans="1:3" x14ac:dyDescent="0.25">
      <c r="A100" t="s">
        <v>4188</v>
      </c>
      <c r="B100" t="s">
        <v>4189</v>
      </c>
      <c r="C100" t="str">
        <f>CONCATENATE(Tabla15[[#This Row],[Code]],"-",Tabla15[[#This Row],[U_MSS_NSUB]])</f>
        <v>S426-Náutica</v>
      </c>
    </row>
    <row r="101" spans="1:3" x14ac:dyDescent="0.25">
      <c r="A101" t="s">
        <v>4190</v>
      </c>
      <c r="B101" t="s">
        <v>4191</v>
      </c>
      <c r="C101" t="str">
        <f>CONCATENATE(Tabla15[[#This Row],[Code]],"-",Tabla15[[#This Row],[U_MSS_NSUB]])</f>
        <v>S431-Motores Eléctricos</v>
      </c>
    </row>
    <row r="102" spans="1:3" x14ac:dyDescent="0.25">
      <c r="A102" t="s">
        <v>4192</v>
      </c>
      <c r="B102" t="s">
        <v>4193</v>
      </c>
      <c r="C102" t="str">
        <f>CONCATENATE(Tabla15[[#This Row],[Code]],"-",Tabla15[[#This Row],[U_MSS_NSUB]])</f>
        <v>S441-Generadores Eléctricos</v>
      </c>
    </row>
    <row r="103" spans="1:3" x14ac:dyDescent="0.25">
      <c r="A103" t="s">
        <v>4194</v>
      </c>
      <c r="B103" t="s">
        <v>4195</v>
      </c>
      <c r="C103" t="str">
        <f>CONCATENATE(Tabla15[[#This Row],[Code]],"-",Tabla15[[#This Row],[U_MSS_NSUB]])</f>
        <v>S451-Acoples</v>
      </c>
    </row>
    <row r="104" spans="1:3" x14ac:dyDescent="0.25">
      <c r="A104" t="s">
        <v>4196</v>
      </c>
      <c r="B104" t="s">
        <v>4197</v>
      </c>
      <c r="C104" t="str">
        <f>CONCATENATE(Tabla15[[#This Row],[Code]],"-",Tabla15[[#This Row],[U_MSS_NSUB]])</f>
        <v>S452-Cadenas y piñones</v>
      </c>
    </row>
    <row r="105" spans="1:3" x14ac:dyDescent="0.25">
      <c r="A105" t="s">
        <v>4198</v>
      </c>
      <c r="B105" t="s">
        <v>4199</v>
      </c>
      <c r="C105" t="str">
        <f>CONCATENATE(Tabla15[[#This Row],[Code]],"-",Tabla15[[#This Row],[U_MSS_NSUB]])</f>
        <v>S453-Chumaceras</v>
      </c>
    </row>
    <row r="106" spans="1:3" x14ac:dyDescent="0.25">
      <c r="A106" t="s">
        <v>4200</v>
      </c>
      <c r="B106" t="s">
        <v>4201</v>
      </c>
      <c r="C106" t="str">
        <f>CONCATENATE(Tabla15[[#This Row],[Code]],"-",Tabla15[[#This Row],[U_MSS_NSUB]])</f>
        <v>S454-Componentes y Rodillos para transportadores</v>
      </c>
    </row>
    <row r="107" spans="1:3" x14ac:dyDescent="0.25">
      <c r="A107" t="s">
        <v>4202</v>
      </c>
      <c r="B107" t="s">
        <v>4203</v>
      </c>
      <c r="C107" t="str">
        <f>CONCATENATE(Tabla15[[#This Row],[Code]],"-",Tabla15[[#This Row],[U_MSS_NSUB]])</f>
        <v>S455-Motoreductores y reductores de velocidad</v>
      </c>
    </row>
    <row r="108" spans="1:3" x14ac:dyDescent="0.25">
      <c r="A108" t="s">
        <v>4204</v>
      </c>
      <c r="B108" t="s">
        <v>4205</v>
      </c>
      <c r="C108" t="str">
        <f>CONCATENATE(Tabla15[[#This Row],[Code]],"-",Tabla15[[#This Row],[U_MSS_NSUB]])</f>
        <v>S456-Poleas y bandas</v>
      </c>
    </row>
    <row r="109" spans="1:3" x14ac:dyDescent="0.25">
      <c r="A109" t="s">
        <v>4206</v>
      </c>
      <c r="B109" t="s">
        <v>4207</v>
      </c>
      <c r="C109" t="str">
        <f>CONCATENATE(Tabla15[[#This Row],[Code]],"-",Tabla15[[#This Row],[U_MSS_NSUB]])</f>
        <v>S457-Rodamientos</v>
      </c>
    </row>
    <row r="110" spans="1:3" x14ac:dyDescent="0.25">
      <c r="A110" t="s">
        <v>4208</v>
      </c>
      <c r="B110" t="s">
        <v>4209</v>
      </c>
      <c r="C110" t="str">
        <f>CONCATENATE(Tabla15[[#This Row],[Code]],"-",Tabla15[[#This Row],[U_MSS_NSUB]])</f>
        <v>S511-Compresores portátiles, torres de iluminación, generadores portátiles y unidades de potencia</v>
      </c>
    </row>
    <row r="111" spans="1:3" x14ac:dyDescent="0.25">
      <c r="A111" t="s">
        <v>4210</v>
      </c>
      <c r="B111" t="s">
        <v>4211</v>
      </c>
      <c r="C111" t="str">
        <f>CONCATENATE(Tabla15[[#This Row],[Code]],"-",Tabla15[[#This Row],[U_MSS_NSUB]])</f>
        <v>S512-Equipos de perforación</v>
      </c>
    </row>
    <row r="112" spans="1:3" x14ac:dyDescent="0.25">
      <c r="A112" t="s">
        <v>4212</v>
      </c>
      <c r="B112" t="s">
        <v>4213</v>
      </c>
      <c r="C112" t="str">
        <f>CONCATENATE(Tabla15[[#This Row],[Code]],"-",Tabla15[[#This Row],[U_MSS_NSUB]])</f>
        <v>S513-Minicargadoras, Miniexcavadoras y Manipuladores telescópicos</v>
      </c>
    </row>
    <row r="113" spans="1:3" x14ac:dyDescent="0.25">
      <c r="A113" t="s">
        <v>4214</v>
      </c>
      <c r="B113" t="s">
        <v>4215</v>
      </c>
      <c r="C113" t="str">
        <f>CONCATENATE(Tabla15[[#This Row],[Code]],"-",Tabla15[[#This Row],[U_MSS_NSUB]])</f>
        <v>S521-Elevadores</v>
      </c>
    </row>
    <row r="114" spans="1:3" x14ac:dyDescent="0.25">
      <c r="A114" t="s">
        <v>4216</v>
      </c>
      <c r="B114" t="s">
        <v>4217</v>
      </c>
      <c r="C114" t="str">
        <f>CONCATENATE(Tabla15[[#This Row],[Code]],"-",Tabla15[[#This Row],[U_MSS_NSUB]])</f>
        <v>S522-Montacargas</v>
      </c>
    </row>
    <row r="115" spans="1:3" x14ac:dyDescent="0.25">
      <c r="A115" t="s">
        <v>4218</v>
      </c>
      <c r="B115" t="s">
        <v>4219</v>
      </c>
      <c r="C115" t="str">
        <f>CONCATENATE(Tabla15[[#This Row],[Code]],"-",Tabla15[[#This Row],[U_MSS_NSUB]])</f>
        <v>S531-Elevadores hidráulicos</v>
      </c>
    </row>
    <row r="116" spans="1:3" x14ac:dyDescent="0.25">
      <c r="A116" t="s">
        <v>4220</v>
      </c>
      <c r="B116" t="s">
        <v>4221</v>
      </c>
      <c r="C116" t="str">
        <f>CONCATENATE(Tabla15[[#This Row],[Code]],"-",Tabla15[[#This Row],[U_MSS_NSUB]])</f>
        <v>S532-Equipos e instrumentos de diagnóstico vehicular</v>
      </c>
    </row>
    <row r="117" spans="1:3" x14ac:dyDescent="0.25">
      <c r="A117" t="s">
        <v>4222</v>
      </c>
      <c r="B117" t="s">
        <v>4223</v>
      </c>
      <c r="C117" t="str">
        <f>CONCATENATE(Tabla15[[#This Row],[Code]],"-",Tabla15[[#This Row],[U_MSS_NSUB]])</f>
        <v>S533-Equipos de lubricación</v>
      </c>
    </row>
    <row r="118" spans="1:3" x14ac:dyDescent="0.25">
      <c r="A118" t="s">
        <v>4224</v>
      </c>
      <c r="B118" t="s">
        <v>4225</v>
      </c>
      <c r="C118" t="str">
        <f>CONCATENATE(Tabla15[[#This Row],[Code]],"-",Tabla15[[#This Row],[U_MSS_NSUB]])</f>
        <v>S534-Herramientas mecánicas profesionales</v>
      </c>
    </row>
    <row r="119" spans="1:3" x14ac:dyDescent="0.25">
      <c r="A119" t="s">
        <v>4226</v>
      </c>
      <c r="B119" t="s">
        <v>4227</v>
      </c>
      <c r="C119" t="str">
        <f>CONCATENATE(Tabla15[[#This Row],[Code]],"-",Tabla15[[#This Row],[U_MSS_NSUB]])</f>
        <v>S535-Herramientas neumáticas profesionales</v>
      </c>
    </row>
    <row r="120" spans="1:3" x14ac:dyDescent="0.25">
      <c r="A120" t="s">
        <v>4228</v>
      </c>
      <c r="B120" t="s">
        <v>4229</v>
      </c>
      <c r="C120" t="str">
        <f>CONCATENATE(Tabla15[[#This Row],[Code]],"-",Tabla15[[#This Row],[U_MSS_NSUB]])</f>
        <v>S611-Equipos para tratamiento de agua</v>
      </c>
    </row>
    <row r="121" spans="1:3" x14ac:dyDescent="0.25">
      <c r="A121" t="s">
        <v>4230</v>
      </c>
      <c r="B121" t="s">
        <v>4231</v>
      </c>
      <c r="C121" t="str">
        <f>CONCATENATE(Tabla15[[#This Row],[Code]],"-",Tabla15[[#This Row],[U_MSS_NSUB]])</f>
        <v>S612-Plantas de tratamiento de agua</v>
      </c>
    </row>
    <row r="122" spans="1:3" x14ac:dyDescent="0.25">
      <c r="A122" t="s">
        <v>4232</v>
      </c>
      <c r="B122" t="s">
        <v>4233</v>
      </c>
      <c r="C122" t="str">
        <f>CONCATENATE(Tabla15[[#This Row],[Code]],"-",Tabla15[[#This Row],[U_MSS_NSUB]])</f>
        <v>S621-Metal</v>
      </c>
    </row>
    <row r="123" spans="1:3" x14ac:dyDescent="0.25">
      <c r="A123" t="s">
        <v>4234</v>
      </c>
      <c r="B123" t="s">
        <v>4235</v>
      </c>
      <c r="C123" t="str">
        <f>CONCATENATE(Tabla15[[#This Row],[Code]],"-",Tabla15[[#This Row],[U_MSS_NSUB]])</f>
        <v>S622-Concreto</v>
      </c>
    </row>
    <row r="124" spans="1:3" x14ac:dyDescent="0.25">
      <c r="A124" t="s">
        <v>4236</v>
      </c>
      <c r="B124" t="s">
        <v>4237</v>
      </c>
      <c r="C124" t="str">
        <f>CONCATENATE(Tabla15[[#This Row],[Code]],"-",Tabla15[[#This Row],[U_MSS_NSUB]])</f>
        <v>S623-Sistemas para pisos</v>
      </c>
    </row>
    <row r="125" spans="1:3" x14ac:dyDescent="0.25">
      <c r="A125" t="s">
        <v>4238</v>
      </c>
      <c r="B125" t="s">
        <v>4239</v>
      </c>
      <c r="C125" t="str">
        <f>CONCATENATE(Tabla15[[#This Row],[Code]],"-",Tabla15[[#This Row],[U_MSS_NSUB]])</f>
        <v>S711-Calderas</v>
      </c>
    </row>
    <row r="126" spans="1:3" x14ac:dyDescent="0.25">
      <c r="A126" t="s">
        <v>4240</v>
      </c>
      <c r="B126" t="s">
        <v>4241</v>
      </c>
      <c r="C126" t="str">
        <f>CONCATENATE(Tabla15[[#This Row],[Code]],"-",Tabla15[[#This Row],[U_MSS_NSUB]])</f>
        <v>S712-Turbogeneradores</v>
      </c>
    </row>
    <row r="127" spans="1:3" x14ac:dyDescent="0.25">
      <c r="A127" t="s">
        <v>4242</v>
      </c>
      <c r="B127" t="s">
        <v>4243</v>
      </c>
      <c r="C127" t="str">
        <f>CONCATENATE(Tabla15[[#This Row],[Code]],"-",Tabla15[[#This Row],[U_MSS_NSUB]])</f>
        <v>S713-Quemadores</v>
      </c>
    </row>
    <row r="128" spans="1:3" x14ac:dyDescent="0.25">
      <c r="A128" t="s">
        <v>4244</v>
      </c>
      <c r="B128" t="s">
        <v>4245</v>
      </c>
      <c r="C128" t="str">
        <f>CONCATENATE(Tabla15[[#This Row],[Code]],"-",Tabla15[[#This Row],[U_MSS_NSUB]])</f>
        <v>S721-Trampas, reguladores y productos especializados para manejo de vapor</v>
      </c>
    </row>
    <row r="129" spans="1:3" x14ac:dyDescent="0.25">
      <c r="A129" t="s">
        <v>4246</v>
      </c>
      <c r="B129" t="s">
        <v>4247</v>
      </c>
      <c r="C129" t="str">
        <f>CONCATENATE(Tabla15[[#This Row],[Code]],"-",Tabla15[[#This Row],[U_MSS_NSUB]])</f>
        <v>S722-Juntas de expansión</v>
      </c>
    </row>
    <row r="130" spans="1:3" x14ac:dyDescent="0.25">
      <c r="A130" t="s">
        <v>4248</v>
      </c>
      <c r="B130" t="s">
        <v>4249</v>
      </c>
      <c r="C130" t="str">
        <f>CONCATENATE(Tabla15[[#This Row],[Code]],"-",Tabla15[[#This Row],[U_MSS_NSUB]])</f>
        <v>S723-Juntas rotativas</v>
      </c>
    </row>
    <row r="131" spans="1:3" x14ac:dyDescent="0.25">
      <c r="A131" t="s">
        <v>4250</v>
      </c>
      <c r="B131" t="s">
        <v>4251</v>
      </c>
      <c r="C131" t="str">
        <f>CONCATENATE(Tabla15[[#This Row],[Code]],"-",Tabla15[[#This Row],[U_MSS_NSUB]])</f>
        <v>S731-Aislamiento térmico</v>
      </c>
    </row>
    <row r="132" spans="1:3" x14ac:dyDescent="0.25">
      <c r="A132" t="s">
        <v>4252</v>
      </c>
      <c r="B132" t="s">
        <v>4253</v>
      </c>
      <c r="C132" t="str">
        <f>CONCATENATE(Tabla15[[#This Row],[Code]],"-",Tabla15[[#This Row],[U_MSS_NSUB]])</f>
        <v>S732-Productos refractarios</v>
      </c>
    </row>
    <row r="133" spans="1:3" x14ac:dyDescent="0.25">
      <c r="A133" t="s">
        <v>4254</v>
      </c>
      <c r="B133" t="s">
        <v>4255</v>
      </c>
      <c r="C133" t="str">
        <f>CONCATENATE(Tabla15[[#This Row],[Code]],"-",Tabla15[[#This Row],[U_MSS_NSUB]])</f>
        <v>S811-Torres de enfriamiento por evaporación</v>
      </c>
    </row>
    <row r="134" spans="1:3" x14ac:dyDescent="0.25">
      <c r="A134" t="s">
        <v>4256</v>
      </c>
      <c r="B134" t="s">
        <v>4257</v>
      </c>
      <c r="C134" t="str">
        <f>CONCATENATE(Tabla15[[#This Row],[Code]],"-",Tabla15[[#This Row],[U_MSS_NSUB]])</f>
        <v>S812-Intercambiadores de calor</v>
      </c>
    </row>
    <row r="135" spans="1:3" x14ac:dyDescent="0.25">
      <c r="A135" t="s">
        <v>4258</v>
      </c>
      <c r="B135" t="s">
        <v>4259</v>
      </c>
      <c r="C135" t="str">
        <f>CONCATENATE(Tabla15[[#This Row],[Code]],"-",Tabla15[[#This Row],[U_MSS_NSUB]])</f>
        <v>S911-Otros servicios movimiento de fluidos</v>
      </c>
    </row>
    <row r="136" spans="1:3" x14ac:dyDescent="0.25">
      <c r="A136" t="s">
        <v>4260</v>
      </c>
      <c r="B136" t="s">
        <v>4261</v>
      </c>
      <c r="C136" t="str">
        <f>CONCATENATE(Tabla15[[#This Row],[Code]],"-",Tabla15[[#This Row],[U_MSS_NSUB]])</f>
        <v>S921-Otros servicios generación de aire comprimido</v>
      </c>
    </row>
    <row r="137" spans="1:3" x14ac:dyDescent="0.25">
      <c r="A137" t="s">
        <v>4262</v>
      </c>
      <c r="B137" t="s">
        <v>4263</v>
      </c>
      <c r="C137" t="str">
        <f>CONCATENATE(Tabla15[[#This Row],[Code]],"-",Tabla15[[#This Row],[U_MSS_NSUB]])</f>
        <v>S931-Otros servicios automatización y control de procesos</v>
      </c>
    </row>
    <row r="138" spans="1:3" x14ac:dyDescent="0.25">
      <c r="A138" t="s">
        <v>4264</v>
      </c>
      <c r="B138" t="s">
        <v>4265</v>
      </c>
      <c r="C138" t="str">
        <f>CONCATENATE(Tabla15[[#This Row],[Code]],"-",Tabla15[[#This Row],[U_MSS_NSUB]])</f>
        <v>S941-Otros servicios generación y transmisión de potencia</v>
      </c>
    </row>
    <row r="139" spans="1:3" x14ac:dyDescent="0.25">
      <c r="A139" t="s">
        <v>4266</v>
      </c>
      <c r="B139" t="s">
        <v>4267</v>
      </c>
      <c r="C139" t="str">
        <f>CONCATENATE(Tabla15[[#This Row],[Code]],"-",Tabla15[[#This Row],[U_MSS_NSUB]])</f>
        <v>S951-Otros servicios material handling</v>
      </c>
    </row>
    <row r="140" spans="1:3" x14ac:dyDescent="0.25">
      <c r="A140" t="s">
        <v>4268</v>
      </c>
      <c r="B140" t="s">
        <v>4269</v>
      </c>
      <c r="C140" t="str">
        <f>CONCATENATE(Tabla15[[#This Row],[Code]],"-",Tabla15[[#This Row],[U_MSS_NSUB]])</f>
        <v>S961-Otros servicios saneamiento</v>
      </c>
    </row>
    <row r="141" spans="1:3" x14ac:dyDescent="0.25">
      <c r="A141" t="s">
        <v>4270</v>
      </c>
      <c r="B141" t="s">
        <v>4271</v>
      </c>
      <c r="C141" t="str">
        <f>CONCATENATE(Tabla15[[#This Row],[Code]],"-",Tabla15[[#This Row],[U_MSS_NSUB]])</f>
        <v>S971-Otros servicios generación de vapor</v>
      </c>
    </row>
    <row r="142" spans="1:3" x14ac:dyDescent="0.25">
      <c r="A142" t="s">
        <v>4272</v>
      </c>
      <c r="B142" t="s">
        <v>4273</v>
      </c>
      <c r="C142" t="str">
        <f>CONCATENATE(Tabla15[[#This Row],[Code]],"-",Tabla15[[#This Row],[U_MSS_NSUB]])</f>
        <v>S981-Otros servicios refrigeración industrial</v>
      </c>
    </row>
    <row r="143" spans="1:3" x14ac:dyDescent="0.25">
      <c r="A143" t="s">
        <v>4274</v>
      </c>
      <c r="B143" t="s">
        <v>4275</v>
      </c>
      <c r="C143" t="str">
        <f>CONCATENATE(Tabla15[[#This Row],[Code]],"-",Tabla15[[#This Row],[U_MSS_NSUB]])</f>
        <v>S991-Otros en general</v>
      </c>
    </row>
    <row r="144" spans="1:3" x14ac:dyDescent="0.25">
      <c r="A144" t="s">
        <v>4276</v>
      </c>
      <c r="B144" t="s">
        <v>4277</v>
      </c>
      <c r="C144" t="str">
        <f>CONCATENATE(Tabla15[[#This Row],[Code]],"-",Tabla15[[#This Row],[U_MSS_NSUB]])</f>
        <v>SG01-PROTECCION RESPIRATORIA</v>
      </c>
    </row>
    <row r="145" spans="1:3" x14ac:dyDescent="0.25">
      <c r="A145" t="s">
        <v>4278</v>
      </c>
      <c r="B145" t="s">
        <v>4279</v>
      </c>
      <c r="C145" t="str">
        <f>CONCATENATE(Tabla15[[#This Row],[Code]],"-",Tabla15[[#This Row],[U_MSS_NSUB]])</f>
        <v>SG02-PROTECCION  AUDITIVA</v>
      </c>
    </row>
    <row r="146" spans="1:3" x14ac:dyDescent="0.25">
      <c r="A146" t="s">
        <v>4280</v>
      </c>
      <c r="B146" t="s">
        <v>4281</v>
      </c>
      <c r="C146" t="str">
        <f>CONCATENATE(Tabla15[[#This Row],[Code]],"-",Tabla15[[#This Row],[U_MSS_NSUB]])</f>
        <v>SG03-PROTECCION  VISUAL</v>
      </c>
    </row>
    <row r="147" spans="1:3" x14ac:dyDescent="0.25">
      <c r="A147" t="s">
        <v>4282</v>
      </c>
      <c r="B147" t="s">
        <v>4283</v>
      </c>
      <c r="C147" t="str">
        <f>CONCATENATE(Tabla15[[#This Row],[Code]],"-",Tabla15[[#This Row],[U_MSS_NSUB]])</f>
        <v>SG04-PROTECCION  DE CABEZA</v>
      </c>
    </row>
    <row r="148" spans="1:3" x14ac:dyDescent="0.25">
      <c r="A148" t="s">
        <v>4284</v>
      </c>
      <c r="B148" t="s">
        <v>4285</v>
      </c>
      <c r="C148" t="str">
        <f>CONCATENATE(Tabla15[[#This Row],[Code]],"-",Tabla15[[#This Row],[U_MSS_NSUB]])</f>
        <v>SG05-PROTECCION  DE PIEL</v>
      </c>
    </row>
    <row r="149" spans="1:3" x14ac:dyDescent="0.25">
      <c r="A149" t="s">
        <v>4286</v>
      </c>
      <c r="B149" t="s">
        <v>4287</v>
      </c>
      <c r="C149" t="str">
        <f>CONCATENATE(Tabla15[[#This Row],[Code]],"-",Tabla15[[#This Row],[U_MSS_NSUB]])</f>
        <v>SG06-PROTECCION CONTRA CAIDAS</v>
      </c>
    </row>
    <row r="150" spans="1:3" x14ac:dyDescent="0.25">
      <c r="A150" t="s">
        <v>4288</v>
      </c>
      <c r="B150" t="s">
        <v>4289</v>
      </c>
      <c r="C150" t="str">
        <f>CONCATENATE(Tabla15[[#This Row],[Code]],"-",Tabla15[[#This Row],[U_MSS_NSUB]])</f>
        <v>SG07-TRAJES DE SEGURIDAD DESCARTABLES</v>
      </c>
    </row>
    <row r="151" spans="1:3" x14ac:dyDescent="0.25">
      <c r="A151" t="s">
        <v>4290</v>
      </c>
      <c r="B151" t="s">
        <v>4291</v>
      </c>
      <c r="C151" t="str">
        <f>CONCATENATE(Tabla15[[#This Row],[Code]],"-",Tabla15[[#This Row],[U_MSS_NSUB]])</f>
        <v>SG08-CINTA ANTIDESLIZANTE</v>
      </c>
    </row>
    <row r="152" spans="1:3" x14ac:dyDescent="0.25">
      <c r="A152" t="s">
        <v>4292</v>
      </c>
      <c r="B152" t="s">
        <v>4293</v>
      </c>
      <c r="C152" t="str">
        <f>CONCATENATE(Tabla15[[#This Row],[Code]],"-",Tabla15[[#This Row],[U_MSS_NSUB]])</f>
        <v>SG09-CINTA DELIMITADORA</v>
      </c>
    </row>
    <row r="153" spans="1:3" x14ac:dyDescent="0.25">
      <c r="A153" t="s">
        <v>4294</v>
      </c>
      <c r="B153" t="s">
        <v>4295</v>
      </c>
      <c r="C153" t="str">
        <f>CONCATENATE(Tabla15[[#This Row],[Code]],"-",Tabla15[[#This Row],[U_MSS_NSUB]])</f>
        <v>SG10-CINTA REFLECTORA</v>
      </c>
    </row>
    <row r="154" spans="1:3" x14ac:dyDescent="0.25">
      <c r="A154" t="s">
        <v>4296</v>
      </c>
      <c r="B154" t="s">
        <v>3866</v>
      </c>
      <c r="C154" t="str">
        <f>CONCATENATE(Tabla15[[#This Row],[Code]],"-",Tabla15[[#This Row],[U_MSS_NSUB]])</f>
        <v>SG11-TAPETES</v>
      </c>
    </row>
    <row r="155" spans="1:3" x14ac:dyDescent="0.25">
      <c r="A155" t="s">
        <v>4297</v>
      </c>
      <c r="B155" t="s">
        <v>4298</v>
      </c>
      <c r="C155" t="str">
        <f>CONCATENATE(Tabla15[[#This Row],[Code]],"-",Tabla15[[#This Row],[U_MSS_NSUB]])</f>
        <v>SG12-NOMAD AQUA</v>
      </c>
    </row>
    <row r="156" spans="1:3" x14ac:dyDescent="0.25">
      <c r="A156" t="s">
        <v>4299</v>
      </c>
      <c r="B156" t="s">
        <v>4300</v>
      </c>
      <c r="C156" t="str">
        <f>CONCATENATE(Tabla15[[#This Row],[Code]],"-",Tabla15[[#This Row],[U_MSS_NSUB]])</f>
        <v>SG13-MANTENIMIENTO DE PISOS</v>
      </c>
    </row>
    <row r="157" spans="1:3" x14ac:dyDescent="0.25">
      <c r="A157" t="s">
        <v>4301</v>
      </c>
      <c r="B157" t="s">
        <v>4302</v>
      </c>
      <c r="C157" t="str">
        <f>CONCATENATE(Tabla15[[#This Row],[Code]],"-",Tabla15[[#This Row],[U_MSS_NSUB]])</f>
        <v>SG14-PAD</v>
      </c>
    </row>
    <row r="158" spans="1:3" x14ac:dyDescent="0.25">
      <c r="A158" t="s">
        <v>4303</v>
      </c>
      <c r="B158" t="s">
        <v>3867</v>
      </c>
      <c r="C158" t="str">
        <f>CONCATENATE(Tabla15[[#This Row],[Code]],"-",Tabla15[[#This Row],[U_MSS_NSUB]])</f>
        <v>SG15-ABSORBENTES</v>
      </c>
    </row>
    <row r="159" spans="1:3" x14ac:dyDescent="0.25">
      <c r="A159" t="s">
        <v>4304</v>
      </c>
      <c r="B159" t="s">
        <v>4305</v>
      </c>
      <c r="C159" t="str">
        <f>CONCATENATE(Tabla15[[#This Row],[Code]],"-",Tabla15[[#This Row],[U_MSS_NSUB]])</f>
        <v>SG16-TRIZACT</v>
      </c>
    </row>
    <row r="160" spans="1:3" x14ac:dyDescent="0.25">
      <c r="A160" t="s">
        <v>4306</v>
      </c>
      <c r="B160" t="s">
        <v>3868</v>
      </c>
      <c r="C160" t="str">
        <f>CONCATENATE(Tabla15[[#This Row],[Code]],"-",Tabla15[[#This Row],[U_MSS_NSUB]])</f>
        <v>SG17-INDUSTRIA</v>
      </c>
    </row>
    <row r="161" spans="1:3" x14ac:dyDescent="0.25">
      <c r="A161" t="s">
        <v>4307</v>
      </c>
      <c r="B161" t="s">
        <v>4308</v>
      </c>
      <c r="C161" t="str">
        <f>CONCATENATE(Tabla15[[#This Row],[Code]],"-",Tabla15[[#This Row],[U_MSS_NSUB]])</f>
        <v>SG18-FOOD SERVICE</v>
      </c>
    </row>
    <row r="162" spans="1:3" x14ac:dyDescent="0.25">
      <c r="A162" t="s">
        <v>4309</v>
      </c>
      <c r="B162" t="s">
        <v>4310</v>
      </c>
      <c r="C162" t="str">
        <f>CONCATENATE(Tabla15[[#This Row],[Code]],"-",Tabla15[[#This Row],[U_MSS_NSUB]])</f>
        <v>SG19-OTROS QUIMICOS</v>
      </c>
    </row>
    <row r="163" spans="1:3" x14ac:dyDescent="0.25">
      <c r="A163" t="s">
        <v>4311</v>
      </c>
      <c r="B163" t="s">
        <v>3870</v>
      </c>
      <c r="C163" t="str">
        <f>CONCATENATE(Tabla15[[#This Row],[Code]],"-",Tabla15[[#This Row],[U_MSS_NSUB]])</f>
        <v>SG20-TIRAS ANTIDESLIZANTES Y ACCESORIOS</v>
      </c>
    </row>
    <row r="164" spans="1:3" x14ac:dyDescent="0.25">
      <c r="A164" t="s">
        <v>4312</v>
      </c>
      <c r="B164" t="s">
        <v>4313</v>
      </c>
      <c r="C164" t="str">
        <f>CONCATENATE(Tabla15[[#This Row],[Code]],"-",Tabla15[[#This Row],[U_MSS_NSUB]])</f>
        <v>ST01-CURSO DE CAPACITACIÓN</v>
      </c>
    </row>
    <row r="165" spans="1:3" x14ac:dyDescent="0.25">
      <c r="A165" t="s">
        <v>4314</v>
      </c>
      <c r="B165" t="s">
        <v>4315</v>
      </c>
      <c r="C165" t="str">
        <f>CONCATENATE(Tabla15[[#This Row],[Code]],"-",Tabla15[[#This Row],[U_MSS_NSUB]])</f>
        <v>ST02-ESCÁNER, ACTUADORES Y SOFTWARE</v>
      </c>
    </row>
    <row r="166" spans="1:3" x14ac:dyDescent="0.25">
      <c r="A166" t="s">
        <v>4316</v>
      </c>
      <c r="B166" t="s">
        <v>4317</v>
      </c>
      <c r="C166" t="str">
        <f>CONCATENATE(Tabla15[[#This Row],[Code]],"-",Tabla15[[#This Row],[U_MSS_NSUB]])</f>
        <v>ST03-KIT SISTEMA DE PROTECCIÓN ELÉCTRICO</v>
      </c>
    </row>
    <row r="167" spans="1:3" x14ac:dyDescent="0.25">
      <c r="A167" t="s">
        <v>4318</v>
      </c>
      <c r="B167" t="s">
        <v>4319</v>
      </c>
      <c r="C167" t="str">
        <f>CONCATENATE(Tabla15[[#This Row],[Code]],"-",Tabla15[[#This Row],[U_MSS_NSUB]])</f>
        <v>ST04-SERVICIO DE ALINEAMIENTO</v>
      </c>
    </row>
    <row r="168" spans="1:3" x14ac:dyDescent="0.25">
      <c r="A168" t="s">
        <v>4320</v>
      </c>
      <c r="B168" t="s">
        <v>4321</v>
      </c>
      <c r="C168" t="str">
        <f>CONCATENATE(Tabla15[[#This Row],[Code]],"-",Tabla15[[#This Row],[U_MSS_NSUB]])</f>
        <v>ST05-SERVICIO DE ALQUILER</v>
      </c>
    </row>
    <row r="169" spans="1:3" x14ac:dyDescent="0.25">
      <c r="A169" t="s">
        <v>4322</v>
      </c>
      <c r="B169" t="s">
        <v>4323</v>
      </c>
      <c r="C169" t="str">
        <f>CONCATENATE(Tabla15[[#This Row],[Code]],"-",Tabla15[[#This Row],[U_MSS_NSUB]])</f>
        <v>ST06-SERVICIO DE ARMADO</v>
      </c>
    </row>
    <row r="170" spans="1:3" x14ac:dyDescent="0.25">
      <c r="A170" t="s">
        <v>4324</v>
      </c>
      <c r="B170" t="s">
        <v>4325</v>
      </c>
      <c r="C170" t="str">
        <f>CONCATENATE(Tabla15[[#This Row],[Code]],"-",Tabla15[[#This Row],[U_MSS_NSUB]])</f>
        <v>ST07-SERVICIO DE ARRANQUE</v>
      </c>
    </row>
    <row r="171" spans="1:3" x14ac:dyDescent="0.25">
      <c r="A171" t="s">
        <v>4326</v>
      </c>
      <c r="B171" t="s">
        <v>4327</v>
      </c>
      <c r="C171" t="str">
        <f>CONCATENATE(Tabla15[[#This Row],[Code]],"-",Tabla15[[#This Row],[U_MSS_NSUB]])</f>
        <v>ST08-SERVICIO DE CALIBRACIÓN</v>
      </c>
    </row>
    <row r="172" spans="1:3" x14ac:dyDescent="0.25">
      <c r="A172" t="s">
        <v>4328</v>
      </c>
      <c r="B172" t="s">
        <v>4329</v>
      </c>
      <c r="C172" t="str">
        <f>CONCATENATE(Tabla15[[#This Row],[Code]],"-",Tabla15[[#This Row],[U_MSS_NSUB]])</f>
        <v>ST09-SERVICIO DE CAMBIO DE REPUESTO</v>
      </c>
    </row>
    <row r="173" spans="1:3" x14ac:dyDescent="0.25">
      <c r="A173" t="s">
        <v>4330</v>
      </c>
      <c r="B173" t="s">
        <v>4331</v>
      </c>
      <c r="C173" t="str">
        <f>CONCATENATE(Tabla15[[#This Row],[Code]],"-",Tabla15[[#This Row],[U_MSS_NSUB]])</f>
        <v>ST10-SERVICIO DE EVALUACIÓN</v>
      </c>
    </row>
    <row r="174" spans="1:3" x14ac:dyDescent="0.25">
      <c r="A174" t="s">
        <v>4332</v>
      </c>
      <c r="B174" t="s">
        <v>4333</v>
      </c>
      <c r="C174" t="str">
        <f>CONCATENATE(Tabla15[[#This Row],[Code]],"-",Tabla15[[#This Row],[U_MSS_NSUB]])</f>
        <v>ST11-SERVICIO DE IMPULSO DE CHOQUE</v>
      </c>
    </row>
    <row r="175" spans="1:3" x14ac:dyDescent="0.25">
      <c r="A175" t="s">
        <v>4334</v>
      </c>
      <c r="B175" t="s">
        <v>4335</v>
      </c>
      <c r="C175" t="str">
        <f>CONCATENATE(Tabla15[[#This Row],[Code]],"-",Tabla15[[#This Row],[U_MSS_NSUB]])</f>
        <v>ST12-SERVICIO DE INSPECCIÓN</v>
      </c>
    </row>
    <row r="176" spans="1:3" x14ac:dyDescent="0.25">
      <c r="A176" t="s">
        <v>4336</v>
      </c>
      <c r="B176" t="s">
        <v>4337</v>
      </c>
      <c r="C176" t="str">
        <f>CONCATENATE(Tabla15[[#This Row],[Code]],"-",Tabla15[[#This Row],[U_MSS_NSUB]])</f>
        <v>ST13-SERVICIO DE INSPECCIÓN Y LIMPIEZA</v>
      </c>
    </row>
    <row r="177" spans="1:3" x14ac:dyDescent="0.25">
      <c r="A177" t="s">
        <v>4338</v>
      </c>
      <c r="B177" t="s">
        <v>4339</v>
      </c>
      <c r="C177" t="str">
        <f>CONCATENATE(Tabla15[[#This Row],[Code]],"-",Tabla15[[#This Row],[U_MSS_NSUB]])</f>
        <v>ST14-SERVICIO DE INSTALACIÓN</v>
      </c>
    </row>
    <row r="178" spans="1:3" x14ac:dyDescent="0.25">
      <c r="A178" t="s">
        <v>4340</v>
      </c>
      <c r="B178" t="s">
        <v>4341</v>
      </c>
      <c r="C178" t="str">
        <f>CONCATENATE(Tabla15[[#This Row],[Code]],"-",Tabla15[[#This Row],[U_MSS_NSUB]])</f>
        <v>ST15-SERVICIO DE LAVADO</v>
      </c>
    </row>
    <row r="179" spans="1:3" x14ac:dyDescent="0.25">
      <c r="A179" t="s">
        <v>4342</v>
      </c>
      <c r="B179" t="s">
        <v>4343</v>
      </c>
      <c r="C179" t="str">
        <f>CONCATENATE(Tabla15[[#This Row],[Code]],"-",Tabla15[[#This Row],[U_MSS_NSUB]])</f>
        <v>ST16-SERVICIO DE MANO DE OBRA</v>
      </c>
    </row>
    <row r="180" spans="1:3" x14ac:dyDescent="0.25">
      <c r="A180" t="s">
        <v>4344</v>
      </c>
      <c r="B180" t="s">
        <v>4345</v>
      </c>
      <c r="C180" t="str">
        <f>CONCATENATE(Tabla15[[#This Row],[Code]],"-",Tabla15[[#This Row],[U_MSS_NSUB]])</f>
        <v>ST17-SERVICIO DE MANTENIMIENTO - 1000 HORAS</v>
      </c>
    </row>
    <row r="181" spans="1:3" x14ac:dyDescent="0.25">
      <c r="A181" t="s">
        <v>4346</v>
      </c>
      <c r="B181" t="s">
        <v>4347</v>
      </c>
      <c r="C181" t="str">
        <f>CONCATENATE(Tabla15[[#This Row],[Code]],"-",Tabla15[[#This Row],[U_MSS_NSUB]])</f>
        <v>ST18-SERVICIO DE MANTENIMIENTO - 1250 HORAS</v>
      </c>
    </row>
    <row r="182" spans="1:3" x14ac:dyDescent="0.25">
      <c r="A182" t="s">
        <v>4348</v>
      </c>
      <c r="B182" t="s">
        <v>4349</v>
      </c>
      <c r="C182" t="str">
        <f>CONCATENATE(Tabla15[[#This Row],[Code]],"-",Tabla15[[#This Row],[U_MSS_NSUB]])</f>
        <v>ST19-SERVICIO DE MANTENIMIENTO - 1500 HORAS</v>
      </c>
    </row>
    <row r="183" spans="1:3" x14ac:dyDescent="0.25">
      <c r="A183" t="s">
        <v>4350</v>
      </c>
      <c r="B183" t="s">
        <v>4351</v>
      </c>
      <c r="C183" t="str">
        <f>CONCATENATE(Tabla15[[#This Row],[Code]],"-",Tabla15[[#This Row],[U_MSS_NSUB]])</f>
        <v>ST20-SERVICIO DE MANTENIMIENTO - 250 HORAS</v>
      </c>
    </row>
    <row r="184" spans="1:3" x14ac:dyDescent="0.25">
      <c r="A184" t="s">
        <v>4352</v>
      </c>
      <c r="B184" t="s">
        <v>4353</v>
      </c>
      <c r="C184" t="str">
        <f>CONCATENATE(Tabla15[[#This Row],[Code]],"-",Tabla15[[#This Row],[U_MSS_NSUB]])</f>
        <v>ST21-SERVICIO DE MANTENIMIENTO - 50 HORAS</v>
      </c>
    </row>
    <row r="185" spans="1:3" x14ac:dyDescent="0.25">
      <c r="A185" t="s">
        <v>4354</v>
      </c>
      <c r="B185" t="s">
        <v>4355</v>
      </c>
      <c r="C185" t="str">
        <f>CONCATENATE(Tabla15[[#This Row],[Code]],"-",Tabla15[[#This Row],[U_MSS_NSUB]])</f>
        <v>ST22-SERVICIO DE MANTENIMIENTO - 500 HORAS</v>
      </c>
    </row>
    <row r="186" spans="1:3" x14ac:dyDescent="0.25">
      <c r="A186" t="s">
        <v>4356</v>
      </c>
      <c r="B186" t="s">
        <v>4357</v>
      </c>
      <c r="C186" t="str">
        <f>CONCATENATE(Tabla15[[#This Row],[Code]],"-",Tabla15[[#This Row],[U_MSS_NSUB]])</f>
        <v>ST23-SERVICIO DE MANTENIMIENTO - 750 HORAS</v>
      </c>
    </row>
    <row r="187" spans="1:3" x14ac:dyDescent="0.25">
      <c r="A187" t="s">
        <v>4358</v>
      </c>
      <c r="B187" t="s">
        <v>4359</v>
      </c>
      <c r="C187" t="str">
        <f>CONCATENATE(Tabla15[[#This Row],[Code]],"-",Tabla15[[#This Row],[U_MSS_NSUB]])</f>
        <v>ST24-SERVICIO DE MANTENIMIENTO CORRECTIVO</v>
      </c>
    </row>
    <row r="188" spans="1:3" x14ac:dyDescent="0.25">
      <c r="A188" t="s">
        <v>4360</v>
      </c>
      <c r="B188" t="s">
        <v>4361</v>
      </c>
      <c r="C188" t="str">
        <f>CONCATENATE(Tabla15[[#This Row],[Code]],"-",Tabla15[[#This Row],[U_MSS_NSUB]])</f>
        <v>ST25-SERVICIO DE MANTENIMIENTO DE EQUIPO</v>
      </c>
    </row>
    <row r="189" spans="1:3" x14ac:dyDescent="0.25">
      <c r="A189" t="s">
        <v>4362</v>
      </c>
      <c r="B189" t="s">
        <v>4363</v>
      </c>
      <c r="C189" t="str">
        <f>CONCATENATE(Tabla15[[#This Row],[Code]],"-",Tabla15[[#This Row],[U_MSS_NSUB]])</f>
        <v>ST26-SERVICIO DE MANTENIMIENTO INTEGRAL DE EQUIPO</v>
      </c>
    </row>
    <row r="190" spans="1:3" x14ac:dyDescent="0.25">
      <c r="A190" t="s">
        <v>4364</v>
      </c>
      <c r="B190" t="s">
        <v>4365</v>
      </c>
      <c r="C190" t="str">
        <f>CONCATENATE(Tabla15[[#This Row],[Code]],"-",Tabla15[[#This Row],[U_MSS_NSUB]])</f>
        <v>ST27-SERVICIO DE MANTENIMIENTO PREVENTIVO</v>
      </c>
    </row>
    <row r="191" spans="1:3" x14ac:dyDescent="0.25">
      <c r="A191" t="s">
        <v>4366</v>
      </c>
      <c r="B191" t="s">
        <v>4367</v>
      </c>
      <c r="C191" t="str">
        <f>CONCATENATE(Tabla15[[#This Row],[Code]],"-",Tabla15[[#This Row],[U_MSS_NSUB]])</f>
        <v>ST28-SERVICIO DE PRESURIZACIÓN</v>
      </c>
    </row>
    <row r="192" spans="1:3" x14ac:dyDescent="0.25">
      <c r="A192" t="s">
        <v>4368</v>
      </c>
      <c r="B192" t="s">
        <v>4369</v>
      </c>
      <c r="C192" t="str">
        <f>CONCATENATE(Tabla15[[#This Row],[Code]],"-",Tabla15[[#This Row],[U_MSS_NSUB]])</f>
        <v>ST29-SERVICIO DE PROGRAMACIÓN</v>
      </c>
    </row>
    <row r="193" spans="1:3" x14ac:dyDescent="0.25">
      <c r="A193" t="s">
        <v>4370</v>
      </c>
      <c r="B193" t="s">
        <v>4371</v>
      </c>
      <c r="C193" t="str">
        <f>CONCATENATE(Tabla15[[#This Row],[Code]],"-",Tabla15[[#This Row],[U_MSS_NSUB]])</f>
        <v>ST30-SERVICIO DE PUESTA EN MARCHA</v>
      </c>
    </row>
    <row r="194" spans="1:3" x14ac:dyDescent="0.25">
      <c r="A194" t="s">
        <v>4372</v>
      </c>
      <c r="B194" t="s">
        <v>4373</v>
      </c>
      <c r="C194" t="str">
        <f>CONCATENATE(Tabla15[[#This Row],[Code]],"-",Tabla15[[#This Row],[U_MSS_NSUB]])</f>
        <v>ST31-SERVICIO DE REBOBINADO</v>
      </c>
    </row>
    <row r="195" spans="1:3" x14ac:dyDescent="0.25">
      <c r="A195" t="s">
        <v>4374</v>
      </c>
      <c r="B195" t="s">
        <v>4375</v>
      </c>
      <c r="C195" t="str">
        <f>CONCATENATE(Tabla15[[#This Row],[Code]],"-",Tabla15[[#This Row],[U_MSS_NSUB]])</f>
        <v>ST32-SERVICIO DE REPARACIÓN DE ADITAMENTO</v>
      </c>
    </row>
    <row r="196" spans="1:3" x14ac:dyDescent="0.25">
      <c r="A196" t="s">
        <v>4376</v>
      </c>
      <c r="B196" t="s">
        <v>4377</v>
      </c>
      <c r="C196" t="str">
        <f>CONCATENATE(Tabla15[[#This Row],[Code]],"-",Tabla15[[#This Row],[U_MSS_NSUB]])</f>
        <v>ST33-SERVICIO DE REPARACIÓN DE EQUIPO</v>
      </c>
    </row>
    <row r="197" spans="1:3" x14ac:dyDescent="0.25">
      <c r="A197" t="s">
        <v>4378</v>
      </c>
      <c r="B197" t="s">
        <v>4379</v>
      </c>
      <c r="C197" t="str">
        <f>CONCATENATE(Tabla15[[#This Row],[Code]],"-",Tabla15[[#This Row],[U_MSS_NSUB]])</f>
        <v>ST34-SERVICIO DE REPARACIÓN DE REPUESTO</v>
      </c>
    </row>
    <row r="198" spans="1:3" x14ac:dyDescent="0.25">
      <c r="A198" t="s">
        <v>4380</v>
      </c>
      <c r="B198" t="s">
        <v>4381</v>
      </c>
      <c r="C198" t="str">
        <f>CONCATENATE(Tabla15[[#This Row],[Code]],"-",Tabla15[[#This Row],[U_MSS_NSUB]])</f>
        <v>ST35-SERVICIO DE REPARACIÓN Y MANTENIMIENTO</v>
      </c>
    </row>
    <row r="199" spans="1:3" x14ac:dyDescent="0.25">
      <c r="A199" t="s">
        <v>4382</v>
      </c>
      <c r="B199" t="s">
        <v>4383</v>
      </c>
      <c r="C199" t="str">
        <f>CONCATENATE(Tabla15[[#This Row],[Code]],"-",Tabla15[[#This Row],[U_MSS_NSUB]])</f>
        <v>ST36-SERVICIO DE REVISIÓN</v>
      </c>
    </row>
    <row r="200" spans="1:3" x14ac:dyDescent="0.25">
      <c r="A200" t="s">
        <v>4384</v>
      </c>
      <c r="B200" t="s">
        <v>4385</v>
      </c>
      <c r="C200" t="str">
        <f>CONCATENATE(Tabla15[[#This Row],[Code]],"-",Tabla15[[#This Row],[U_MSS_NSUB]])</f>
        <v>ST37-SERVICIO DE ROTACIÓN DE LLANTAS</v>
      </c>
    </row>
    <row r="201" spans="1:3" x14ac:dyDescent="0.25">
      <c r="A201" t="s">
        <v>4386</v>
      </c>
      <c r="B201" t="s">
        <v>4387</v>
      </c>
      <c r="C201" t="str">
        <f>CONCATENATE(Tabla15[[#This Row],[Code]],"-",Tabla15[[#This Row],[U_MSS_NSUB]])</f>
        <v>ST38-SERVICIO DE TRASLADO DE EQUIPO</v>
      </c>
    </row>
    <row r="202" spans="1:3" x14ac:dyDescent="0.25">
      <c r="A202" t="s">
        <v>4388</v>
      </c>
      <c r="B202" t="s">
        <v>4389</v>
      </c>
      <c r="C202" t="str">
        <f>CONCATENATE(Tabla15[[#This Row],[Code]],"-",Tabla15[[#This Row],[U_MSS_NSUB]])</f>
        <v>ST39-SERVICIO DE VISITA TÉCNICA</v>
      </c>
    </row>
    <row r="203" spans="1:3" x14ac:dyDescent="0.25">
      <c r="A203" t="s">
        <v>4390</v>
      </c>
      <c r="B203" t="s">
        <v>4391</v>
      </c>
      <c r="C203" t="str">
        <f>CONCATENATE(Tabla15[[#This Row],[Code]],"-",Tabla15[[#This Row],[U_MSS_NSUB]])</f>
        <v>ST40-SETEO Y CONFIGURACIÓN DE VÁLVULAS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192A-47E7-40FB-B7DF-A7045F158B43}">
  <dimension ref="A1:C8"/>
  <sheetViews>
    <sheetView workbookViewId="0">
      <selection activeCell="C2" sqref="C2"/>
    </sheetView>
  </sheetViews>
  <sheetFormatPr baseColWidth="10" defaultRowHeight="15" x14ac:dyDescent="0.25"/>
  <cols>
    <col min="2" max="2" width="15.5703125" bestFit="1" customWidth="1"/>
  </cols>
  <sheetData>
    <row r="1" spans="1:3" x14ac:dyDescent="0.25">
      <c r="A1" t="s">
        <v>3474</v>
      </c>
      <c r="B1" t="s">
        <v>3356</v>
      </c>
      <c r="C1" t="s">
        <v>4461</v>
      </c>
    </row>
    <row r="2" spans="1:3" x14ac:dyDescent="0.25">
      <c r="A2" t="s">
        <v>4392</v>
      </c>
      <c r="B2" t="s">
        <v>4399</v>
      </c>
      <c r="C2" t="str">
        <f>CONCATENATE(Tabla16[[#This Row],[CODE]],"-",Tabla16[[#This Row],[NAME]])</f>
        <v>A-Alta Rotacion</v>
      </c>
    </row>
    <row r="3" spans="1:3" x14ac:dyDescent="0.25">
      <c r="A3" t="s">
        <v>4393</v>
      </c>
      <c r="B3" t="s">
        <v>4400</v>
      </c>
      <c r="C3" t="str">
        <f>CONCATENATE(Tabla16[[#This Row],[CODE]],"-",Tabla16[[#This Row],[NAME]])</f>
        <v>B-Media Rotacion</v>
      </c>
    </row>
    <row r="4" spans="1:3" x14ac:dyDescent="0.25">
      <c r="A4" t="s">
        <v>4394</v>
      </c>
      <c r="B4" t="s">
        <v>4401</v>
      </c>
      <c r="C4" t="str">
        <f>CONCATENATE(Tabla16[[#This Row],[CODE]],"-",Tabla16[[#This Row],[NAME]])</f>
        <v>C-Baja Rotacion</v>
      </c>
    </row>
    <row r="5" spans="1:3" x14ac:dyDescent="0.25">
      <c r="A5" t="s">
        <v>4395</v>
      </c>
      <c r="B5" t="s">
        <v>4402</v>
      </c>
      <c r="C5" t="str">
        <f>CONCATENATE(Tabla16[[#This Row],[CODE]],"-",Tabla16[[#This Row],[NAME]])</f>
        <v>D-Descontinuados</v>
      </c>
    </row>
    <row r="6" spans="1:3" x14ac:dyDescent="0.25">
      <c r="A6" t="s">
        <v>4396</v>
      </c>
      <c r="B6" t="s">
        <v>4403</v>
      </c>
      <c r="C6" t="str">
        <f>CONCATENATE(Tabla16[[#This Row],[CODE]],"-",Tabla16[[#This Row],[NAME]])</f>
        <v>N-Nuevos</v>
      </c>
    </row>
    <row r="7" spans="1:3" x14ac:dyDescent="0.25">
      <c r="A7" t="s">
        <v>4397</v>
      </c>
      <c r="B7" t="s">
        <v>4404</v>
      </c>
      <c r="C7" t="str">
        <f>CONCATENATE(Tabla16[[#This Row],[CODE]],"-",Tabla16[[#This Row],[NAME]])</f>
        <v>PD-Pedido Directo</v>
      </c>
    </row>
    <row r="8" spans="1:3" x14ac:dyDescent="0.25">
      <c r="A8" t="s">
        <v>4398</v>
      </c>
      <c r="B8" t="s">
        <v>4405</v>
      </c>
      <c r="C8" t="str">
        <f>CONCATENATE(Tabla16[[#This Row],[CODE]],"-",Tabla16[[#This Row],[NAME]])</f>
        <v>LM-Lento Inventario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51D2-A5B6-43DE-BF31-0E23460798D0}">
  <dimension ref="A2:C9"/>
  <sheetViews>
    <sheetView workbookViewId="0">
      <selection activeCell="C3" sqref="C3"/>
    </sheetView>
  </sheetViews>
  <sheetFormatPr baseColWidth="10" defaultRowHeight="15" x14ac:dyDescent="0.25"/>
  <sheetData>
    <row r="2" spans="1:3" x14ac:dyDescent="0.25">
      <c r="A2" t="s">
        <v>3355</v>
      </c>
      <c r="B2" t="s">
        <v>4413</v>
      </c>
      <c r="C2" t="s">
        <v>4461</v>
      </c>
    </row>
    <row r="3" spans="1:3" x14ac:dyDescent="0.25">
      <c r="A3" t="s">
        <v>4392</v>
      </c>
      <c r="B3" t="s">
        <v>4416</v>
      </c>
      <c r="C3" t="str">
        <f>CONCATENATE(Tabla17[[#This Row],[code]],"-",Tabla17[[#This Row],[name]])</f>
        <v>A-ALTA</v>
      </c>
    </row>
    <row r="4" spans="1:3" x14ac:dyDescent="0.25">
      <c r="A4" t="s">
        <v>4414</v>
      </c>
      <c r="B4" t="s">
        <v>4417</v>
      </c>
      <c r="C4" t="str">
        <f>CONCATENATE(Tabla17[[#This Row],[code]],"-",Tabla17[[#This Row],[name]])</f>
        <v>M-MEDIA</v>
      </c>
    </row>
    <row r="5" spans="1:3" x14ac:dyDescent="0.25">
      <c r="A5" t="s">
        <v>4393</v>
      </c>
      <c r="B5" t="s">
        <v>4418</v>
      </c>
      <c r="C5" t="str">
        <f>CONCATENATE(Tabla17[[#This Row],[code]],"-",Tabla17[[#This Row],[name]])</f>
        <v>B-BAJA</v>
      </c>
    </row>
    <row r="6" spans="1:3" x14ac:dyDescent="0.25">
      <c r="A6" t="s">
        <v>4396</v>
      </c>
      <c r="B6" t="s">
        <v>4419</v>
      </c>
      <c r="C6" t="str">
        <f>CONCATENATE(Tabla17[[#This Row],[code]],"-",Tabla17[[#This Row],[name]])</f>
        <v>N-NUEVO</v>
      </c>
    </row>
    <row r="7" spans="1:3" x14ac:dyDescent="0.25">
      <c r="A7" t="s">
        <v>4415</v>
      </c>
      <c r="B7" t="s">
        <v>4420</v>
      </c>
      <c r="C7" t="str">
        <f>CONCATENATE(Tabla17[[#This Row],[code]],"-",Tabla17[[#This Row],[name]])</f>
        <v>LR-LISTA ROJA</v>
      </c>
    </row>
    <row r="8" spans="1:3" x14ac:dyDescent="0.25">
      <c r="A8" t="s">
        <v>4395</v>
      </c>
      <c r="B8" t="s">
        <v>4421</v>
      </c>
      <c r="C8" t="str">
        <f>CONCATENATE(Tabla17[[#This Row],[code]],"-",Tabla17[[#This Row],[name]])</f>
        <v>D-DESCONTINUADO</v>
      </c>
    </row>
    <row r="9" spans="1:3" x14ac:dyDescent="0.25">
      <c r="A9" t="s">
        <v>4397</v>
      </c>
      <c r="B9" t="s">
        <v>4422</v>
      </c>
      <c r="C9" t="str">
        <f>CONCATENATE(Tabla17[[#This Row],[code]],"-",Tabla17[[#This Row],[name]])</f>
        <v>PD-PRED.DIR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CACF-56AA-45DC-BCA0-B54662968275}">
  <dimension ref="A2:O23"/>
  <sheetViews>
    <sheetView workbookViewId="0">
      <selection sqref="A1:P24"/>
    </sheetView>
  </sheetViews>
  <sheetFormatPr baseColWidth="10" defaultRowHeight="15" x14ac:dyDescent="0.25"/>
  <cols>
    <col min="4" max="4" width="24.7109375" customWidth="1"/>
    <col min="11" max="11" width="15.42578125" customWidth="1"/>
    <col min="12" max="12" width="23.85546875" customWidth="1"/>
  </cols>
  <sheetData>
    <row r="2" spans="1:15" x14ac:dyDescent="0.25">
      <c r="D2" s="1" t="s">
        <v>4407</v>
      </c>
      <c r="L2" t="s">
        <v>4406</v>
      </c>
    </row>
    <row r="3" spans="1:15" x14ac:dyDescent="0.25">
      <c r="A3" s="3"/>
      <c r="B3" s="4"/>
      <c r="C3" s="4"/>
      <c r="D3" s="4"/>
      <c r="E3" s="4"/>
      <c r="F3" s="4"/>
      <c r="G3" s="4"/>
      <c r="H3" s="5"/>
      <c r="J3" s="3"/>
      <c r="K3" s="4"/>
      <c r="L3" s="4"/>
      <c r="M3" s="4"/>
      <c r="N3" s="4"/>
      <c r="O3" s="5"/>
    </row>
    <row r="4" spans="1:15" x14ac:dyDescent="0.25">
      <c r="A4" s="6"/>
      <c r="B4" s="1"/>
      <c r="C4" s="1"/>
      <c r="D4" t="s">
        <v>4408</v>
      </c>
      <c r="E4" s="1"/>
      <c r="F4" s="1"/>
      <c r="G4" s="1"/>
      <c r="H4" s="7"/>
      <c r="J4" s="6"/>
      <c r="K4" s="1"/>
      <c r="L4" s="1" t="s">
        <v>4409</v>
      </c>
      <c r="M4" s="1"/>
      <c r="N4" s="1"/>
      <c r="O4" s="7"/>
    </row>
    <row r="5" spans="1:15" x14ac:dyDescent="0.25">
      <c r="A5" s="6"/>
      <c r="B5" s="3"/>
      <c r="C5" s="4"/>
      <c r="D5" s="4"/>
      <c r="E5" s="4"/>
      <c r="F5" s="4"/>
      <c r="G5" s="5"/>
      <c r="H5" s="7"/>
      <c r="J5" s="6"/>
      <c r="K5" s="3"/>
      <c r="L5" s="4"/>
      <c r="M5" s="4"/>
      <c r="N5" s="5"/>
      <c r="O5" s="7"/>
    </row>
    <row r="6" spans="1:15" x14ac:dyDescent="0.25">
      <c r="A6" s="6"/>
      <c r="B6" s="6"/>
      <c r="C6" s="1"/>
      <c r="D6" s="1" t="s">
        <v>4409</v>
      </c>
      <c r="E6" s="1"/>
      <c r="F6" s="1"/>
      <c r="G6" s="7"/>
      <c r="H6" s="7"/>
      <c r="J6" s="6"/>
      <c r="K6" s="6"/>
      <c r="L6" s="1" t="s">
        <v>4410</v>
      </c>
      <c r="M6" s="1"/>
      <c r="N6" s="7"/>
      <c r="O6" s="7"/>
    </row>
    <row r="7" spans="1:15" x14ac:dyDescent="0.25">
      <c r="A7" s="6"/>
      <c r="B7" s="6"/>
      <c r="C7" s="3"/>
      <c r="D7" s="4"/>
      <c r="E7" s="4"/>
      <c r="F7" s="5"/>
      <c r="G7" s="7"/>
      <c r="H7" s="7"/>
      <c r="J7" s="6"/>
      <c r="K7" s="6"/>
      <c r="L7" s="3"/>
      <c r="M7" s="5"/>
      <c r="N7" s="7"/>
      <c r="O7" s="7"/>
    </row>
    <row r="8" spans="1:15" x14ac:dyDescent="0.25">
      <c r="A8" s="6"/>
      <c r="B8" s="6"/>
      <c r="C8" s="6"/>
      <c r="D8" s="1" t="s">
        <v>4410</v>
      </c>
      <c r="E8" s="1"/>
      <c r="F8" s="7"/>
      <c r="G8" s="7"/>
      <c r="H8" s="7"/>
      <c r="J8" s="6"/>
      <c r="K8" s="6"/>
      <c r="L8" s="6"/>
      <c r="M8" s="7"/>
      <c r="N8" s="7"/>
      <c r="O8" s="7"/>
    </row>
    <row r="9" spans="1:15" x14ac:dyDescent="0.25">
      <c r="A9" s="6"/>
      <c r="B9" s="6"/>
      <c r="C9" s="6"/>
      <c r="D9" s="3"/>
      <c r="E9" s="5"/>
      <c r="F9" s="7"/>
      <c r="G9" s="7"/>
      <c r="H9" s="7"/>
      <c r="J9" s="6"/>
      <c r="K9" s="6"/>
      <c r="L9" s="6"/>
      <c r="M9" s="7"/>
      <c r="N9" s="7"/>
      <c r="O9" s="7"/>
    </row>
    <row r="10" spans="1:15" x14ac:dyDescent="0.25">
      <c r="A10" s="6"/>
      <c r="B10" s="6"/>
      <c r="C10" s="6"/>
      <c r="D10" s="6"/>
      <c r="E10" s="7"/>
      <c r="F10" s="7"/>
      <c r="G10" s="7"/>
      <c r="H10" s="7"/>
      <c r="J10" s="6"/>
      <c r="K10" s="6"/>
      <c r="L10" s="6"/>
      <c r="M10" s="7"/>
      <c r="N10" s="7"/>
      <c r="O10" s="7"/>
    </row>
    <row r="11" spans="1:15" x14ac:dyDescent="0.25">
      <c r="A11" s="6"/>
      <c r="B11" s="6"/>
      <c r="C11" s="6"/>
      <c r="D11" s="6"/>
      <c r="E11" s="7"/>
      <c r="F11" s="7"/>
      <c r="G11" s="7"/>
      <c r="H11" s="7"/>
      <c r="J11" s="6"/>
      <c r="K11" s="6"/>
      <c r="L11" s="6"/>
      <c r="M11" s="7"/>
      <c r="N11" s="7"/>
      <c r="O11" s="7"/>
    </row>
    <row r="12" spans="1:15" x14ac:dyDescent="0.25">
      <c r="A12" s="6"/>
      <c r="B12" s="6"/>
      <c r="C12" s="6"/>
      <c r="D12" s="6"/>
      <c r="E12" s="7"/>
      <c r="F12" s="7"/>
      <c r="G12" s="7"/>
      <c r="H12" s="7"/>
      <c r="J12" s="6"/>
      <c r="K12" s="6"/>
      <c r="L12" s="8"/>
      <c r="M12" s="9"/>
      <c r="N12" s="7"/>
      <c r="O12" s="7"/>
    </row>
    <row r="13" spans="1:15" x14ac:dyDescent="0.25">
      <c r="A13" s="6"/>
      <c r="B13" s="6"/>
      <c r="C13" s="6"/>
      <c r="D13" s="6"/>
      <c r="E13" s="7"/>
      <c r="F13" s="7"/>
      <c r="G13" s="7"/>
      <c r="H13" s="7"/>
      <c r="J13" s="6"/>
      <c r="K13" s="6"/>
      <c r="L13" s="1"/>
      <c r="M13" s="1"/>
      <c r="N13" s="7"/>
      <c r="O13" s="7"/>
    </row>
    <row r="14" spans="1:15" x14ac:dyDescent="0.25">
      <c r="A14" s="6"/>
      <c r="B14" s="6"/>
      <c r="C14" s="6"/>
      <c r="D14" s="8"/>
      <c r="E14" s="9"/>
      <c r="F14" s="7"/>
      <c r="G14" s="7"/>
      <c r="H14" s="7"/>
      <c r="J14" s="6"/>
      <c r="K14" s="6"/>
      <c r="L14" s="1"/>
      <c r="M14" s="1"/>
      <c r="N14" s="7"/>
      <c r="O14" s="7"/>
    </row>
    <row r="15" spans="1:15" x14ac:dyDescent="0.25">
      <c r="A15" s="6"/>
      <c r="B15" s="6"/>
      <c r="C15" s="6"/>
      <c r="D15" s="1"/>
      <c r="E15" s="1"/>
      <c r="F15" s="7"/>
      <c r="G15" s="7"/>
      <c r="H15" s="7"/>
      <c r="J15" s="6"/>
      <c r="K15" s="8"/>
      <c r="L15" s="2"/>
      <c r="M15" s="2"/>
      <c r="N15" s="9"/>
      <c r="O15" s="7"/>
    </row>
    <row r="16" spans="1:15" x14ac:dyDescent="0.25">
      <c r="A16" s="6"/>
      <c r="B16" s="6"/>
      <c r="C16" s="6"/>
      <c r="D16" s="1"/>
      <c r="E16" s="1"/>
      <c r="F16" s="7"/>
      <c r="G16" s="7"/>
      <c r="H16" s="7"/>
      <c r="J16" s="6"/>
      <c r="K16" s="1"/>
      <c r="L16" s="1"/>
      <c r="M16" s="1"/>
      <c r="N16" s="1"/>
      <c r="O16" s="7"/>
    </row>
    <row r="17" spans="1:15" x14ac:dyDescent="0.25">
      <c r="A17" s="6"/>
      <c r="B17" s="6"/>
      <c r="C17" s="8"/>
      <c r="D17" s="2"/>
      <c r="E17" s="2"/>
      <c r="F17" s="9"/>
      <c r="G17" s="7"/>
      <c r="H17" s="7"/>
      <c r="J17" s="8"/>
      <c r="K17" s="2"/>
      <c r="L17" s="2"/>
      <c r="M17" s="2"/>
      <c r="N17" s="2"/>
      <c r="O17" s="9"/>
    </row>
    <row r="18" spans="1:15" x14ac:dyDescent="0.25">
      <c r="A18" s="6"/>
      <c r="B18" s="6"/>
      <c r="C18" s="1"/>
      <c r="D18" s="1"/>
      <c r="E18" s="1"/>
      <c r="F18" s="1"/>
      <c r="G18" s="7"/>
      <c r="H18" s="7"/>
    </row>
    <row r="19" spans="1:15" x14ac:dyDescent="0.25">
      <c r="A19" s="6"/>
      <c r="B19" s="8"/>
      <c r="C19" s="2"/>
      <c r="D19" s="2"/>
      <c r="E19" s="2"/>
      <c r="F19" s="2"/>
      <c r="G19" s="9"/>
      <c r="H19" s="7"/>
    </row>
    <row r="20" spans="1:15" x14ac:dyDescent="0.25">
      <c r="A20" s="6"/>
      <c r="B20" s="1"/>
      <c r="C20" s="1"/>
      <c r="D20" s="1"/>
      <c r="E20" s="1"/>
      <c r="F20" s="1"/>
      <c r="G20" s="1"/>
      <c r="H20" s="7"/>
    </row>
    <row r="21" spans="1:15" x14ac:dyDescent="0.25">
      <c r="A21" s="8"/>
      <c r="B21" s="2"/>
      <c r="C21" s="2"/>
      <c r="D21" s="2"/>
      <c r="E21" s="2"/>
      <c r="F21" s="2"/>
      <c r="G21" s="2"/>
      <c r="H21" s="9"/>
    </row>
    <row r="23" spans="1:15" ht="21" x14ac:dyDescent="0.35">
      <c r="D23" s="11" t="s">
        <v>4411</v>
      </c>
      <c r="L23" s="10" t="s">
        <v>4412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4F53-036D-46BB-8B0B-52BF1385DE00}">
  <dimension ref="B2:B3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4464</v>
      </c>
    </row>
    <row r="3" spans="2:2" x14ac:dyDescent="0.25">
      <c r="B3" t="s">
        <v>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46DF-15CD-4C06-93E8-80B8528F24CF}">
  <dimension ref="B2:B3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4462</v>
      </c>
    </row>
    <row r="3" spans="2:2" x14ac:dyDescent="0.25">
      <c r="B3" t="s">
        <v>4463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66C0-2C5B-452F-A194-5A958C125E4A}">
  <dimension ref="A1:C10"/>
  <sheetViews>
    <sheetView workbookViewId="0">
      <selection activeCell="C2" sqref="C2"/>
    </sheetView>
  </sheetViews>
  <sheetFormatPr baseColWidth="10" defaultRowHeight="15" x14ac:dyDescent="0.25"/>
  <cols>
    <col min="1" max="1" width="13.5703125" customWidth="1"/>
    <col min="2" max="2" width="22.28515625" bestFit="1" customWidth="1"/>
  </cols>
  <sheetData>
    <row r="1" spans="1:3" x14ac:dyDescent="0.25">
      <c r="A1" t="s">
        <v>0</v>
      </c>
      <c r="B1" t="s">
        <v>1</v>
      </c>
      <c r="C1" t="s">
        <v>4461</v>
      </c>
    </row>
    <row r="2" spans="1:3" x14ac:dyDescent="0.25">
      <c r="A2">
        <v>202</v>
      </c>
      <c r="B2" t="s">
        <v>2</v>
      </c>
      <c r="C2" t="str">
        <f>CONCATENATE(Tabla1[[#This Row],[ItmsGrpCod]],"-",Tabla1[[#This Row],[ItmsGrpNam]])</f>
        <v>202-0001 MovFluidosProd</v>
      </c>
    </row>
    <row r="3" spans="1:3" x14ac:dyDescent="0.25">
      <c r="A3">
        <v>203</v>
      </c>
      <c r="B3" t="s">
        <v>3</v>
      </c>
      <c r="C3" t="str">
        <f>CONCATENATE(Tabla1[[#This Row],[ItmsGrpCod]],"-",Tabla1[[#This Row],[ItmsGrpNam]])</f>
        <v>203-0002 GenAireCompProd</v>
      </c>
    </row>
    <row r="4" spans="1:3" x14ac:dyDescent="0.25">
      <c r="A4">
        <v>204</v>
      </c>
      <c r="B4" t="s">
        <v>4</v>
      </c>
      <c r="C4" t="str">
        <f>CONCATENATE(Tabla1[[#This Row],[ItmsGrpCod]],"-",Tabla1[[#This Row],[ItmsGrpNam]])</f>
        <v>204-0003 AutomConProcPro</v>
      </c>
    </row>
    <row r="5" spans="1:3" x14ac:dyDescent="0.25">
      <c r="A5">
        <v>205</v>
      </c>
      <c r="B5" t="s">
        <v>5</v>
      </c>
      <c r="C5" t="str">
        <f>CONCATENATE(Tabla1[[#This Row],[ItmsGrpCod]],"-",Tabla1[[#This Row],[ItmsGrpNam]])</f>
        <v>205-0004 GenTransPotePro</v>
      </c>
    </row>
    <row r="6" spans="1:3" x14ac:dyDescent="0.25">
      <c r="A6">
        <v>206</v>
      </c>
      <c r="B6" t="s">
        <v>6</v>
      </c>
      <c r="C6" t="str">
        <f>CONCATENATE(Tabla1[[#This Row],[ItmsGrpCod]],"-",Tabla1[[#This Row],[ItmsGrpNam]])</f>
        <v>206-0005 MatHandlingProd</v>
      </c>
    </row>
    <row r="7" spans="1:3" x14ac:dyDescent="0.25">
      <c r="A7">
        <v>207</v>
      </c>
      <c r="B7" t="s">
        <v>7</v>
      </c>
      <c r="C7" t="str">
        <f>CONCATENATE(Tabla1[[#This Row],[ItmsGrpCod]],"-",Tabla1[[#This Row],[ItmsGrpNam]])</f>
        <v>207-0006 SaneamientoProd</v>
      </c>
    </row>
    <row r="8" spans="1:3" x14ac:dyDescent="0.25">
      <c r="A8">
        <v>208</v>
      </c>
      <c r="B8" t="s">
        <v>8</v>
      </c>
      <c r="C8" t="str">
        <f>CONCATENATE(Tabla1[[#This Row],[ItmsGrpCod]],"-",Tabla1[[#This Row],[ItmsGrpNam]])</f>
        <v>208-0007 GenVaporProd</v>
      </c>
    </row>
    <row r="9" spans="1:3" x14ac:dyDescent="0.25">
      <c r="A9">
        <v>209</v>
      </c>
      <c r="B9" t="s">
        <v>9</v>
      </c>
      <c r="C9" t="str">
        <f>CONCATENATE(Tabla1[[#This Row],[ItmsGrpCod]],"-",Tabla1[[#This Row],[ItmsGrpNam]])</f>
        <v>209-0008 RefrigIndProd</v>
      </c>
    </row>
    <row r="10" spans="1:3" x14ac:dyDescent="0.25">
      <c r="A10">
        <v>210</v>
      </c>
      <c r="B10" t="s">
        <v>10</v>
      </c>
      <c r="C10" t="str">
        <f>CONCATENATE(Tabla1[[#This Row],[ItmsGrpCod]],"-",Tabla1[[#This Row],[ItmsGrpNam]])</f>
        <v>210-0009 OtrosProd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2994-DFD7-4745-8E89-B615F246B06E}">
  <dimension ref="A1:C3"/>
  <sheetViews>
    <sheetView workbookViewId="0">
      <selection activeCell="C2" sqref="C2"/>
    </sheetView>
  </sheetViews>
  <sheetFormatPr baseColWidth="10" defaultRowHeight="15" x14ac:dyDescent="0.25"/>
  <cols>
    <col min="2" max="2" width="15" customWidth="1"/>
  </cols>
  <sheetData>
    <row r="1" spans="1:3" x14ac:dyDescent="0.25">
      <c r="A1" t="s">
        <v>11</v>
      </c>
      <c r="B1" t="s">
        <v>12</v>
      </c>
      <c r="C1" t="s">
        <v>4461</v>
      </c>
    </row>
    <row r="2" spans="1:3" x14ac:dyDescent="0.25">
      <c r="A2" t="s">
        <v>13</v>
      </c>
      <c r="B2" t="s">
        <v>14</v>
      </c>
      <c r="C2" t="str">
        <f>CONCATENATE(Tabla2[[#This Row],[CODIGO]],"-",Tabla2[[#This Row],[DESCRIPCION]])</f>
        <v>USD-DOLARES</v>
      </c>
    </row>
    <row r="3" spans="1:3" x14ac:dyDescent="0.25">
      <c r="A3" t="s">
        <v>15</v>
      </c>
      <c r="B3" t="s">
        <v>16</v>
      </c>
      <c r="C3" t="str">
        <f>CONCATENATE(Tabla2[[#This Row],[CODIGO]],"-",Tabla2[[#This Row],[DESCRIPCION]])</f>
        <v>SOL-SOLES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1266-A7CC-4AC3-8273-1A974FE58E32}">
  <dimension ref="A1:C220"/>
  <sheetViews>
    <sheetView topLeftCell="A22" workbookViewId="0">
      <selection activeCell="B24" sqref="B24"/>
    </sheetView>
  </sheetViews>
  <sheetFormatPr baseColWidth="10" defaultRowHeight="15" x14ac:dyDescent="0.25"/>
  <cols>
    <col min="2" max="2" width="25.5703125" bestFit="1" customWidth="1"/>
  </cols>
  <sheetData>
    <row r="1" spans="1:3" x14ac:dyDescent="0.25">
      <c r="A1" t="s">
        <v>17</v>
      </c>
      <c r="B1" t="s">
        <v>18</v>
      </c>
      <c r="C1" t="s">
        <v>4461</v>
      </c>
    </row>
    <row r="2" spans="1:3" x14ac:dyDescent="0.25">
      <c r="A2">
        <v>1</v>
      </c>
      <c r="B2" t="s">
        <v>19</v>
      </c>
      <c r="C2" t="str">
        <f>CONCATENATE(Tabla3[[#This Row],[Code]],"-",Tabla3[[#This Row],[Name]])</f>
        <v>1-ABAQUE</v>
      </c>
    </row>
    <row r="3" spans="1:3" x14ac:dyDescent="0.25">
      <c r="A3">
        <v>2</v>
      </c>
      <c r="B3" t="s">
        <v>20</v>
      </c>
      <c r="C3" t="str">
        <f>CONCATENATE(Tabla3[[#This Row],[Code]],"-",Tabla3[[#This Row],[Name]])</f>
        <v>2-ABB</v>
      </c>
    </row>
    <row r="4" spans="1:3" x14ac:dyDescent="0.25">
      <c r="A4">
        <v>3</v>
      </c>
      <c r="B4" t="s">
        <v>21</v>
      </c>
      <c r="C4" t="str">
        <f>CONCATENATE(Tabla3[[#This Row],[Code]],"-",Tabla3[[#This Row],[Name]])</f>
        <v>3-ABS</v>
      </c>
    </row>
    <row r="5" spans="1:3" x14ac:dyDescent="0.25">
      <c r="A5">
        <v>4</v>
      </c>
      <c r="B5" t="s">
        <v>22</v>
      </c>
      <c r="C5" t="str">
        <f>CONCATENATE(Tabla3[[#This Row],[Code]],"-",Tabla3[[#This Row],[Name]])</f>
        <v>4-ASCO</v>
      </c>
    </row>
    <row r="6" spans="1:3" x14ac:dyDescent="0.25">
      <c r="A6">
        <v>5</v>
      </c>
      <c r="B6" t="s">
        <v>23</v>
      </c>
      <c r="C6" t="str">
        <f>CONCATENATE(Tabla3[[#This Row],[Code]],"-",Tabla3[[#This Row],[Name]])</f>
        <v>5-BESTA</v>
      </c>
    </row>
    <row r="7" spans="1:3" x14ac:dyDescent="0.25">
      <c r="A7">
        <v>6</v>
      </c>
      <c r="B7" t="s">
        <v>24</v>
      </c>
      <c r="C7" t="str">
        <f>CONCATENATE(Tabla3[[#This Row],[Code]],"-",Tabla3[[#This Row],[Name]])</f>
        <v>6-BLACKMER</v>
      </c>
    </row>
    <row r="8" spans="1:3" x14ac:dyDescent="0.25">
      <c r="A8">
        <v>7</v>
      </c>
      <c r="B8" t="s">
        <v>25</v>
      </c>
      <c r="C8" t="str">
        <f>CONCATENATE(Tabla3[[#This Row],[Code]],"-",Tabla3[[#This Row],[Name]])</f>
        <v>7-BOBCAT</v>
      </c>
    </row>
    <row r="9" spans="1:3" x14ac:dyDescent="0.25">
      <c r="A9">
        <v>8</v>
      </c>
      <c r="B9" t="s">
        <v>26</v>
      </c>
      <c r="C9" t="str">
        <f>CONCATENATE(Tabla3[[#This Row],[Code]],"-",Tabla3[[#This Row],[Name]])</f>
        <v>8-BRAY</v>
      </c>
    </row>
    <row r="10" spans="1:3" x14ac:dyDescent="0.25">
      <c r="A10">
        <v>9</v>
      </c>
      <c r="B10" t="s">
        <v>27</v>
      </c>
      <c r="C10" t="str">
        <f>CONCATENATE(Tabla3[[#This Row],[Code]],"-",Tabla3[[#This Row],[Name]])</f>
        <v>9-CLEAVER BROOKS</v>
      </c>
    </row>
    <row r="11" spans="1:3" x14ac:dyDescent="0.25">
      <c r="A11">
        <v>10</v>
      </c>
      <c r="B11" t="s">
        <v>28</v>
      </c>
      <c r="C11" t="str">
        <f>CONCATENATE(Tabla3[[#This Row],[Code]],"-",Tabla3[[#This Row],[Name]])</f>
        <v>10-CLUB CAR</v>
      </c>
    </row>
    <row r="12" spans="1:3" x14ac:dyDescent="0.25">
      <c r="A12">
        <v>11</v>
      </c>
      <c r="B12" t="s">
        <v>29</v>
      </c>
      <c r="C12" t="str">
        <f>CONCATENATE(Tabla3[[#This Row],[Code]],"-",Tabla3[[#This Row],[Name]])</f>
        <v>11-COMEVAL</v>
      </c>
    </row>
    <row r="13" spans="1:3" x14ac:dyDescent="0.25">
      <c r="A13">
        <v>12</v>
      </c>
      <c r="B13" t="s">
        <v>30</v>
      </c>
      <c r="C13" t="str">
        <f>CONCATENATE(Tabla3[[#This Row],[Code]],"-",Tabla3[[#This Row],[Name]])</f>
        <v>12-CRANE</v>
      </c>
    </row>
    <row r="14" spans="1:3" x14ac:dyDescent="0.25">
      <c r="A14">
        <v>13</v>
      </c>
      <c r="B14" t="s">
        <v>31</v>
      </c>
      <c r="C14" t="str">
        <f>CONCATENATE(Tabla3[[#This Row],[Code]],"-",Tabla3[[#This Row],[Name]])</f>
        <v>13-DONALDSON</v>
      </c>
    </row>
    <row r="15" spans="1:3" x14ac:dyDescent="0.25">
      <c r="A15">
        <v>14</v>
      </c>
      <c r="B15" t="s">
        <v>32</v>
      </c>
      <c r="C15" t="str">
        <f>CONCATENATE(Tabla3[[#This Row],[Code]],"-",Tabla3[[#This Row],[Name]])</f>
        <v>14-FLEXVALVE</v>
      </c>
    </row>
    <row r="16" spans="1:3" x14ac:dyDescent="0.25">
      <c r="A16">
        <v>15</v>
      </c>
      <c r="B16" t="s">
        <v>33</v>
      </c>
      <c r="C16" t="str">
        <f>CONCATENATE(Tabla3[[#This Row],[Code]],"-",Tabla3[[#This Row],[Name]])</f>
        <v>15-FLOWCOM</v>
      </c>
    </row>
    <row r="17" spans="1:3" x14ac:dyDescent="0.25">
      <c r="A17">
        <v>16</v>
      </c>
      <c r="B17" t="s">
        <v>34</v>
      </c>
      <c r="C17" t="str">
        <f>CONCATENATE(Tabla3[[#This Row],[Code]],"-",Tabla3[[#This Row],[Name]])</f>
        <v>16-GALILEO</v>
      </c>
    </row>
    <row r="18" spans="1:3" x14ac:dyDescent="0.25">
      <c r="A18">
        <v>17</v>
      </c>
      <c r="B18" t="s">
        <v>35</v>
      </c>
      <c r="C18" t="str">
        <f>CONCATENATE(Tabla3[[#This Row],[Code]],"-",Tabla3[[#This Row],[Name]])</f>
        <v>17-GENEBRE</v>
      </c>
    </row>
    <row r="19" spans="1:3" x14ac:dyDescent="0.25">
      <c r="A19">
        <v>18</v>
      </c>
      <c r="B19" t="s">
        <v>36</v>
      </c>
      <c r="C19" t="str">
        <f>CONCATENATE(Tabla3[[#This Row],[Code]],"-",Tabla3[[#This Row],[Name]])</f>
        <v>18-GIACOMINI</v>
      </c>
    </row>
    <row r="20" spans="1:3" x14ac:dyDescent="0.25">
      <c r="A20">
        <v>19</v>
      </c>
      <c r="B20" t="s">
        <v>37</v>
      </c>
      <c r="C20" t="str">
        <f>CONCATENATE(Tabla3[[#This Row],[Code]],"-",Tabla3[[#This Row],[Name]])</f>
        <v>19-GOULDS</v>
      </c>
    </row>
    <row r="21" spans="1:3" x14ac:dyDescent="0.25">
      <c r="A21">
        <v>20</v>
      </c>
      <c r="B21" t="s">
        <v>38</v>
      </c>
      <c r="C21" t="str">
        <f>CONCATENATE(Tabla3[[#This Row],[Code]],"-",Tabla3[[#This Row],[Name]])</f>
        <v>20-GRISWOLD</v>
      </c>
    </row>
    <row r="22" spans="1:3" x14ac:dyDescent="0.25">
      <c r="A22">
        <v>21</v>
      </c>
      <c r="B22" t="s">
        <v>39</v>
      </c>
      <c r="C22" t="str">
        <f>CONCATENATE(Tabla3[[#This Row],[Code]],"-",Tabla3[[#This Row],[Name]])</f>
        <v>21-GRUNDFOS</v>
      </c>
    </row>
    <row r="23" spans="1:3" x14ac:dyDescent="0.25">
      <c r="A23">
        <v>22</v>
      </c>
      <c r="B23" t="s">
        <v>40</v>
      </c>
      <c r="C23" t="str">
        <f>CONCATENATE(Tabla3[[#This Row],[Code]],"-",Tabla3[[#This Row],[Name]])</f>
        <v>22-HONEYWELL</v>
      </c>
    </row>
    <row r="24" spans="1:3" x14ac:dyDescent="0.25">
      <c r="A24" s="15" t="s">
        <v>4470</v>
      </c>
      <c r="B24" t="s">
        <v>41</v>
      </c>
      <c r="C24" t="str">
        <f>CONCATENATE(Tabla3[[#This Row],[Code]],"-",Tabla3[[#This Row],[Name]])</f>
        <v>023-INGERSOLL RAND</v>
      </c>
    </row>
    <row r="25" spans="1:3" x14ac:dyDescent="0.25">
      <c r="A25">
        <v>24</v>
      </c>
      <c r="B25" t="s">
        <v>42</v>
      </c>
      <c r="C25" t="str">
        <f>CONCATENATE(Tabla3[[#This Row],[Code]],"-",Tabla3[[#This Row],[Name]])</f>
        <v>24-KADANT</v>
      </c>
    </row>
    <row r="26" spans="1:3" x14ac:dyDescent="0.25">
      <c r="A26">
        <v>25</v>
      </c>
      <c r="B26" t="s">
        <v>43</v>
      </c>
      <c r="C26" t="str">
        <f>CONCATENATE(Tabla3[[#This Row],[Code]],"-",Tabla3[[#This Row],[Name]])</f>
        <v>25-MANTOVA</v>
      </c>
    </row>
    <row r="27" spans="1:3" x14ac:dyDescent="0.25">
      <c r="A27">
        <v>26</v>
      </c>
      <c r="B27" t="s">
        <v>44</v>
      </c>
      <c r="C27" t="str">
        <f>CONCATENATE(Tabla3[[#This Row],[Code]],"-",Tabla3[[#This Row],[Name]])</f>
        <v>26-MASONEILAN</v>
      </c>
    </row>
    <row r="28" spans="1:3" x14ac:dyDescent="0.25">
      <c r="A28">
        <v>27</v>
      </c>
      <c r="B28" t="s">
        <v>45</v>
      </c>
      <c r="C28" t="str">
        <f>CONCATENATE(Tabla3[[#This Row],[Code]],"-",Tabla3[[#This Row],[Name]])</f>
        <v>27-MCDONNELL &amp; MILLER</v>
      </c>
    </row>
    <row r="29" spans="1:3" x14ac:dyDescent="0.25">
      <c r="A29">
        <v>28</v>
      </c>
      <c r="B29" t="s">
        <v>46</v>
      </c>
      <c r="C29" t="str">
        <f>CONCATENATE(Tabla3[[#This Row],[Code]],"-",Tabla3[[#This Row],[Name]])</f>
        <v>28-MICRO</v>
      </c>
    </row>
    <row r="30" spans="1:3" x14ac:dyDescent="0.25">
      <c r="A30">
        <v>29</v>
      </c>
      <c r="B30" t="s">
        <v>47</v>
      </c>
      <c r="C30" t="str">
        <f>CONCATENATE(Tabla3[[#This Row],[Code]],"-",Tabla3[[#This Row],[Name]])</f>
        <v>29-NEWAY</v>
      </c>
    </row>
    <row r="31" spans="1:3" x14ac:dyDescent="0.25">
      <c r="A31">
        <v>30</v>
      </c>
      <c r="B31" t="s">
        <v>48</v>
      </c>
      <c r="C31" t="str">
        <f>CONCATENATE(Tabla3[[#This Row],[Code]],"-",Tabla3[[#This Row],[Name]])</f>
        <v>30-NIBCO</v>
      </c>
    </row>
    <row r="32" spans="1:3" x14ac:dyDescent="0.25">
      <c r="A32">
        <v>31</v>
      </c>
      <c r="B32" t="s">
        <v>49</v>
      </c>
      <c r="C32" t="str">
        <f>CONCATENATE(Tabla3[[#This Row],[Code]],"-",Tabla3[[#This Row],[Name]])</f>
        <v>31-NOVUS</v>
      </c>
    </row>
    <row r="33" spans="1:3" x14ac:dyDescent="0.25">
      <c r="A33">
        <v>32</v>
      </c>
      <c r="B33" t="s">
        <v>50</v>
      </c>
      <c r="C33" t="str">
        <f>CONCATENATE(Tabla3[[#This Row],[Code]],"-",Tabla3[[#This Row],[Name]])</f>
        <v>32-NUOVA FIMA</v>
      </c>
    </row>
    <row r="34" spans="1:3" x14ac:dyDescent="0.25">
      <c r="A34">
        <v>33</v>
      </c>
      <c r="B34" t="s">
        <v>51</v>
      </c>
      <c r="C34" t="str">
        <f>CONCATENATE(Tabla3[[#This Row],[Code]],"-",Tabla3[[#This Row],[Name]])</f>
        <v>33-ORBINOX</v>
      </c>
    </row>
    <row r="35" spans="1:3" x14ac:dyDescent="0.25">
      <c r="A35">
        <v>34</v>
      </c>
      <c r="B35" t="s">
        <v>52</v>
      </c>
      <c r="C35" t="str">
        <f>CONCATENATE(Tabla3[[#This Row],[Code]],"-",Tabla3[[#This Row],[Name]])</f>
        <v>34-REPSOL</v>
      </c>
    </row>
    <row r="36" spans="1:3" x14ac:dyDescent="0.25">
      <c r="A36">
        <v>35</v>
      </c>
      <c r="B36" t="s">
        <v>53</v>
      </c>
      <c r="C36" t="str">
        <f>CONCATENATE(Tabla3[[#This Row],[Code]],"-",Tabla3[[#This Row],[Name]])</f>
        <v>35-SEEPEX</v>
      </c>
    </row>
    <row r="37" spans="1:3" x14ac:dyDescent="0.25">
      <c r="A37">
        <v>36</v>
      </c>
      <c r="B37" t="s">
        <v>54</v>
      </c>
      <c r="C37" t="str">
        <f>CONCATENATE(Tabla3[[#This Row],[Code]],"-",Tabla3[[#This Row],[Name]])</f>
        <v>36-SHIMADEN</v>
      </c>
    </row>
    <row r="38" spans="1:3" x14ac:dyDescent="0.25">
      <c r="A38">
        <v>37</v>
      </c>
      <c r="B38" t="s">
        <v>55</v>
      </c>
      <c r="C38" t="str">
        <f>CONCATENATE(Tabla3[[#This Row],[Code]],"-",Tabla3[[#This Row],[Name]])</f>
        <v>37-SPIRAX SARCO</v>
      </c>
    </row>
    <row r="39" spans="1:3" x14ac:dyDescent="0.25">
      <c r="A39">
        <v>38</v>
      </c>
      <c r="B39" t="s">
        <v>56</v>
      </c>
      <c r="C39" t="str">
        <f>CONCATENATE(Tabla3[[#This Row],[Code]],"-",Tabla3[[#This Row],[Name]])</f>
        <v>38-STANLEY</v>
      </c>
    </row>
    <row r="40" spans="1:3" x14ac:dyDescent="0.25">
      <c r="A40">
        <v>39</v>
      </c>
      <c r="B40" t="s">
        <v>57</v>
      </c>
      <c r="C40" t="str">
        <f>CONCATENATE(Tabla3[[#This Row],[Code]],"-",Tabla3[[#This Row],[Name]])</f>
        <v>39-SUNDYNE</v>
      </c>
    </row>
    <row r="41" spans="1:3" x14ac:dyDescent="0.25">
      <c r="A41">
        <v>40</v>
      </c>
      <c r="B41" t="s">
        <v>58</v>
      </c>
      <c r="C41" t="str">
        <f>CONCATENATE(Tabla3[[#This Row],[Code]],"-",Tabla3[[#This Row],[Name]])</f>
        <v>40-TESEO</v>
      </c>
    </row>
    <row r="42" spans="1:3" x14ac:dyDescent="0.25">
      <c r="A42">
        <v>41</v>
      </c>
      <c r="B42" t="s">
        <v>59</v>
      </c>
      <c r="C42" t="str">
        <f>CONCATENATE(Tabla3[[#This Row],[Code]],"-",Tabla3[[#This Row],[Name]])</f>
        <v>41-TORAFLEX</v>
      </c>
    </row>
    <row r="43" spans="1:3" x14ac:dyDescent="0.25">
      <c r="A43">
        <v>42</v>
      </c>
      <c r="B43" t="s">
        <v>60</v>
      </c>
      <c r="C43" t="str">
        <f>CONCATENATE(Tabla3[[#This Row],[Code]],"-",Tabla3[[#This Row],[Name]])</f>
        <v>42-TUTHILL</v>
      </c>
    </row>
    <row r="44" spans="1:3" x14ac:dyDescent="0.25">
      <c r="A44">
        <v>43</v>
      </c>
      <c r="B44" t="s">
        <v>61</v>
      </c>
      <c r="C44" t="str">
        <f>CONCATENATE(Tabla3[[#This Row],[Code]],"-",Tabla3[[#This Row],[Name]])</f>
        <v>43-WILDEN</v>
      </c>
    </row>
    <row r="45" spans="1:3" x14ac:dyDescent="0.25">
      <c r="A45">
        <v>44</v>
      </c>
      <c r="B45" t="s">
        <v>62</v>
      </c>
      <c r="C45" t="str">
        <f>CONCATENATE(Tabla3[[#This Row],[Code]],"-",Tabla3[[#This Row],[Name]])</f>
        <v>44-ZHEJIANG</v>
      </c>
    </row>
    <row r="46" spans="1:3" x14ac:dyDescent="0.25">
      <c r="A46">
        <v>45</v>
      </c>
      <c r="B46" t="s">
        <v>63</v>
      </c>
      <c r="C46" t="str">
        <f>CONCATENATE(Tabla3[[#This Row],[Code]],"-",Tabla3[[#This Row],[Name]])</f>
        <v>45-LEGRIS</v>
      </c>
    </row>
    <row r="47" spans="1:3" x14ac:dyDescent="0.25">
      <c r="B47" t="s">
        <v>63</v>
      </c>
      <c r="C47" t="str">
        <f>CONCATENATE(Tabla3[[#This Row],[Code]],"-",Tabla3[[#This Row],[Name]])</f>
        <v>-LEGRIS</v>
      </c>
    </row>
    <row r="48" spans="1:3" x14ac:dyDescent="0.25">
      <c r="A48">
        <v>46</v>
      </c>
      <c r="B48" t="s">
        <v>64</v>
      </c>
      <c r="C48" t="str">
        <f>CONCATENATE(Tabla3[[#This Row],[Code]],"-",Tabla3[[#This Row],[Name]])</f>
        <v>46-HYDROFLO PUMPS USA, INC</v>
      </c>
    </row>
    <row r="49" spans="1:3" x14ac:dyDescent="0.25">
      <c r="A49">
        <v>47</v>
      </c>
      <c r="B49" t="s">
        <v>66</v>
      </c>
      <c r="C49" t="str">
        <f>CONCATENATE(Tabla3[[#This Row],[Code]],"-",Tabla3[[#This Row],[Name]])</f>
        <v>47-HILGE</v>
      </c>
    </row>
    <row r="50" spans="1:3" x14ac:dyDescent="0.25">
      <c r="A50">
        <v>48</v>
      </c>
      <c r="B50" t="s">
        <v>67</v>
      </c>
      <c r="C50" t="str">
        <f>CONCATENATE(Tabla3[[#This Row],[Code]],"-",Tabla3[[#This Row],[Name]])</f>
        <v>48-TOSACA</v>
      </c>
    </row>
    <row r="51" spans="1:3" x14ac:dyDescent="0.25">
      <c r="A51">
        <v>49</v>
      </c>
      <c r="B51" t="s">
        <v>68</v>
      </c>
      <c r="C51" t="str">
        <f>CONCATENATE(Tabla3[[#This Row],[Code]],"-",Tabla3[[#This Row],[Name]])</f>
        <v>49-WALWORTH</v>
      </c>
    </row>
    <row r="52" spans="1:3" x14ac:dyDescent="0.25">
      <c r="A52">
        <v>50</v>
      </c>
      <c r="B52" t="s">
        <v>69</v>
      </c>
      <c r="C52" t="str">
        <f>CONCATENATE(Tabla3[[#This Row],[Code]],"-",Tabla3[[#This Row],[Name]])</f>
        <v>50-COLFAX</v>
      </c>
    </row>
    <row r="53" spans="1:3" x14ac:dyDescent="0.25">
      <c r="A53">
        <v>51</v>
      </c>
      <c r="B53" t="s">
        <v>70</v>
      </c>
      <c r="C53" t="str">
        <f>CONCATENATE(Tabla3[[#This Row],[Code]],"-",Tabla3[[#This Row],[Name]])</f>
        <v>51-3M</v>
      </c>
    </row>
    <row r="54" spans="1:3" x14ac:dyDescent="0.25">
      <c r="A54">
        <v>52</v>
      </c>
      <c r="B54" t="s">
        <v>71</v>
      </c>
      <c r="C54" t="str">
        <f>CONCATENATE(Tabla3[[#This Row],[Code]],"-",Tabla3[[#This Row],[Name]])</f>
        <v>52-DOOSAN</v>
      </c>
    </row>
    <row r="55" spans="1:3" x14ac:dyDescent="0.25">
      <c r="A55">
        <v>53</v>
      </c>
      <c r="B55" t="s">
        <v>72</v>
      </c>
      <c r="C55" t="str">
        <f>CONCATENATE(Tabla3[[#This Row],[Code]],"-",Tabla3[[#This Row],[Name]])</f>
        <v>53-AKSA</v>
      </c>
    </row>
    <row r="56" spans="1:3" x14ac:dyDescent="0.25">
      <c r="A56">
        <v>54</v>
      </c>
      <c r="B56" t="s">
        <v>73</v>
      </c>
      <c r="C56" t="str">
        <f>CONCATENATE(Tabla3[[#This Row],[Code]],"-",Tabla3[[#This Row],[Name]])</f>
        <v>54-DCI DYNAMIC</v>
      </c>
    </row>
    <row r="57" spans="1:3" x14ac:dyDescent="0.25">
      <c r="A57">
        <v>55</v>
      </c>
      <c r="B57" t="s">
        <v>74</v>
      </c>
      <c r="C57" t="str">
        <f>CONCATENATE(Tabla3[[#This Row],[Code]],"-",Tabla3[[#This Row],[Name]])</f>
        <v>55-PATTERSON</v>
      </c>
    </row>
    <row r="58" spans="1:3" x14ac:dyDescent="0.25">
      <c r="A58">
        <v>56</v>
      </c>
      <c r="B58" t="s">
        <v>75</v>
      </c>
      <c r="C58" t="str">
        <f>CONCATENATE(Tabla3[[#This Row],[Code]],"-",Tabla3[[#This Row],[Name]])</f>
        <v>56-VIKING</v>
      </c>
    </row>
    <row r="59" spans="1:3" x14ac:dyDescent="0.25">
      <c r="A59">
        <v>57</v>
      </c>
      <c r="B59" t="s">
        <v>76</v>
      </c>
      <c r="C59" t="str">
        <f>CONCATENATE(Tabla3[[#This Row],[Code]],"-",Tabla3[[#This Row],[Name]])</f>
        <v>57-MUELLER</v>
      </c>
    </row>
    <row r="60" spans="1:3" x14ac:dyDescent="0.25">
      <c r="A60">
        <v>58</v>
      </c>
      <c r="B60" t="s">
        <v>77</v>
      </c>
      <c r="C60" t="str">
        <f>CONCATENATE(Tabla3[[#This Row],[Code]],"-",Tabla3[[#This Row],[Name]])</f>
        <v>58-GEA</v>
      </c>
    </row>
    <row r="61" spans="1:3" x14ac:dyDescent="0.25">
      <c r="A61">
        <v>59</v>
      </c>
      <c r="B61" t="s">
        <v>78</v>
      </c>
      <c r="C61" t="str">
        <f>CONCATENATE(Tabla3[[#This Row],[Code]],"-",Tabla3[[#This Row],[Name]])</f>
        <v>59-IMO</v>
      </c>
    </row>
    <row r="62" spans="1:3" x14ac:dyDescent="0.25">
      <c r="A62">
        <v>60</v>
      </c>
      <c r="B62" t="s">
        <v>79</v>
      </c>
      <c r="C62" t="str">
        <f>CONCATENATE(Tabla3[[#This Row],[Code]],"-",Tabla3[[#This Row],[Name]])</f>
        <v>60-PTK</v>
      </c>
    </row>
    <row r="63" spans="1:3" x14ac:dyDescent="0.25">
      <c r="A63">
        <v>61</v>
      </c>
      <c r="B63" t="s">
        <v>80</v>
      </c>
      <c r="C63" t="str">
        <f>CONCATENATE(Tabla3[[#This Row],[Code]],"-",Tabla3[[#This Row],[Name]])</f>
        <v>61-ASCO NEUMATICS</v>
      </c>
    </row>
    <row r="64" spans="1:3" x14ac:dyDescent="0.25">
      <c r="A64">
        <v>62</v>
      </c>
      <c r="B64" t="s">
        <v>81</v>
      </c>
      <c r="C64" t="str">
        <f>CONCATENATE(Tabla3[[#This Row],[Code]],"-",Tabla3[[#This Row],[Name]])</f>
        <v>62-EMERSON</v>
      </c>
    </row>
    <row r="65" spans="1:3" x14ac:dyDescent="0.25">
      <c r="A65">
        <v>63</v>
      </c>
      <c r="B65" t="s">
        <v>82</v>
      </c>
      <c r="C65" t="str">
        <f>CONCATENATE(Tabla3[[#This Row],[Code]],"-",Tabla3[[#This Row],[Name]])</f>
        <v>63-AQUAVAL</v>
      </c>
    </row>
    <row r="66" spans="1:3" x14ac:dyDescent="0.25">
      <c r="A66">
        <v>64</v>
      </c>
      <c r="B66" t="s">
        <v>83</v>
      </c>
      <c r="C66" t="str">
        <f>CONCATENATE(Tabla3[[#This Row],[Code]],"-",Tabla3[[#This Row],[Name]])</f>
        <v>64-CLA-VAL</v>
      </c>
    </row>
    <row r="67" spans="1:3" x14ac:dyDescent="0.25">
      <c r="A67">
        <v>65</v>
      </c>
      <c r="B67" t="s">
        <v>84</v>
      </c>
      <c r="C67" t="str">
        <f>CONCATENATE(Tabla3[[#This Row],[Code]],"-",Tabla3[[#This Row],[Name]])</f>
        <v>65-EUROIMPLEMENTOS</v>
      </c>
    </row>
    <row r="68" spans="1:3" x14ac:dyDescent="0.25">
      <c r="A68">
        <v>66</v>
      </c>
      <c r="B68" t="s">
        <v>85</v>
      </c>
      <c r="C68" t="str">
        <f>CONCATENATE(Tabla3[[#This Row],[Code]],"-",Tabla3[[#This Row],[Name]])</f>
        <v>66-HANGCHA</v>
      </c>
    </row>
    <row r="69" spans="1:3" x14ac:dyDescent="0.25">
      <c r="A69">
        <v>67</v>
      </c>
      <c r="B69" t="s">
        <v>86</v>
      </c>
      <c r="C69" t="str">
        <f>CONCATENATE(Tabla3[[#This Row],[Code]],"-",Tabla3[[#This Row],[Name]])</f>
        <v>67-WEH</v>
      </c>
    </row>
    <row r="70" spans="1:3" x14ac:dyDescent="0.25">
      <c r="A70">
        <v>68</v>
      </c>
      <c r="B70" t="s">
        <v>87</v>
      </c>
      <c r="C70" t="str">
        <f>CONCATENATE(Tabla3[[#This Row],[Code]],"-",Tabla3[[#This Row],[Name]])</f>
        <v>68-ABZ</v>
      </c>
    </row>
    <row r="71" spans="1:3" x14ac:dyDescent="0.25">
      <c r="A71">
        <v>69</v>
      </c>
      <c r="B71" t="s">
        <v>88</v>
      </c>
      <c r="C71" t="str">
        <f>CONCATENATE(Tabla3[[#This Row],[Code]],"-",Tabla3[[#This Row],[Name]])</f>
        <v>69-TORNATECH</v>
      </c>
    </row>
    <row r="72" spans="1:3" x14ac:dyDescent="0.25">
      <c r="A72">
        <v>70</v>
      </c>
      <c r="B72" t="s">
        <v>89</v>
      </c>
      <c r="C72" t="str">
        <f>CONCATENATE(Tabla3[[#This Row],[Code]],"-",Tabla3[[#This Row],[Name]])</f>
        <v>70-WEG</v>
      </c>
    </row>
    <row r="73" spans="1:3" x14ac:dyDescent="0.25">
      <c r="A73">
        <v>71</v>
      </c>
      <c r="B73" t="s">
        <v>90</v>
      </c>
      <c r="C73" t="str">
        <f>CONCATENATE(Tabla3[[#This Row],[Code]],"-",Tabla3[[#This Row],[Name]])</f>
        <v>71-MICHELLIN</v>
      </c>
    </row>
    <row r="74" spans="1:3" x14ac:dyDescent="0.25">
      <c r="A74">
        <v>72</v>
      </c>
      <c r="B74" t="s">
        <v>91</v>
      </c>
      <c r="C74" t="str">
        <f>CONCATENATE(Tabla3[[#This Row],[Code]],"-",Tabla3[[#This Row],[Name]])</f>
        <v>72-BALFLEX</v>
      </c>
    </row>
    <row r="75" spans="1:3" x14ac:dyDescent="0.25">
      <c r="A75">
        <v>73</v>
      </c>
      <c r="B75" t="s">
        <v>92</v>
      </c>
      <c r="C75" t="str">
        <f>CONCATENATE(Tabla3[[#This Row],[Code]],"-",Tabla3[[#This Row],[Name]])</f>
        <v>73-BALMORAL</v>
      </c>
    </row>
    <row r="76" spans="1:3" x14ac:dyDescent="0.25">
      <c r="A76">
        <v>74</v>
      </c>
      <c r="B76" t="s">
        <v>93</v>
      </c>
      <c r="C76" t="str">
        <f>CONCATENATE(Tabla3[[#This Row],[Code]],"-",Tabla3[[#This Row],[Name]])</f>
        <v>74-BOSCH</v>
      </c>
    </row>
    <row r="77" spans="1:3" x14ac:dyDescent="0.25">
      <c r="A77">
        <v>75</v>
      </c>
      <c r="B77" t="s">
        <v>94</v>
      </c>
      <c r="C77" t="str">
        <f>CONCATENATE(Tabla3[[#This Row],[Code]],"-",Tabla3[[#This Row],[Name]])</f>
        <v>75-CHEM TOOLS</v>
      </c>
    </row>
    <row r="78" spans="1:3" x14ac:dyDescent="0.25">
      <c r="A78">
        <v>76</v>
      </c>
      <c r="B78" t="s">
        <v>95</v>
      </c>
      <c r="C78" t="str">
        <f>CONCATENATE(Tabla3[[#This Row],[Code]],"-",Tabla3[[#This Row],[Name]])</f>
        <v>76-CLEAVER-BROOKS</v>
      </c>
    </row>
    <row r="79" spans="1:3" x14ac:dyDescent="0.25">
      <c r="A79">
        <v>77</v>
      </c>
      <c r="B79" t="s">
        <v>96</v>
      </c>
      <c r="C79" t="str">
        <f>CONCATENATE(Tabla3[[#This Row],[Code]],"-",Tabla3[[#This Row],[Name]])</f>
        <v>77-CONSOLIDATED</v>
      </c>
    </row>
    <row r="80" spans="1:3" x14ac:dyDescent="0.25">
      <c r="A80">
        <v>78</v>
      </c>
      <c r="B80" t="s">
        <v>97</v>
      </c>
      <c r="C80" t="str">
        <f>CONCATENATE(Tabla3[[#This Row],[Code]],"-",Tabla3[[#This Row],[Name]])</f>
        <v>78-DHC SPRAY</v>
      </c>
    </row>
    <row r="81" spans="1:3" x14ac:dyDescent="0.25">
      <c r="A81">
        <v>79</v>
      </c>
      <c r="B81" t="s">
        <v>98</v>
      </c>
      <c r="C81" t="str">
        <f>CONCATENATE(Tabla3[[#This Row],[Code]],"-",Tabla3[[#This Row],[Name]])</f>
        <v>79-DRESSER</v>
      </c>
    </row>
    <row r="82" spans="1:3" x14ac:dyDescent="0.25">
      <c r="A82">
        <v>80</v>
      </c>
      <c r="B82" t="s">
        <v>99</v>
      </c>
      <c r="C82" t="str">
        <f>CONCATENATE(Tabla3[[#This Row],[Code]],"-",Tabla3[[#This Row],[Name]])</f>
        <v>80-EVERLASTING</v>
      </c>
    </row>
    <row r="83" spans="1:3" x14ac:dyDescent="0.25">
      <c r="A83">
        <v>81</v>
      </c>
      <c r="B83" t="s">
        <v>100</v>
      </c>
      <c r="C83" t="str">
        <f>CONCATENATE(Tabla3[[#This Row],[Code]],"-",Tabla3[[#This Row],[Name]])</f>
        <v>81-FABRI-VALVE</v>
      </c>
    </row>
    <row r="84" spans="1:3" x14ac:dyDescent="0.25">
      <c r="A84">
        <v>82</v>
      </c>
      <c r="B84" t="s">
        <v>101</v>
      </c>
      <c r="C84" t="str">
        <f>CONCATENATE(Tabla3[[#This Row],[Code]],"-",Tabla3[[#This Row],[Name]])</f>
        <v>82-FLEX-INDUSTRIES</v>
      </c>
    </row>
    <row r="85" spans="1:3" x14ac:dyDescent="0.25">
      <c r="A85">
        <v>83</v>
      </c>
      <c r="B85" t="s">
        <v>102</v>
      </c>
      <c r="C85" t="str">
        <f>CONCATENATE(Tabla3[[#This Row],[Code]],"-",Tabla3[[#This Row],[Name]])</f>
        <v>83-FLOWTEK</v>
      </c>
    </row>
    <row r="86" spans="1:3" x14ac:dyDescent="0.25">
      <c r="A86">
        <v>84</v>
      </c>
      <c r="B86" t="s">
        <v>103</v>
      </c>
      <c r="C86" t="str">
        <f>CONCATENATE(Tabla3[[#This Row],[Code]],"-",Tabla3[[#This Row],[Name]])</f>
        <v>84-GLADIATOR</v>
      </c>
    </row>
    <row r="87" spans="1:3" x14ac:dyDescent="0.25">
      <c r="A87">
        <v>85</v>
      </c>
      <c r="B87" t="s">
        <v>104</v>
      </c>
      <c r="C87" t="str">
        <f>CONCATENATE(Tabla3[[#This Row],[Code]],"-",Tabla3[[#This Row],[Name]])</f>
        <v>85-HIGHTRONIC</v>
      </c>
    </row>
    <row r="88" spans="1:3" x14ac:dyDescent="0.25">
      <c r="A88">
        <v>86</v>
      </c>
      <c r="B88" t="s">
        <v>105</v>
      </c>
      <c r="C88" t="str">
        <f>CONCATENATE(Tabla3[[#This Row],[Code]],"-",Tabla3[[#This Row],[Name]])</f>
        <v>86-ITT /FABRI-VALVE</v>
      </c>
    </row>
    <row r="89" spans="1:3" x14ac:dyDescent="0.25">
      <c r="A89">
        <v>87</v>
      </c>
      <c r="B89" t="s">
        <v>106</v>
      </c>
      <c r="C89" t="str">
        <f>CONCATENATE(Tabla3[[#This Row],[Code]],"-",Tabla3[[#This Row],[Name]])</f>
        <v>87-JAPON KOSHIN</v>
      </c>
    </row>
    <row r="90" spans="1:3" x14ac:dyDescent="0.25">
      <c r="A90">
        <v>88</v>
      </c>
      <c r="B90" t="s">
        <v>107</v>
      </c>
      <c r="C90" t="str">
        <f>CONCATENATE(Tabla3[[#This Row],[Code]],"-",Tabla3[[#This Row],[Name]])</f>
        <v>88-KUNKLE</v>
      </c>
    </row>
    <row r="91" spans="1:3" x14ac:dyDescent="0.25">
      <c r="A91">
        <v>89</v>
      </c>
      <c r="B91" t="s">
        <v>108</v>
      </c>
      <c r="C91" t="str">
        <f>CONCATENATE(Tabla3[[#This Row],[Code]],"-",Tabla3[[#This Row],[Name]])</f>
        <v>89-MACOGA</v>
      </c>
    </row>
    <row r="92" spans="1:3" x14ac:dyDescent="0.25">
      <c r="A92">
        <v>90</v>
      </c>
      <c r="B92" t="s">
        <v>109</v>
      </c>
      <c r="C92" t="str">
        <f>CONCATENATE(Tabla3[[#This Row],[Code]],"-",Tabla3[[#This Row],[Name]])</f>
        <v>90-ROTOPLAST</v>
      </c>
    </row>
    <row r="93" spans="1:3" x14ac:dyDescent="0.25">
      <c r="A93">
        <v>91</v>
      </c>
      <c r="B93" t="s">
        <v>110</v>
      </c>
      <c r="C93" t="str">
        <f>CONCATENATE(Tabla3[[#This Row],[Code]],"-",Tabla3[[#This Row],[Name]])</f>
        <v>91-SIEMENS</v>
      </c>
    </row>
    <row r="94" spans="1:3" x14ac:dyDescent="0.25">
      <c r="A94">
        <v>92</v>
      </c>
      <c r="B94" t="s">
        <v>111</v>
      </c>
      <c r="C94" t="str">
        <f>CONCATENATE(Tabla3[[#This Row],[Code]],"-",Tabla3[[#This Row],[Name]])</f>
        <v>92-TACTIX</v>
      </c>
    </row>
    <row r="95" spans="1:3" x14ac:dyDescent="0.25">
      <c r="A95">
        <v>93</v>
      </c>
      <c r="B95" t="s">
        <v>112</v>
      </c>
      <c r="C95" t="str">
        <f>CONCATENATE(Tabla3[[#This Row],[Code]],"-",Tabla3[[#This Row],[Name]])</f>
        <v>93-TEXSTEAM</v>
      </c>
    </row>
    <row r="96" spans="1:3" x14ac:dyDescent="0.25">
      <c r="A96">
        <v>94</v>
      </c>
      <c r="B96" t="s">
        <v>113</v>
      </c>
      <c r="C96" t="str">
        <f>CONCATENATE(Tabla3[[#This Row],[Code]],"-",Tabla3[[#This Row],[Name]])</f>
        <v>94-TOPOG-E</v>
      </c>
    </row>
    <row r="97" spans="1:3" x14ac:dyDescent="0.25">
      <c r="A97">
        <v>95</v>
      </c>
      <c r="B97" t="s">
        <v>114</v>
      </c>
      <c r="C97" t="str">
        <f>CONCATENATE(Tabla3[[#This Row],[Code]],"-",Tabla3[[#This Row],[Name]])</f>
        <v>95-SAER</v>
      </c>
    </row>
    <row r="98" spans="1:3" x14ac:dyDescent="0.25">
      <c r="A98">
        <v>96</v>
      </c>
      <c r="B98" t="s">
        <v>115</v>
      </c>
      <c r="C98" t="str">
        <f>CONCATENATE(Tabla3[[#This Row],[Code]],"-",Tabla3[[#This Row],[Name]])</f>
        <v>96-FCA</v>
      </c>
    </row>
    <row r="99" spans="1:3" x14ac:dyDescent="0.25">
      <c r="A99">
        <v>97</v>
      </c>
      <c r="B99" t="s">
        <v>116</v>
      </c>
      <c r="C99" t="str">
        <f>CONCATENATE(Tabla3[[#This Row],[Code]],"-",Tabla3[[#This Row],[Name]])</f>
        <v>97-SUREFLOW</v>
      </c>
    </row>
    <row r="100" spans="1:3" x14ac:dyDescent="0.25">
      <c r="A100">
        <v>98</v>
      </c>
      <c r="B100" t="s">
        <v>117</v>
      </c>
      <c r="C100" t="str">
        <f>CONCATENATE(Tabla3[[#This Row],[Code]],"-",Tabla3[[#This Row],[Name]])</f>
        <v>98-EPTA</v>
      </c>
    </row>
    <row r="101" spans="1:3" x14ac:dyDescent="0.25">
      <c r="A101">
        <v>99</v>
      </c>
      <c r="B101" t="s">
        <v>118</v>
      </c>
      <c r="C101" t="str">
        <f>CONCATENATE(Tabla3[[#This Row],[Code]],"-",Tabla3[[#This Row],[Name]])</f>
        <v>99-TITAN</v>
      </c>
    </row>
    <row r="102" spans="1:3" x14ac:dyDescent="0.25">
      <c r="A102">
        <v>100</v>
      </c>
      <c r="B102" t="s">
        <v>119</v>
      </c>
      <c r="C102" t="str">
        <f>CONCATENATE(Tabla3[[#This Row],[Code]],"-",Tabla3[[#This Row],[Name]])</f>
        <v>100-WSV</v>
      </c>
    </row>
    <row r="103" spans="1:3" x14ac:dyDescent="0.25">
      <c r="A103">
        <v>101</v>
      </c>
      <c r="B103" t="s">
        <v>120</v>
      </c>
      <c r="C103" t="str">
        <f>CONCATENATE(Tabla3[[#This Row],[Code]],"-",Tabla3[[#This Row],[Name]])</f>
        <v>101-HB</v>
      </c>
    </row>
    <row r="104" spans="1:3" x14ac:dyDescent="0.25">
      <c r="A104">
        <v>102</v>
      </c>
      <c r="B104" t="s">
        <v>121</v>
      </c>
      <c r="C104" t="str">
        <f>CONCATENATE(Tabla3[[#This Row],[Code]],"-",Tabla3[[#This Row],[Name]])</f>
        <v>102-FLOWERVE</v>
      </c>
    </row>
    <row r="105" spans="1:3" x14ac:dyDescent="0.25">
      <c r="A105">
        <v>103</v>
      </c>
      <c r="B105" t="s">
        <v>122</v>
      </c>
      <c r="C105" t="str">
        <f>CONCATENATE(Tabla3[[#This Row],[Code]],"-",Tabla3[[#This Row],[Name]])</f>
        <v>103-JAC PROJECT</v>
      </c>
    </row>
    <row r="106" spans="1:3" x14ac:dyDescent="0.25">
      <c r="A106">
        <v>104</v>
      </c>
      <c r="B106" t="s">
        <v>123</v>
      </c>
      <c r="C106" t="str">
        <f>CONCATENATE(Tabla3[[#This Row],[Code]],"-",Tabla3[[#This Row],[Name]])</f>
        <v>104-WILLIAMS VALVE</v>
      </c>
    </row>
    <row r="107" spans="1:3" x14ac:dyDescent="0.25">
      <c r="A107">
        <v>105</v>
      </c>
      <c r="B107" t="s">
        <v>124</v>
      </c>
      <c r="C107" t="str">
        <f>CONCATENATE(Tabla3[[#This Row],[Code]],"-",Tabla3[[#This Row],[Name]])</f>
        <v>105-FERROSOLUCIONES</v>
      </c>
    </row>
    <row r="108" spans="1:3" x14ac:dyDescent="0.25">
      <c r="A108">
        <v>106</v>
      </c>
      <c r="B108" t="s">
        <v>125</v>
      </c>
      <c r="C108" t="str">
        <f>CONCATENATE(Tabla3[[#This Row],[Code]],"-",Tabla3[[#This Row],[Name]])</f>
        <v>106-S/M</v>
      </c>
    </row>
    <row r="109" spans="1:3" x14ac:dyDescent="0.25">
      <c r="A109">
        <v>107</v>
      </c>
      <c r="B109" t="s">
        <v>126</v>
      </c>
      <c r="C109" t="str">
        <f>CONCATENATE(Tabla3[[#This Row],[Code]],"-",Tabla3[[#This Row],[Name]])</f>
        <v>107-DSI</v>
      </c>
    </row>
    <row r="110" spans="1:3" x14ac:dyDescent="0.25">
      <c r="A110">
        <v>108</v>
      </c>
      <c r="B110" t="s">
        <v>127</v>
      </c>
      <c r="C110" t="str">
        <f>CONCATENATE(Tabla3[[#This Row],[Code]],"-",Tabla3[[#This Row],[Name]])</f>
        <v>108-BALDOR</v>
      </c>
    </row>
    <row r="111" spans="1:3" x14ac:dyDescent="0.25">
      <c r="A111">
        <v>109</v>
      </c>
      <c r="B111" t="s">
        <v>128</v>
      </c>
      <c r="C111" t="str">
        <f>CONCATENATE(Tabla3[[#This Row],[Code]],"-",Tabla3[[#This Row],[Name]])</f>
        <v>109-PBV</v>
      </c>
    </row>
    <row r="112" spans="1:3" x14ac:dyDescent="0.25">
      <c r="A112">
        <v>110</v>
      </c>
      <c r="B112" t="s">
        <v>129</v>
      </c>
      <c r="C112" t="str">
        <f>CONCATENATE(Tabla3[[#This Row],[Code]],"-",Tabla3[[#This Row],[Name]])</f>
        <v>110-WARRICK</v>
      </c>
    </row>
    <row r="113" spans="1:3" x14ac:dyDescent="0.25">
      <c r="A113">
        <v>111</v>
      </c>
      <c r="B113" t="s">
        <v>130</v>
      </c>
      <c r="C113" t="str">
        <f>CONCATENATE(Tabla3[[#This Row],[Code]],"-",Tabla3[[#This Row],[Name]])</f>
        <v>111-GEORGE NIKIFOROV</v>
      </c>
    </row>
    <row r="114" spans="1:3" x14ac:dyDescent="0.25">
      <c r="A114">
        <v>112</v>
      </c>
      <c r="B114" t="s">
        <v>131</v>
      </c>
      <c r="C114" t="str">
        <f>CONCATENATE(Tabla3[[#This Row],[Code]],"-",Tabla3[[#This Row],[Name]])</f>
        <v>112-REX</v>
      </c>
    </row>
    <row r="115" spans="1:3" x14ac:dyDescent="0.25">
      <c r="A115">
        <v>113</v>
      </c>
      <c r="B115" t="s">
        <v>132</v>
      </c>
      <c r="C115" t="str">
        <f>CONCATENATE(Tabla3[[#This Row],[Code]],"-",Tabla3[[#This Row],[Name]])</f>
        <v>113-ENVIROGEAR</v>
      </c>
    </row>
    <row r="116" spans="1:3" x14ac:dyDescent="0.25">
      <c r="A116">
        <v>114</v>
      </c>
      <c r="B116" t="s">
        <v>133</v>
      </c>
      <c r="C116" t="str">
        <f>CONCATENATE(Tabla3[[#This Row],[Code]],"-",Tabla3[[#This Row],[Name]])</f>
        <v>114-NORD</v>
      </c>
    </row>
    <row r="117" spans="1:3" x14ac:dyDescent="0.25">
      <c r="A117">
        <v>115</v>
      </c>
      <c r="B117" t="s">
        <v>134</v>
      </c>
      <c r="C117" t="str">
        <f>CONCATENATE(Tabla3[[#This Row],[Code]],"-",Tabla3[[#This Row],[Name]])</f>
        <v>115-FOSTER</v>
      </c>
    </row>
    <row r="118" spans="1:3" x14ac:dyDescent="0.25">
      <c r="A118">
        <v>116</v>
      </c>
      <c r="B118" t="s">
        <v>135</v>
      </c>
      <c r="C118" t="str">
        <f>CONCATENATE(Tabla3[[#This Row],[Code]],"-",Tabla3[[#This Row],[Name]])</f>
        <v>116-WORK TOOLS</v>
      </c>
    </row>
    <row r="119" spans="1:3" x14ac:dyDescent="0.25">
      <c r="A119">
        <v>117</v>
      </c>
      <c r="B119" t="s">
        <v>136</v>
      </c>
      <c r="C119" t="str">
        <f>CONCATENATE(Tabla3[[#This Row],[Code]],"-",Tabla3[[#This Row],[Name]])</f>
        <v>117-DIA-FLO</v>
      </c>
    </row>
    <row r="120" spans="1:3" x14ac:dyDescent="0.25">
      <c r="A120">
        <v>118</v>
      </c>
      <c r="B120" t="s">
        <v>137</v>
      </c>
      <c r="C120" t="str">
        <f>CONCATENATE(Tabla3[[#This Row],[Code]],"-",Tabla3[[#This Row],[Name]])</f>
        <v>118-GORMAN RUPP</v>
      </c>
    </row>
    <row r="121" spans="1:3" x14ac:dyDescent="0.25">
      <c r="A121">
        <v>119</v>
      </c>
      <c r="B121" t="s">
        <v>138</v>
      </c>
      <c r="C121" t="str">
        <f>CONCATENATE(Tabla3[[#This Row],[Code]],"-",Tabla3[[#This Row],[Name]])</f>
        <v>119-PENTAIR</v>
      </c>
    </row>
    <row r="122" spans="1:3" x14ac:dyDescent="0.25">
      <c r="A122">
        <v>120</v>
      </c>
      <c r="B122" t="s">
        <v>139</v>
      </c>
      <c r="C122" t="str">
        <f>CONCATENATE(Tabla3[[#This Row],[Code]],"-",Tabla3[[#This Row],[Name]])</f>
        <v>120-PENTAX</v>
      </c>
    </row>
    <row r="123" spans="1:3" x14ac:dyDescent="0.25">
      <c r="A123">
        <v>121</v>
      </c>
      <c r="B123" t="s">
        <v>140</v>
      </c>
      <c r="C123" t="str">
        <f>CONCATENATE(Tabla3[[#This Row],[Code]],"-",Tabla3[[#This Row],[Name]])</f>
        <v>121-EDCOS</v>
      </c>
    </row>
    <row r="124" spans="1:3" x14ac:dyDescent="0.25">
      <c r="A124">
        <v>122</v>
      </c>
      <c r="B124" t="s">
        <v>141</v>
      </c>
      <c r="C124" t="str">
        <f>CONCATENATE(Tabla3[[#This Row],[Code]],"-",Tabla3[[#This Row],[Name]])</f>
        <v>122-PROFIBUS</v>
      </c>
    </row>
    <row r="125" spans="1:3" x14ac:dyDescent="0.25">
      <c r="A125">
        <v>123</v>
      </c>
      <c r="B125" t="s">
        <v>142</v>
      </c>
      <c r="C125" t="str">
        <f>CONCATENATE(Tabla3[[#This Row],[Code]],"-",Tabla3[[#This Row],[Name]])</f>
        <v>123-MICROTIK</v>
      </c>
    </row>
    <row r="126" spans="1:3" x14ac:dyDescent="0.25">
      <c r="A126">
        <v>124</v>
      </c>
      <c r="B126" t="s">
        <v>143</v>
      </c>
      <c r="C126" t="str">
        <f>CONCATENATE(Tabla3[[#This Row],[Code]],"-",Tabla3[[#This Row],[Name]])</f>
        <v>124-GARDNER DENVER</v>
      </c>
    </row>
    <row r="127" spans="1:3" x14ac:dyDescent="0.25">
      <c r="A127">
        <v>125</v>
      </c>
      <c r="B127" t="s">
        <v>144</v>
      </c>
      <c r="C127" t="str">
        <f>CONCATENATE(Tabla3[[#This Row],[Code]],"-",Tabla3[[#This Row],[Name]])</f>
        <v>125-NEPTUNE</v>
      </c>
    </row>
    <row r="128" spans="1:3" x14ac:dyDescent="0.25">
      <c r="A128">
        <v>126</v>
      </c>
      <c r="B128" t="s">
        <v>145</v>
      </c>
      <c r="C128" t="str">
        <f>CONCATENATE(Tabla3[[#This Row],[Code]],"-",Tabla3[[#This Row],[Name]])</f>
        <v>126-JKS</v>
      </c>
    </row>
    <row r="129" spans="1:3" x14ac:dyDescent="0.25">
      <c r="A129">
        <v>127</v>
      </c>
      <c r="B129" t="s">
        <v>146</v>
      </c>
      <c r="C129" t="str">
        <f>CONCATENATE(Tabla3[[#This Row],[Code]],"-",Tabla3[[#This Row],[Name]])</f>
        <v>127-POWERS</v>
      </c>
    </row>
    <row r="130" spans="1:3" x14ac:dyDescent="0.25">
      <c r="A130">
        <v>128</v>
      </c>
      <c r="B130" t="s">
        <v>147</v>
      </c>
      <c r="C130" t="str">
        <f>CONCATENATE(Tabla3[[#This Row],[Code]],"-",Tabla3[[#This Row],[Name]])</f>
        <v>128-ETNA</v>
      </c>
    </row>
    <row r="131" spans="1:3" x14ac:dyDescent="0.25">
      <c r="A131">
        <v>129</v>
      </c>
      <c r="B131" t="s">
        <v>148</v>
      </c>
      <c r="C131" t="str">
        <f>CONCATENATE(Tabla3[[#This Row],[Code]],"-",Tabla3[[#This Row],[Name]])</f>
        <v>129-STROBBE</v>
      </c>
    </row>
    <row r="132" spans="1:3" x14ac:dyDescent="0.25">
      <c r="A132">
        <v>130</v>
      </c>
      <c r="B132" t="s">
        <v>149</v>
      </c>
      <c r="C132" t="str">
        <f>CONCATENATE(Tabla3[[#This Row],[Code]],"-",Tabla3[[#This Row],[Name]])</f>
        <v>130-SEALER</v>
      </c>
    </row>
    <row r="133" spans="1:3" x14ac:dyDescent="0.25">
      <c r="A133">
        <v>131</v>
      </c>
      <c r="B133" t="s">
        <v>150</v>
      </c>
      <c r="C133" t="str">
        <f>CONCATENATE(Tabla3[[#This Row],[Code]],"-",Tabla3[[#This Row],[Name]])</f>
        <v>131-UNITED</v>
      </c>
    </row>
    <row r="134" spans="1:3" x14ac:dyDescent="0.25">
      <c r="A134">
        <v>132</v>
      </c>
      <c r="B134" t="s">
        <v>151</v>
      </c>
      <c r="C134" t="str">
        <f>CONCATENATE(Tabla3[[#This Row],[Code]],"-",Tabla3[[#This Row],[Name]])</f>
        <v>132-FIRETROL</v>
      </c>
    </row>
    <row r="135" spans="1:3" x14ac:dyDescent="0.25">
      <c r="A135">
        <v>133</v>
      </c>
      <c r="B135" t="s">
        <v>152</v>
      </c>
      <c r="C135" t="str">
        <f>CONCATENATE(Tabla3[[#This Row],[Code]],"-",Tabla3[[#This Row],[Name]])</f>
        <v>133-BIMBA</v>
      </c>
    </row>
    <row r="136" spans="1:3" x14ac:dyDescent="0.25">
      <c r="A136">
        <v>134</v>
      </c>
      <c r="B136" t="s">
        <v>153</v>
      </c>
      <c r="C136" t="str">
        <f>CONCATENATE(Tabla3[[#This Row],[Code]],"-",Tabla3[[#This Row],[Name]])</f>
        <v>134-ABAC</v>
      </c>
    </row>
    <row r="137" spans="1:3" x14ac:dyDescent="0.25">
      <c r="A137">
        <v>135</v>
      </c>
      <c r="B137" t="s">
        <v>154</v>
      </c>
      <c r="C137" t="str">
        <f>CONCATENATE(Tabla3[[#This Row],[Code]],"-",Tabla3[[#This Row],[Name]])</f>
        <v>135-REOTEMP</v>
      </c>
    </row>
    <row r="138" spans="1:3" x14ac:dyDescent="0.25">
      <c r="A138">
        <v>136</v>
      </c>
      <c r="B138" t="s">
        <v>155</v>
      </c>
      <c r="C138" t="str">
        <f>CONCATENATE(Tabla3[[#This Row],[Code]],"-",Tabla3[[#This Row],[Name]])</f>
        <v>136-OMRON</v>
      </c>
    </row>
    <row r="139" spans="1:3" x14ac:dyDescent="0.25">
      <c r="A139">
        <v>137</v>
      </c>
      <c r="B139" t="s">
        <v>156</v>
      </c>
      <c r="C139" t="str">
        <f>CONCATENATE(Tabla3[[#This Row],[Code]],"-",Tabla3[[#This Row],[Name]])</f>
        <v>137-JHONSON</v>
      </c>
    </row>
    <row r="140" spans="1:3" x14ac:dyDescent="0.25">
      <c r="A140">
        <v>138</v>
      </c>
      <c r="B140" t="s">
        <v>157</v>
      </c>
      <c r="C140" t="str">
        <f>CONCATENATE(Tabla3[[#This Row],[Code]],"-",Tabla3[[#This Row],[Name]])</f>
        <v>138-PARKER</v>
      </c>
    </row>
    <row r="141" spans="1:3" x14ac:dyDescent="0.25">
      <c r="A141">
        <v>139</v>
      </c>
      <c r="B141" t="s">
        <v>158</v>
      </c>
      <c r="C141" t="str">
        <f>CONCATENATE(Tabla3[[#This Row],[Code]],"-",Tabla3[[#This Row],[Name]])</f>
        <v>139-VARISCO</v>
      </c>
    </row>
    <row r="142" spans="1:3" x14ac:dyDescent="0.25">
      <c r="A142">
        <v>140</v>
      </c>
      <c r="B142" t="s">
        <v>159</v>
      </c>
      <c r="C142" t="str">
        <f>CONCATENATE(Tabla3[[#This Row],[Code]],"-",Tabla3[[#This Row],[Name]])</f>
        <v>140-S/N</v>
      </c>
    </row>
    <row r="143" spans="1:3" x14ac:dyDescent="0.25">
      <c r="A143">
        <v>141</v>
      </c>
      <c r="B143" t="s">
        <v>160</v>
      </c>
      <c r="C143" t="str">
        <f>CONCATENATE(Tabla3[[#This Row],[Code]],"-",Tabla3[[#This Row],[Name]])</f>
        <v>141-FS CURTIS</v>
      </c>
    </row>
    <row r="144" spans="1:3" x14ac:dyDescent="0.25">
      <c r="A144">
        <v>142</v>
      </c>
      <c r="B144" t="s">
        <v>161</v>
      </c>
      <c r="C144" t="str">
        <f>CONCATENATE(Tabla3[[#This Row],[Code]],"-",Tabla3[[#This Row],[Name]])</f>
        <v>142-APOLLO</v>
      </c>
    </row>
    <row r="145" spans="1:3" x14ac:dyDescent="0.25">
      <c r="A145">
        <v>143</v>
      </c>
      <c r="B145" t="s">
        <v>162</v>
      </c>
      <c r="C145" t="str">
        <f>CONCATENATE(Tabla3[[#This Row],[Code]],"-",Tabla3[[#This Row],[Name]])</f>
        <v>143-WANERF</v>
      </c>
    </row>
    <row r="146" spans="1:3" x14ac:dyDescent="0.25">
      <c r="A146">
        <v>144</v>
      </c>
      <c r="B146" t="s">
        <v>163</v>
      </c>
      <c r="C146" t="str">
        <f>CONCATENATE(Tabla3[[#This Row],[Code]],"-",Tabla3[[#This Row],[Name]])</f>
        <v>144-LOWARA</v>
      </c>
    </row>
    <row r="147" spans="1:3" x14ac:dyDescent="0.25">
      <c r="A147">
        <v>145</v>
      </c>
      <c r="B147" t="s">
        <v>164</v>
      </c>
      <c r="C147" t="str">
        <f>CONCATENATE(Tabla3[[#This Row],[Code]],"-",Tabla3[[#This Row],[Name]])</f>
        <v>145-HAYWARD</v>
      </c>
    </row>
    <row r="148" spans="1:3" x14ac:dyDescent="0.25">
      <c r="A148">
        <v>146</v>
      </c>
      <c r="B148" t="s">
        <v>165</v>
      </c>
      <c r="C148" t="str">
        <f>CONCATENATE(Tabla3[[#This Row],[Code]],"-",Tabla3[[#This Row],[Name]])</f>
        <v>146-POTTER ROEMER</v>
      </c>
    </row>
    <row r="149" spans="1:3" x14ac:dyDescent="0.25">
      <c r="A149">
        <v>147</v>
      </c>
      <c r="B149" t="s">
        <v>166</v>
      </c>
      <c r="C149" t="str">
        <f>CONCATENATE(Tabla3[[#This Row],[Code]],"-",Tabla3[[#This Row],[Name]])</f>
        <v>147-CAT</v>
      </c>
    </row>
    <row r="150" spans="1:3" x14ac:dyDescent="0.25">
      <c r="A150">
        <v>148</v>
      </c>
      <c r="B150" t="s">
        <v>167</v>
      </c>
      <c r="C150" t="str">
        <f>CONCATENATE(Tabla3[[#This Row],[Code]],"-",Tabla3[[#This Row],[Name]])</f>
        <v>148-ALL AMERICAN HOSE</v>
      </c>
    </row>
    <row r="151" spans="1:3" x14ac:dyDescent="0.25">
      <c r="A151">
        <v>149</v>
      </c>
      <c r="B151" t="s">
        <v>168</v>
      </c>
      <c r="C151" t="str">
        <f>CONCATENATE(Tabla3[[#This Row],[Code]],"-",Tabla3[[#This Row],[Name]])</f>
        <v>149-POTTER</v>
      </c>
    </row>
    <row r="152" spans="1:3" x14ac:dyDescent="0.25">
      <c r="A152">
        <v>150</v>
      </c>
      <c r="B152" t="s">
        <v>169</v>
      </c>
      <c r="C152" t="str">
        <f>CONCATENATE(Tabla3[[#This Row],[Code]],"-",Tabla3[[#This Row],[Name]])</f>
        <v>150-HYDROFLO PUMPS</v>
      </c>
    </row>
    <row r="153" spans="1:3" x14ac:dyDescent="0.25">
      <c r="A153">
        <v>151</v>
      </c>
      <c r="B153" t="s">
        <v>170</v>
      </c>
      <c r="C153" t="str">
        <f>CONCATENATE(Tabla3[[#This Row],[Code]],"-",Tabla3[[#This Row],[Name]])</f>
        <v>151-WEIZZ</v>
      </c>
    </row>
    <row r="154" spans="1:3" x14ac:dyDescent="0.25">
      <c r="A154">
        <v>152</v>
      </c>
      <c r="B154" t="s">
        <v>171</v>
      </c>
      <c r="C154" t="str">
        <f>CONCATENATE(Tabla3[[#This Row],[Code]],"-",Tabla3[[#This Row],[Name]])</f>
        <v>152-CONEK</v>
      </c>
    </row>
    <row r="155" spans="1:3" x14ac:dyDescent="0.25">
      <c r="A155">
        <v>153</v>
      </c>
      <c r="B155" t="s">
        <v>172</v>
      </c>
      <c r="C155" t="str">
        <f>CONCATENATE(Tabla3[[#This Row],[Code]],"-",Tabla3[[#This Row],[Name]])</f>
        <v>153-AIRBEST</v>
      </c>
    </row>
    <row r="156" spans="1:3" x14ac:dyDescent="0.25">
      <c r="A156">
        <v>154</v>
      </c>
      <c r="B156" t="s">
        <v>173</v>
      </c>
      <c r="C156" t="str">
        <f>CONCATENATE(Tabla3[[#This Row],[Code]],"-",Tabla3[[#This Row],[Name]])</f>
        <v>154-NUMATICS</v>
      </c>
    </row>
    <row r="157" spans="1:3" x14ac:dyDescent="0.25">
      <c r="A157">
        <v>155</v>
      </c>
      <c r="B157" t="s">
        <v>174</v>
      </c>
      <c r="C157" t="str">
        <f>CONCATENATE(Tabla3[[#This Row],[Code]],"-",Tabla3[[#This Row],[Name]])</f>
        <v>155-BEIAN-LOCK</v>
      </c>
    </row>
    <row r="158" spans="1:3" x14ac:dyDescent="0.25">
      <c r="A158">
        <v>156</v>
      </c>
      <c r="B158" t="s">
        <v>175</v>
      </c>
      <c r="C158" t="str">
        <f>CONCATENATE(Tabla3[[#This Row],[Code]],"-",Tabla3[[#This Row],[Name]])</f>
        <v>156-WILLIAMS</v>
      </c>
    </row>
    <row r="159" spans="1:3" x14ac:dyDescent="0.25">
      <c r="A159">
        <v>157</v>
      </c>
      <c r="B159" t="s">
        <v>176</v>
      </c>
      <c r="C159" t="str">
        <f>CONCATENATE(Tabla3[[#This Row],[Code]],"-",Tabla3[[#This Row],[Name]])</f>
        <v>157-FLOTITE</v>
      </c>
    </row>
    <row r="160" spans="1:3" x14ac:dyDescent="0.25">
      <c r="A160">
        <v>158</v>
      </c>
      <c r="B160" t="s">
        <v>177</v>
      </c>
      <c r="C160" t="str">
        <f>CONCATENATE(Tabla3[[#This Row],[Code]],"-",Tabla3[[#This Row],[Name]])</f>
        <v>158-FORUM ENERGY ABZ VALVE</v>
      </c>
    </row>
    <row r="161" spans="1:3" x14ac:dyDescent="0.25">
      <c r="A161">
        <v>159</v>
      </c>
      <c r="B161" t="s">
        <v>178</v>
      </c>
      <c r="C161" t="str">
        <f>CONCATENATE(Tabla3[[#This Row],[Code]],"-",Tabla3[[#This Row],[Name]])</f>
        <v>159-SCHNEIDER</v>
      </c>
    </row>
    <row r="162" spans="1:3" x14ac:dyDescent="0.25">
      <c r="A162">
        <v>160</v>
      </c>
      <c r="B162" t="s">
        <v>179</v>
      </c>
      <c r="C162" t="str">
        <f>CONCATENATE(Tabla3[[#This Row],[Code]],"-",Tabla3[[#This Row],[Name]])</f>
        <v>160-ELKHARTBRASS</v>
      </c>
    </row>
    <row r="163" spans="1:3" x14ac:dyDescent="0.25">
      <c r="A163">
        <v>161</v>
      </c>
      <c r="B163" t="s">
        <v>180</v>
      </c>
      <c r="C163" t="str">
        <f>CONCATENATE(Tabla3[[#This Row],[Code]],"-",Tabla3[[#This Row],[Name]])</f>
        <v>161-CAMOZZI</v>
      </c>
    </row>
    <row r="164" spans="1:3" x14ac:dyDescent="0.25">
      <c r="A164">
        <v>162</v>
      </c>
      <c r="B164" t="s">
        <v>181</v>
      </c>
      <c r="C164" t="str">
        <f>CONCATENATE(Tabla3[[#This Row],[Code]],"-",Tabla3[[#This Row],[Name]])</f>
        <v>162-NORDSTROM</v>
      </c>
    </row>
    <row r="165" spans="1:3" x14ac:dyDescent="0.25">
      <c r="A165">
        <v>163</v>
      </c>
      <c r="B165" t="s">
        <v>182</v>
      </c>
      <c r="C165" t="str">
        <f>CONCATENATE(Tabla3[[#This Row],[Code]],"-",Tabla3[[#This Row],[Name]])</f>
        <v>163-RED VALVE</v>
      </c>
    </row>
    <row r="166" spans="1:3" x14ac:dyDescent="0.25">
      <c r="A166">
        <v>164</v>
      </c>
      <c r="B166" t="s">
        <v>183</v>
      </c>
      <c r="C166" t="str">
        <f>CONCATENATE(Tabla3[[#This Row],[Code]],"-",Tabla3[[#This Row],[Name]])</f>
        <v>164-CLARKE</v>
      </c>
    </row>
    <row r="167" spans="1:3" x14ac:dyDescent="0.25">
      <c r="A167">
        <v>165</v>
      </c>
      <c r="B167" t="s">
        <v>184</v>
      </c>
      <c r="C167" t="str">
        <f>CONCATENATE(Tabla3[[#This Row],[Code]],"-",Tabla3[[#This Row],[Name]])</f>
        <v>165-SUN</v>
      </c>
    </row>
    <row r="168" spans="1:3" x14ac:dyDescent="0.25">
      <c r="A168">
        <v>166</v>
      </c>
      <c r="B168" t="s">
        <v>185</v>
      </c>
      <c r="C168" t="str">
        <f>CONCATENATE(Tabla3[[#This Row],[Code]],"-",Tabla3[[#This Row],[Name]])</f>
        <v>166-ITT</v>
      </c>
    </row>
    <row r="169" spans="1:3" x14ac:dyDescent="0.25">
      <c r="A169">
        <v>167</v>
      </c>
      <c r="B169" t="s">
        <v>186</v>
      </c>
      <c r="C169" t="str">
        <f>CONCATENATE(Tabla3[[#This Row],[Code]],"-",Tabla3[[#This Row],[Name]])</f>
        <v>167-VALMATIC</v>
      </c>
    </row>
    <row r="170" spans="1:3" x14ac:dyDescent="0.25">
      <c r="A170">
        <v>168</v>
      </c>
      <c r="B170" t="s">
        <v>187</v>
      </c>
      <c r="C170" t="str">
        <f>CONCATENATE(Tabla3[[#This Row],[Code]],"-",Tabla3[[#This Row],[Name]])</f>
        <v>168-SEW</v>
      </c>
    </row>
    <row r="171" spans="1:3" x14ac:dyDescent="0.25">
      <c r="A171">
        <v>169</v>
      </c>
      <c r="B171" t="s">
        <v>188</v>
      </c>
      <c r="C171" t="str">
        <f>CONCATENATE(Tabla3[[#This Row],[Code]],"-",Tabla3[[#This Row],[Name]])</f>
        <v>169-RF</v>
      </c>
    </row>
    <row r="172" spans="1:3" x14ac:dyDescent="0.25">
      <c r="A172">
        <v>170</v>
      </c>
      <c r="B172" t="s">
        <v>189</v>
      </c>
      <c r="C172" t="str">
        <f>CONCATENATE(Tabla3[[#This Row],[Code]],"-",Tabla3[[#This Row],[Name]])</f>
        <v>170-WILO</v>
      </c>
    </row>
    <row r="173" spans="1:3" x14ac:dyDescent="0.25">
      <c r="A173">
        <v>171</v>
      </c>
      <c r="B173" t="s">
        <v>190</v>
      </c>
      <c r="C173" t="str">
        <f>CONCATENATE(Tabla3[[#This Row],[Code]],"-",Tabla3[[#This Row],[Name]])</f>
        <v>171-ARO</v>
      </c>
    </row>
    <row r="174" spans="1:3" x14ac:dyDescent="0.25">
      <c r="A174">
        <v>172</v>
      </c>
      <c r="B174" t="s">
        <v>191</v>
      </c>
      <c r="C174" t="str">
        <f>CONCATENATE(Tabla3[[#This Row],[Code]],"-",Tabla3[[#This Row],[Name]])</f>
        <v>172-MECH</v>
      </c>
    </row>
    <row r="175" spans="1:3" x14ac:dyDescent="0.25">
      <c r="A175">
        <v>173</v>
      </c>
      <c r="B175" t="s">
        <v>192</v>
      </c>
      <c r="C175" t="str">
        <f>CONCATENATE(Tabla3[[#This Row],[Code]],"-",Tabla3[[#This Row],[Name]])</f>
        <v>173-AYVAZ</v>
      </c>
    </row>
    <row r="176" spans="1:3" x14ac:dyDescent="0.25">
      <c r="A176">
        <v>174</v>
      </c>
      <c r="B176" t="s">
        <v>193</v>
      </c>
      <c r="C176" t="str">
        <f>CONCATENATE(Tabla3[[#This Row],[Code]],"-",Tabla3[[#This Row],[Name]])</f>
        <v>174-ZURN</v>
      </c>
    </row>
    <row r="177" spans="1:3" x14ac:dyDescent="0.25">
      <c r="A177">
        <v>175</v>
      </c>
      <c r="B177" t="s">
        <v>194</v>
      </c>
      <c r="C177" t="str">
        <f>CONCATENATE(Tabla3[[#This Row],[Code]],"-",Tabla3[[#This Row],[Name]])</f>
        <v>175-FIREWALL VALVE</v>
      </c>
    </row>
    <row r="178" spans="1:3" x14ac:dyDescent="0.25">
      <c r="A178">
        <v>176</v>
      </c>
      <c r="B178" t="s">
        <v>195</v>
      </c>
      <c r="C178" t="str">
        <f>CONCATENATE(Tabla3[[#This Row],[Code]],"-",Tabla3[[#This Row],[Name]])</f>
        <v>176-UNICIMA</v>
      </c>
    </row>
    <row r="179" spans="1:3" x14ac:dyDescent="0.25">
      <c r="A179">
        <v>177</v>
      </c>
      <c r="B179" t="s">
        <v>196</v>
      </c>
      <c r="C179" t="str">
        <f>CONCATENATE(Tabla3[[#This Row],[Code]],"-",Tabla3[[#This Row],[Name]])</f>
        <v>177-TYCO</v>
      </c>
    </row>
    <row r="180" spans="1:3" x14ac:dyDescent="0.25">
      <c r="A180">
        <v>178</v>
      </c>
      <c r="B180" t="s">
        <v>197</v>
      </c>
      <c r="C180" t="str">
        <f>CONCATENATE(Tabla3[[#This Row],[Code]],"-",Tabla3[[#This Row],[Name]])</f>
        <v>178-BODY BRASS</v>
      </c>
    </row>
    <row r="181" spans="1:3" x14ac:dyDescent="0.25">
      <c r="A181">
        <v>179</v>
      </c>
      <c r="B181" t="s">
        <v>198</v>
      </c>
      <c r="C181" t="str">
        <f>CONCATENATE(Tabla3[[#This Row],[Code]],"-",Tabla3[[#This Row],[Name]])</f>
        <v>179-TPMC</v>
      </c>
    </row>
    <row r="182" spans="1:3" x14ac:dyDescent="0.25">
      <c r="A182">
        <v>180</v>
      </c>
      <c r="B182" t="s">
        <v>199</v>
      </c>
      <c r="C182" t="str">
        <f>CONCATENATE(Tabla3[[#This Row],[Code]],"-",Tabla3[[#This Row],[Name]])</f>
        <v>180-SHANOC</v>
      </c>
    </row>
    <row r="183" spans="1:3" x14ac:dyDescent="0.25">
      <c r="A183">
        <v>181</v>
      </c>
      <c r="B183" t="s">
        <v>200</v>
      </c>
      <c r="C183" t="str">
        <f>CONCATENATE(Tabla3[[#This Row],[Code]],"-",Tabla3[[#This Row],[Name]])</f>
        <v>181-TPMCSTEEL</v>
      </c>
    </row>
    <row r="184" spans="1:3" x14ac:dyDescent="0.25">
      <c r="A184">
        <v>182</v>
      </c>
      <c r="B184" t="s">
        <v>201</v>
      </c>
      <c r="C184" t="str">
        <f>CONCATENATE(Tabla3[[#This Row],[Code]],"-",Tabla3[[#This Row],[Name]])</f>
        <v>182-OLVO</v>
      </c>
    </row>
    <row r="185" spans="1:3" x14ac:dyDescent="0.25">
      <c r="A185">
        <v>183</v>
      </c>
      <c r="B185" t="s">
        <v>202</v>
      </c>
      <c r="C185" t="str">
        <f>CONCATENATE(Tabla3[[#This Row],[Code]],"-",Tabla3[[#This Row],[Name]])</f>
        <v>183-POWER ELECTRONICS</v>
      </c>
    </row>
    <row r="186" spans="1:3" x14ac:dyDescent="0.25">
      <c r="A186">
        <v>184</v>
      </c>
      <c r="B186" t="s">
        <v>203</v>
      </c>
      <c r="C186" t="str">
        <f>CONCATENATE(Tabla3[[#This Row],[Code]],"-",Tabla3[[#This Row],[Name]])</f>
        <v>184-EATON</v>
      </c>
    </row>
    <row r="187" spans="1:3" x14ac:dyDescent="0.25">
      <c r="A187" t="s">
        <v>204</v>
      </c>
      <c r="B187" t="s">
        <v>205</v>
      </c>
      <c r="C187" t="str">
        <f>CONCATENATE(Tabla3[[#This Row],[Code]],"-",Tabla3[[#This Row],[Name]])</f>
        <v>185|-FOTEK</v>
      </c>
    </row>
    <row r="188" spans="1:3" x14ac:dyDescent="0.25">
      <c r="A188">
        <v>186</v>
      </c>
      <c r="B188" t="s">
        <v>206</v>
      </c>
      <c r="C188" t="str">
        <f>CONCATENATE(Tabla3[[#This Row],[Code]],"-",Tabla3[[#This Row],[Name]])</f>
        <v>186-KRAL</v>
      </c>
    </row>
    <row r="189" spans="1:3" x14ac:dyDescent="0.25">
      <c r="A189">
        <v>187</v>
      </c>
      <c r="B189" t="s">
        <v>207</v>
      </c>
      <c r="C189" t="str">
        <f>CONCATENATE(Tabla3[[#This Row],[Code]],"-",Tabla3[[#This Row],[Name]])</f>
        <v>187-LIMITORQUE</v>
      </c>
    </row>
    <row r="190" spans="1:3" x14ac:dyDescent="0.25">
      <c r="A190">
        <v>188</v>
      </c>
      <c r="B190" t="s">
        <v>208</v>
      </c>
      <c r="C190" t="str">
        <f>CONCATENATE(Tabla3[[#This Row],[Code]],"-",Tabla3[[#This Row],[Name]])</f>
        <v>188-DINMETSA</v>
      </c>
    </row>
    <row r="191" spans="1:3" x14ac:dyDescent="0.25">
      <c r="A191">
        <v>189</v>
      </c>
      <c r="B191" t="s">
        <v>209</v>
      </c>
      <c r="C191" t="str">
        <f>CONCATENATE(Tabla3[[#This Row],[Code]],"-",Tabla3[[#This Row],[Name]])</f>
        <v>189-RUHRPUMPEN</v>
      </c>
    </row>
    <row r="192" spans="1:3" x14ac:dyDescent="0.25">
      <c r="A192">
        <v>190</v>
      </c>
      <c r="B192" t="s">
        <v>210</v>
      </c>
      <c r="C192" t="str">
        <f>CONCATENATE(Tabla3[[#This Row],[Code]],"-",Tabla3[[#This Row],[Name]])</f>
        <v>190-GENERAL RUBBER</v>
      </c>
    </row>
    <row r="193" spans="1:3" x14ac:dyDescent="0.25">
      <c r="A193">
        <v>191</v>
      </c>
      <c r="B193" t="s">
        <v>211</v>
      </c>
      <c r="C193" t="str">
        <f>CONCATENATE(Tabla3[[#This Row],[Code]],"-",Tabla3[[#This Row],[Name]])</f>
        <v>191-PERFICON</v>
      </c>
    </row>
    <row r="194" spans="1:3" x14ac:dyDescent="0.25">
      <c r="A194">
        <v>192</v>
      </c>
      <c r="B194" t="s">
        <v>212</v>
      </c>
      <c r="C194" t="str">
        <f>CONCATENATE(Tabla3[[#This Row],[Code]],"-",Tabla3[[#This Row],[Name]])</f>
        <v>192-CHARLATTE RESERVOIRS</v>
      </c>
    </row>
    <row r="195" spans="1:3" x14ac:dyDescent="0.25">
      <c r="A195">
        <v>193</v>
      </c>
      <c r="B195" t="s">
        <v>213</v>
      </c>
      <c r="C195" t="str">
        <f>CONCATENATE(Tabla3[[#This Row],[Code]],"-",Tabla3[[#This Row],[Name]])</f>
        <v>193-SOLER &amp; PALAU</v>
      </c>
    </row>
    <row r="196" spans="1:3" x14ac:dyDescent="0.25">
      <c r="A196">
        <v>194</v>
      </c>
      <c r="B196" t="s">
        <v>214</v>
      </c>
      <c r="C196" t="str">
        <f>CONCATENATE(Tabla3[[#This Row],[Code]],"-",Tabla3[[#This Row],[Name]])</f>
        <v>194-EQA</v>
      </c>
    </row>
    <row r="197" spans="1:3" x14ac:dyDescent="0.25">
      <c r="A197">
        <v>195</v>
      </c>
      <c r="B197" t="s">
        <v>215</v>
      </c>
      <c r="C197" t="str">
        <f>CONCATENATE(Tabla3[[#This Row],[Code]],"-",Tabla3[[#This Row],[Name]])</f>
        <v>195-MUYUAN</v>
      </c>
    </row>
    <row r="198" spans="1:3" x14ac:dyDescent="0.25">
      <c r="A198">
        <v>196</v>
      </c>
      <c r="B198" t="s">
        <v>216</v>
      </c>
      <c r="C198" t="str">
        <f>CONCATENATE(Tabla3[[#This Row],[Code]],"-",Tabla3[[#This Row],[Name]])</f>
        <v>196-ATLAS COPCO</v>
      </c>
    </row>
    <row r="199" spans="1:3" x14ac:dyDescent="0.25">
      <c r="A199">
        <v>197</v>
      </c>
      <c r="B199" t="s">
        <v>217</v>
      </c>
      <c r="C199" t="str">
        <f>CONCATENATE(Tabla3[[#This Row],[Code]],"-",Tabla3[[#This Row],[Name]])</f>
        <v>197-MODY</v>
      </c>
    </row>
    <row r="200" spans="1:3" x14ac:dyDescent="0.25">
      <c r="A200">
        <v>198</v>
      </c>
      <c r="B200" t="s">
        <v>218</v>
      </c>
      <c r="C200" t="str">
        <f>CONCATENATE(Tabla3[[#This Row],[Code]],"-",Tabla3[[#This Row],[Name]])</f>
        <v>198-KEYSTONE</v>
      </c>
    </row>
    <row r="201" spans="1:3" x14ac:dyDescent="0.25">
      <c r="A201">
        <v>199</v>
      </c>
      <c r="B201" t="s">
        <v>219</v>
      </c>
      <c r="C201" t="str">
        <f>CONCATENATE(Tabla3[[#This Row],[Code]],"-",Tabla3[[#This Row],[Name]])</f>
        <v>199-ANSIMAG</v>
      </c>
    </row>
    <row r="202" spans="1:3" x14ac:dyDescent="0.25">
      <c r="A202">
        <v>200</v>
      </c>
      <c r="B202" t="s">
        <v>220</v>
      </c>
      <c r="C202" t="str">
        <f>CONCATENATE(Tabla3[[#This Row],[Code]],"-",Tabla3[[#This Row],[Name]])</f>
        <v>200-TSURUMI</v>
      </c>
    </row>
    <row r="203" spans="1:3" x14ac:dyDescent="0.25">
      <c r="A203">
        <v>201</v>
      </c>
      <c r="B203" t="s">
        <v>221</v>
      </c>
      <c r="C203" t="str">
        <f>CONCATENATE(Tabla3[[#This Row],[Code]],"-",Tabla3[[#This Row],[Name]])</f>
        <v>201-GRINDEX</v>
      </c>
    </row>
    <row r="204" spans="1:3" x14ac:dyDescent="0.25">
      <c r="A204">
        <v>202</v>
      </c>
      <c r="B204" t="s">
        <v>222</v>
      </c>
      <c r="C204" t="str">
        <f>CONCATENATE(Tabla3[[#This Row],[Code]],"-",Tabla3[[#This Row],[Name]])</f>
        <v>202-WATEROUS</v>
      </c>
    </row>
    <row r="205" spans="1:3" x14ac:dyDescent="0.25">
      <c r="A205">
        <v>203</v>
      </c>
      <c r="B205" t="s">
        <v>223</v>
      </c>
      <c r="C205" t="str">
        <f>CONCATENATE(Tabla3[[#This Row],[Code]],"-",Tabla3[[#This Row],[Name]])</f>
        <v>203-MEYER</v>
      </c>
    </row>
    <row r="206" spans="1:3" x14ac:dyDescent="0.25">
      <c r="A206">
        <v>204</v>
      </c>
      <c r="B206" t="s">
        <v>224</v>
      </c>
      <c r="C206" t="str">
        <f>CONCATENATE(Tabla3[[#This Row],[Code]],"-",Tabla3[[#This Row],[Name]])</f>
        <v>204-ISCO</v>
      </c>
    </row>
    <row r="207" spans="1:3" x14ac:dyDescent="0.25">
      <c r="A207">
        <v>205</v>
      </c>
      <c r="B207" t="s">
        <v>225</v>
      </c>
      <c r="C207" t="str">
        <f>CONCATENATE(Tabla3[[#This Row],[Code]],"-",Tabla3[[#This Row],[Name]])</f>
        <v>205-BERMAD</v>
      </c>
    </row>
    <row r="208" spans="1:3" x14ac:dyDescent="0.25">
      <c r="A208">
        <v>206</v>
      </c>
      <c r="B208" t="s">
        <v>226</v>
      </c>
      <c r="C208" t="str">
        <f>CONCATENATE(Tabla3[[#This Row],[Code]],"-",Tabla3[[#This Row],[Name]])</f>
        <v>206-DYNAMIC AIR</v>
      </c>
    </row>
    <row r="209" spans="1:3" x14ac:dyDescent="0.25">
      <c r="A209">
        <v>207</v>
      </c>
      <c r="B209" t="s">
        <v>227</v>
      </c>
      <c r="C209" t="str">
        <f>CONCATENATE(Tabla3[[#This Row],[Code]],"-",Tabla3[[#This Row],[Name]])</f>
        <v>207-ROD GEN</v>
      </c>
    </row>
    <row r="210" spans="1:3" x14ac:dyDescent="0.25">
      <c r="A210">
        <v>208</v>
      </c>
      <c r="B210" t="s">
        <v>228</v>
      </c>
      <c r="C210" t="str">
        <f>CONCATENATE(Tabla3[[#This Row],[Code]],"-",Tabla3[[#This Row],[Name]])</f>
        <v>208-FLEX VALVE</v>
      </c>
    </row>
    <row r="211" spans="1:3" x14ac:dyDescent="0.25">
      <c r="A211">
        <v>209</v>
      </c>
      <c r="B211" t="s">
        <v>229</v>
      </c>
      <c r="C211" t="str">
        <f>CONCATENATE(Tabla3[[#This Row],[Code]],"-",Tabla3[[#This Row],[Name]])</f>
        <v>209-EVR</v>
      </c>
    </row>
    <row r="212" spans="1:3" x14ac:dyDescent="0.25">
      <c r="A212">
        <v>210</v>
      </c>
      <c r="B212" t="s">
        <v>230</v>
      </c>
      <c r="C212" t="str">
        <f>CONCATENATE(Tabla3[[#This Row],[Code]],"-",Tabla3[[#This Row],[Name]])</f>
        <v>210-SURE FLOW</v>
      </c>
    </row>
    <row r="213" spans="1:3" x14ac:dyDescent="0.25">
      <c r="A213">
        <v>211</v>
      </c>
      <c r="B213" t="s">
        <v>231</v>
      </c>
      <c r="C213" t="str">
        <f>CONCATENATE(Tabla3[[#This Row],[Code]],"-",Tabla3[[#This Row],[Name]])</f>
        <v>211-TOWNLEY</v>
      </c>
    </row>
    <row r="214" spans="1:3" x14ac:dyDescent="0.25">
      <c r="A214">
        <v>212</v>
      </c>
      <c r="B214" t="s">
        <v>232</v>
      </c>
      <c r="C214" t="str">
        <f>CONCATENATE(Tabla3[[#This Row],[Code]],"-",Tabla3[[#This Row],[Name]])</f>
        <v>212-KRAFTMANN</v>
      </c>
    </row>
    <row r="215" spans="1:3" x14ac:dyDescent="0.25">
      <c r="A215">
        <v>213</v>
      </c>
      <c r="B215" t="s">
        <v>233</v>
      </c>
      <c r="C215" t="str">
        <f>CONCATENATE(Tabla3[[#This Row],[Code]],"-",Tabla3[[#This Row],[Name]])</f>
        <v>213-COOLMASK</v>
      </c>
    </row>
    <row r="216" spans="1:3" x14ac:dyDescent="0.25">
      <c r="A216">
        <v>214</v>
      </c>
      <c r="B216" t="s">
        <v>234</v>
      </c>
      <c r="C216" t="str">
        <f>CONCATENATE(Tabla3[[#This Row],[Code]],"-",Tabla3[[#This Row],[Name]])</f>
        <v>214-SKIDS</v>
      </c>
    </row>
    <row r="217" spans="1:3" x14ac:dyDescent="0.25">
      <c r="A217">
        <v>215</v>
      </c>
      <c r="B217" t="s">
        <v>235</v>
      </c>
      <c r="C217" t="str">
        <f>CONCATENATE(Tabla3[[#This Row],[Code]],"-",Tabla3[[#This Row],[Name]])</f>
        <v>215-GB</v>
      </c>
    </row>
    <row r="218" spans="1:3" x14ac:dyDescent="0.25">
      <c r="A218">
        <v>216</v>
      </c>
      <c r="B218" t="s">
        <v>236</v>
      </c>
      <c r="C218" t="str">
        <f>CONCATENATE(Tabla3[[#This Row],[Code]],"-",Tabla3[[#This Row],[Name]])</f>
        <v>216-SCHOTT DURAND</v>
      </c>
    </row>
    <row r="219" spans="1:3" x14ac:dyDescent="0.25">
      <c r="A219">
        <v>217</v>
      </c>
      <c r="B219" t="s">
        <v>237</v>
      </c>
      <c r="C219" t="str">
        <f>CONCATENATE(Tabla3[[#This Row],[Code]],"-",Tabla3[[#This Row],[Name]])</f>
        <v>217-KLINGER</v>
      </c>
    </row>
    <row r="220" spans="1:3" x14ac:dyDescent="0.25">
      <c r="A220">
        <v>218</v>
      </c>
      <c r="B220" t="s">
        <v>238</v>
      </c>
      <c r="C220" t="str">
        <f>CONCATENATE(Tabla3[[#This Row],[Code]],"-",Tabla3[[#This Row],[Name]])</f>
        <v>218-TOLEDO DO BRASIL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81AB-3298-40D0-8984-2E7787FB0DB9}">
  <dimension ref="A1:C1537"/>
  <sheetViews>
    <sheetView topLeftCell="A40" workbookViewId="0">
      <selection activeCell="I48" sqref="I48"/>
    </sheetView>
  </sheetViews>
  <sheetFormatPr baseColWidth="10" defaultRowHeight="15" x14ac:dyDescent="0.25"/>
  <cols>
    <col min="1" max="1" width="13.5703125" bestFit="1" customWidth="1"/>
    <col min="2" max="2" width="60" customWidth="1"/>
  </cols>
  <sheetData>
    <row r="1" spans="1:3" x14ac:dyDescent="0.25">
      <c r="A1" t="s">
        <v>239</v>
      </c>
      <c r="B1" t="s">
        <v>240</v>
      </c>
      <c r="C1" t="s">
        <v>4461</v>
      </c>
    </row>
    <row r="2" spans="1:3" x14ac:dyDescent="0.25">
      <c r="A2" t="s">
        <v>3222</v>
      </c>
      <c r="B2" t="s">
        <v>3223</v>
      </c>
      <c r="C2" t="str">
        <f>CONCATENATE(Tabla5[[#This Row],[CARDCODE]],"-",Tabla5[[#This Row],[CARDNAME]])</f>
        <v>P20600524918-[BLOQUEADO] IBEROHIDRAULICA E.I.R.L.</v>
      </c>
    </row>
    <row r="3" spans="1:3" x14ac:dyDescent="0.25">
      <c r="A3" t="s">
        <v>2856</v>
      </c>
      <c r="B3" t="s">
        <v>2857</v>
      </c>
      <c r="C3" t="str">
        <f>CONCATENATE(Tabla5[[#This Row],[CARDCODE]],"-",Tabla5[[#This Row],[CARDNAME]])</f>
        <v>P20511666636-360 GRADOS ADVERTISING S.A.C.</v>
      </c>
    </row>
    <row r="4" spans="1:3" x14ac:dyDescent="0.25">
      <c r="A4" t="s">
        <v>1006</v>
      </c>
      <c r="B4" t="s">
        <v>1007</v>
      </c>
      <c r="C4" t="str">
        <f>CONCATENATE(Tabla5[[#This Row],[CARDCODE]],"-",Tabla5[[#This Row],[CARDNAME]])</f>
        <v>P20100119227-3M PERU S.A.</v>
      </c>
    </row>
    <row r="5" spans="1:3" x14ac:dyDescent="0.25">
      <c r="A5" t="s">
        <v>3140</v>
      </c>
      <c r="B5" t="s">
        <v>3141</v>
      </c>
      <c r="C5" t="str">
        <f>CONCATENATE(Tabla5[[#This Row],[CARDCODE]],"-",Tabla5[[#This Row],[CARDNAME]])</f>
        <v>P20548825131-A &amp; J MANUFACTURAS Y CONTROL S.A.C.</v>
      </c>
    </row>
    <row r="6" spans="1:3" x14ac:dyDescent="0.25">
      <c r="A6" t="s">
        <v>937</v>
      </c>
      <c r="B6" t="s">
        <v>938</v>
      </c>
      <c r="C6" t="str">
        <f>CONCATENATE(Tabla5[[#This Row],[CARDCODE]],"-",Tabla5[[#This Row],[CARDNAME]])</f>
        <v>P20100032881-ABA SINGER &amp; CIA. S.A.C.</v>
      </c>
    </row>
    <row r="7" spans="1:3" x14ac:dyDescent="0.25">
      <c r="A7" t="s">
        <v>2718</v>
      </c>
      <c r="B7" t="s">
        <v>2719</v>
      </c>
      <c r="C7" t="str">
        <f>CONCATENATE(Tabla5[[#This Row],[CARDCODE]],"-",Tabla5[[#This Row],[CARDNAME]])</f>
        <v>P20508745592-ABACUS LOGISTICA INTERNATIONAL S.A.C.</v>
      </c>
    </row>
    <row r="8" spans="1:3" x14ac:dyDescent="0.25">
      <c r="A8" t="s">
        <v>2530</v>
      </c>
      <c r="B8" t="s">
        <v>2531</v>
      </c>
      <c r="C8" t="str">
        <f>CONCATENATE(Tabla5[[#This Row],[CARDCODE]],"-",Tabla5[[#This Row],[CARDNAME]])</f>
        <v>P20504726984-ABANCORP S.A.C.</v>
      </c>
    </row>
    <row r="9" spans="1:3" x14ac:dyDescent="0.25">
      <c r="A9" t="s">
        <v>1254</v>
      </c>
      <c r="B9" t="s">
        <v>1255</v>
      </c>
      <c r="C9" t="str">
        <f>CONCATENATE(Tabla5[[#This Row],[CARDCODE]],"-",Tabla5[[#This Row],[CARDNAME]])</f>
        <v>P20102026471-ABASTECEDORES Y SERVICIOS INDUSTRIALES S.A.</v>
      </c>
    </row>
    <row r="10" spans="1:3" x14ac:dyDescent="0.25">
      <c r="A10" t="s">
        <v>2254</v>
      </c>
      <c r="B10" t="s">
        <v>2255</v>
      </c>
      <c r="C10" t="str">
        <f>CONCATENATE(Tabla5[[#This Row],[CARDCODE]],"-",Tabla5[[#This Row],[CARDNAME]])</f>
        <v>P20470742748-ABASTECIMIENTOS INDUSTRIALES DE SUR SAC</v>
      </c>
    </row>
    <row r="11" spans="1:3" x14ac:dyDescent="0.25">
      <c r="A11" t="s">
        <v>1988</v>
      </c>
      <c r="B11" t="s">
        <v>1989</v>
      </c>
      <c r="C11" t="str">
        <f>CONCATENATE(Tabla5[[#This Row],[CARDCODE]],"-",Tabla5[[#This Row],[CARDNAME]])</f>
        <v>P20392805665-ABASTECIMIENTOS MINEROS E INDUSTRIALES &amp; CIA S.A.C</v>
      </c>
    </row>
    <row r="12" spans="1:3" x14ac:dyDescent="0.25">
      <c r="A12" t="s">
        <v>917</v>
      </c>
      <c r="B12" t="s">
        <v>918</v>
      </c>
      <c r="C12" t="str">
        <f>CONCATENATE(Tabla5[[#This Row],[CARDCODE]],"-",Tabla5[[#This Row],[CARDNAME]])</f>
        <v>P20100022142-ABB S.A.</v>
      </c>
    </row>
    <row r="13" spans="1:3" x14ac:dyDescent="0.25">
      <c r="A13" t="s">
        <v>2838</v>
      </c>
      <c r="B13" t="s">
        <v>2839</v>
      </c>
      <c r="C13" t="str">
        <f>CONCATENATE(Tabla5[[#This Row],[CARDCODE]],"-",Tabla5[[#This Row],[CARDNAME]])</f>
        <v>P20511159530-ABC &amp; TITEC S.A.C.</v>
      </c>
    </row>
    <row r="14" spans="1:3" x14ac:dyDescent="0.25">
      <c r="A14" t="s">
        <v>996</v>
      </c>
      <c r="B14" t="s">
        <v>997</v>
      </c>
      <c r="C14" t="str">
        <f>CONCATENATE(Tabla5[[#This Row],[CARDCODE]],"-",Tabla5[[#This Row],[CARDNAME]])</f>
        <v>P20100100551-ABG S.A.C</v>
      </c>
    </row>
    <row r="15" spans="1:3" x14ac:dyDescent="0.25">
      <c r="A15" t="s">
        <v>2984</v>
      </c>
      <c r="B15" t="s">
        <v>2985</v>
      </c>
      <c r="C15" t="str">
        <f>CONCATENATE(Tabla5[[#This Row],[CARDCODE]],"-",Tabla5[[#This Row],[CARDNAME]])</f>
        <v>P20518706625-ACCEQUIP DEL PERU S.A.</v>
      </c>
    </row>
    <row r="16" spans="1:3" x14ac:dyDescent="0.25">
      <c r="A16" t="s">
        <v>2936</v>
      </c>
      <c r="B16" t="s">
        <v>2937</v>
      </c>
      <c r="C16" t="str">
        <f>CONCATENATE(Tabla5[[#This Row],[CARDCODE]],"-",Tabla5[[#This Row],[CARDNAME]])</f>
        <v>P20516056755-ACCESORIOS REYCEL S.R.L.</v>
      </c>
    </row>
    <row r="17" spans="1:3" x14ac:dyDescent="0.25">
      <c r="A17" t="s">
        <v>2588</v>
      </c>
      <c r="B17" t="s">
        <v>2589</v>
      </c>
      <c r="C17" t="str">
        <f>CONCATENATE(Tabla5[[#This Row],[CARDCODE]],"-",Tabla5[[#This Row],[CARDNAME]])</f>
        <v>P20505830319-ACCUAPRODUCT S.A.C.</v>
      </c>
    </row>
    <row r="18" spans="1:3" x14ac:dyDescent="0.25">
      <c r="A18" t="s">
        <v>939</v>
      </c>
      <c r="B18" t="s">
        <v>940</v>
      </c>
      <c r="C18" t="str">
        <f>CONCATENATE(Tabla5[[#This Row],[CARDCODE]],"-",Tabla5[[#This Row],[CARDNAME]])</f>
        <v>P20100036101-ACEROS BOEHLER DEL PERU S.A.</v>
      </c>
    </row>
    <row r="19" spans="1:3" x14ac:dyDescent="0.25">
      <c r="A19" t="s">
        <v>1270</v>
      </c>
      <c r="B19" t="s">
        <v>1271</v>
      </c>
      <c r="C19" t="str">
        <f>CONCATENATE(Tabla5[[#This Row],[CARDCODE]],"-",Tabla5[[#This Row],[CARDNAME]])</f>
        <v>P20102211457-ACEROS INDUSTRIALES ACRIMSA S.A.C.</v>
      </c>
    </row>
    <row r="20" spans="1:3" x14ac:dyDescent="0.25">
      <c r="A20" t="s">
        <v>515</v>
      </c>
      <c r="B20" t="s">
        <v>516</v>
      </c>
      <c r="C20" t="str">
        <f>CONCATENATE(Tabla5[[#This Row],[CARDCODE]],"-",Tabla5[[#This Row],[CARDNAME]])</f>
        <v>P10099410057-ACUÑA HUAMANI MARCOS YSMAEL</v>
      </c>
    </row>
    <row r="21" spans="1:3" x14ac:dyDescent="0.25">
      <c r="A21" t="s">
        <v>1156</v>
      </c>
      <c r="B21" t="s">
        <v>1157</v>
      </c>
      <c r="C21" t="str">
        <f>CONCATENATE(Tabla5[[#This Row],[CARDCODE]],"-",Tabla5[[#This Row],[CARDNAME]])</f>
        <v>P20100942675-ADMINISTRADORA 6 DE AGOSTO S.A.</v>
      </c>
    </row>
    <row r="22" spans="1:3" x14ac:dyDescent="0.25">
      <c r="A22" t="s">
        <v>2770</v>
      </c>
      <c r="B22" t="s">
        <v>2771</v>
      </c>
      <c r="C22" t="str">
        <f>CONCATENATE(Tabla5[[#This Row],[CARDCODE]],"-",Tabla5[[#This Row],[CARDNAME]])</f>
        <v>P20509568228-ADMINISTRADORA DE FRANQUICIAS S.A.C.</v>
      </c>
    </row>
    <row r="23" spans="1:3" x14ac:dyDescent="0.25">
      <c r="A23" t="s">
        <v>1132</v>
      </c>
      <c r="B23" t="s">
        <v>1133</v>
      </c>
      <c r="C23" t="str">
        <f>CONCATENATE(Tabla5[[#This Row],[CARDCODE]],"-",Tabla5[[#This Row],[CARDNAME]])</f>
        <v>P20100705541-ADOLPHUS S.A.</v>
      </c>
    </row>
    <row r="24" spans="1:3" x14ac:dyDescent="0.25">
      <c r="A24" t="s">
        <v>2924</v>
      </c>
      <c r="B24" t="s">
        <v>2925</v>
      </c>
      <c r="C24" t="str">
        <f>CONCATENATE(Tabla5[[#This Row],[CARDCODE]],"-",Tabla5[[#This Row],[CARDNAME]])</f>
        <v>P20515109766-ADVANCED METROLOGY S.A.C.</v>
      </c>
    </row>
    <row r="25" spans="1:3" x14ac:dyDescent="0.25">
      <c r="A25" t="s">
        <v>2868</v>
      </c>
      <c r="B25" t="s">
        <v>2869</v>
      </c>
      <c r="C25" t="str">
        <f>CONCATENATE(Tabla5[[#This Row],[CARDCODE]],"-",Tabla5[[#This Row],[CARDNAME]])</f>
        <v>P20512434046-AEP SERVICIOS EIRL</v>
      </c>
    </row>
    <row r="26" spans="1:3" x14ac:dyDescent="0.25">
      <c r="A26" t="s">
        <v>1578</v>
      </c>
      <c r="B26" t="s">
        <v>1579</v>
      </c>
      <c r="C26" t="str">
        <f>CONCATENATE(Tabla5[[#This Row],[CARDCODE]],"-",Tabla5[[#This Row],[CARDNAME]])</f>
        <v>P20187257469-AGD CAPACITACION S.R.L.</v>
      </c>
    </row>
    <row r="27" spans="1:3" x14ac:dyDescent="0.25">
      <c r="A27" t="s">
        <v>2508</v>
      </c>
      <c r="B27" t="s">
        <v>2509</v>
      </c>
      <c r="C27" t="str">
        <f>CONCATENATE(Tabla5[[#This Row],[CARDCODE]],"-",Tabla5[[#This Row],[CARDNAME]])</f>
        <v>P20504094571-AGENTES CORPORATIVOS S.A.</v>
      </c>
    </row>
    <row r="28" spans="1:3" x14ac:dyDescent="0.25">
      <c r="A28" t="s">
        <v>2642</v>
      </c>
      <c r="B28" t="s">
        <v>2643</v>
      </c>
      <c r="C28" t="str">
        <f>CONCATENATE(Tabla5[[#This Row],[CARDCODE]],"-",Tabla5[[#This Row],[CARDNAME]])</f>
        <v>P20506973041-AGUANATA S.A.C.</v>
      </c>
    </row>
    <row r="29" spans="1:3" x14ac:dyDescent="0.25">
      <c r="A29" t="s">
        <v>675</v>
      </c>
      <c r="B29" t="s">
        <v>676</v>
      </c>
      <c r="C29" t="str">
        <f>CONCATENATE(Tabla5[[#This Row],[CARDCODE]],"-",Tabla5[[#This Row],[CARDNAME]])</f>
        <v>P10255535299-AGUILAR VITOR FRANCISCO</v>
      </c>
    </row>
    <row r="30" spans="1:3" x14ac:dyDescent="0.25">
      <c r="A30" t="s">
        <v>3274</v>
      </c>
      <c r="B30" t="s">
        <v>3275</v>
      </c>
      <c r="C30" t="str">
        <f>CONCATENATE(Tabla5[[#This Row],[CARDCODE]],"-",Tabla5[[#This Row],[CARDNAME]])</f>
        <v>P20602272061-AIR PERU SOLUCIONES S.A.C</v>
      </c>
    </row>
    <row r="31" spans="1:3" x14ac:dyDescent="0.25">
      <c r="A31" t="s">
        <v>1186</v>
      </c>
      <c r="B31" t="s">
        <v>1187</v>
      </c>
      <c r="C31" t="str">
        <f>CONCATENATE(Tabla5[[#This Row],[CARDCODE]],"-",Tabla5[[#This Row],[CARDNAME]])</f>
        <v>P20101156398-ALANPER CICEX S.A.C.</v>
      </c>
    </row>
    <row r="32" spans="1:3" x14ac:dyDescent="0.25">
      <c r="A32" t="s">
        <v>1524</v>
      </c>
      <c r="B32" t="s">
        <v>1525</v>
      </c>
      <c r="C32" t="str">
        <f>CONCATENATE(Tabla5[[#This Row],[CARDCODE]],"-",Tabla5[[#This Row],[CARDNAME]])</f>
        <v>P20148313041-ALDEAS INFANTILES SOS PERU ASOC NAC</v>
      </c>
    </row>
    <row r="33" spans="1:3" x14ac:dyDescent="0.25">
      <c r="A33" t="s">
        <v>982</v>
      </c>
      <c r="B33" t="s">
        <v>983</v>
      </c>
      <c r="C33" t="str">
        <f>CONCATENATE(Tabla5[[#This Row],[CARDCODE]],"-",Tabla5[[#This Row],[CARDNAME]])</f>
        <v>P20100086388-ALFA LAVAL S.A.</v>
      </c>
    </row>
    <row r="34" spans="1:3" x14ac:dyDescent="0.25">
      <c r="A34" t="s">
        <v>921</v>
      </c>
      <c r="B34" t="s">
        <v>922</v>
      </c>
      <c r="C34" t="str">
        <f>CONCATENATE(Tabla5[[#This Row],[CARDCODE]],"-",Tabla5[[#This Row],[CARDNAME]])</f>
        <v>P20100025915-ALFREDO PIMENTEL SEVILLA S.A.</v>
      </c>
    </row>
    <row r="35" spans="1:3" x14ac:dyDescent="0.25">
      <c r="A35" t="s">
        <v>641</v>
      </c>
      <c r="B35" t="s">
        <v>642</v>
      </c>
      <c r="C35" t="str">
        <f>CONCATENATE(Tabla5[[#This Row],[CARDCODE]],"-",Tabla5[[#This Row],[CARDNAME]])</f>
        <v>P10199198888-ALIAGA CARRASCO YVES JESUS</v>
      </c>
    </row>
    <row r="36" spans="1:3" x14ac:dyDescent="0.25">
      <c r="A36" t="s">
        <v>3098</v>
      </c>
      <c r="B36" t="s">
        <v>3099</v>
      </c>
      <c r="C36" t="str">
        <f>CONCATENATE(Tabla5[[#This Row],[CARDCODE]],"-",Tabla5[[#This Row],[CARDNAME]])</f>
        <v>P20543316815-ALIM IMPORTACIONES EMPRESA INDIVIDUAL DE RESPONSABILIDAD LIMITADA</v>
      </c>
    </row>
    <row r="37" spans="1:3" x14ac:dyDescent="0.25">
      <c r="A37" t="s">
        <v>1056</v>
      </c>
      <c r="B37" t="s">
        <v>1057</v>
      </c>
      <c r="C37" t="str">
        <f>CONCATENATE(Tabla5[[#This Row],[CARDCODE]],"-",Tabla5[[#This Row],[CARDNAME]])</f>
        <v>P20100248540-ALJOP S.A.</v>
      </c>
    </row>
    <row r="38" spans="1:3" x14ac:dyDescent="0.25">
      <c r="A38" t="s">
        <v>277</v>
      </c>
      <c r="B38" t="s">
        <v>278</v>
      </c>
      <c r="C38" t="str">
        <f>CONCATENATE(Tabla5[[#This Row],[CARDCODE]],"-",Tabla5[[#This Row],[CARDNAME]])</f>
        <v>P10038955191-ALLASI CUEVA LINA MERCEDES</v>
      </c>
    </row>
    <row r="39" spans="1:3" x14ac:dyDescent="0.25">
      <c r="A39" t="s">
        <v>2620</v>
      </c>
      <c r="B39" t="s">
        <v>2621</v>
      </c>
      <c r="C39" t="str">
        <f>CONCATENATE(Tabla5[[#This Row],[CARDCODE]],"-",Tabla5[[#This Row],[CARDNAME]])</f>
        <v>P20506430349-ALLTRONICS PERU SAC</v>
      </c>
    </row>
    <row r="40" spans="1:3" x14ac:dyDescent="0.25">
      <c r="A40" t="s">
        <v>3078</v>
      </c>
      <c r="B40" t="s">
        <v>3079</v>
      </c>
      <c r="C40" t="str">
        <f>CONCATENATE(Tabla5[[#This Row],[CARDCODE]],"-",Tabla5[[#This Row],[CARDNAME]])</f>
        <v>P20538288251-ALMACEN GOURMET E.I.R.L.</v>
      </c>
    </row>
    <row r="41" spans="1:3" x14ac:dyDescent="0.25">
      <c r="A41" t="s">
        <v>1028</v>
      </c>
      <c r="B41" t="s">
        <v>1029</v>
      </c>
      <c r="C41" t="str">
        <f>CONCATENATE(Tabla5[[#This Row],[CARDCODE]],"-",Tabla5[[#This Row],[CARDNAME]])</f>
        <v>P20100176701-ALMACENES SANTA CLARA S.A.</v>
      </c>
    </row>
    <row r="42" spans="1:3" x14ac:dyDescent="0.25">
      <c r="A42" t="s">
        <v>2384</v>
      </c>
      <c r="B42" t="s">
        <v>2385</v>
      </c>
      <c r="C42" t="str">
        <f>CONCATENATE(Tabla5[[#This Row],[CARDCODE]],"-",Tabla5[[#This Row],[CARDNAME]])</f>
        <v>P20498589813-ALPANDINA S.A.C.</v>
      </c>
    </row>
    <row r="43" spans="1:3" x14ac:dyDescent="0.25">
      <c r="A43" t="s">
        <v>2664</v>
      </c>
      <c r="B43" t="s">
        <v>2665</v>
      </c>
      <c r="C43" t="str">
        <f>CONCATENATE(Tabla5[[#This Row],[CARDCODE]],"-",Tabla5[[#This Row],[CARDNAME]])</f>
        <v>P20507571531-ALUBORG S.R.L.</v>
      </c>
    </row>
    <row r="44" spans="1:3" x14ac:dyDescent="0.25">
      <c r="A44" t="s">
        <v>1940</v>
      </c>
      <c r="B44" t="s">
        <v>1941</v>
      </c>
      <c r="C44" t="str">
        <f>CONCATENATE(Tabla5[[#This Row],[CARDCODE]],"-",Tabla5[[#This Row],[CARDNAME]])</f>
        <v>P20382477864-ALVAL MOTORS S.A.</v>
      </c>
    </row>
    <row r="45" spans="1:3" x14ac:dyDescent="0.25">
      <c r="A45" t="s">
        <v>1498</v>
      </c>
      <c r="B45" t="s">
        <v>1499</v>
      </c>
      <c r="C45" t="str">
        <f>CONCATENATE(Tabla5[[#This Row],[CARDCODE]],"-",Tabla5[[#This Row],[CARDNAME]])</f>
        <v>P20140798747-ALVAN ASOCIADOS S.A.</v>
      </c>
    </row>
    <row r="46" spans="1:3" x14ac:dyDescent="0.25">
      <c r="A46" t="s">
        <v>633</v>
      </c>
      <c r="B46" t="s">
        <v>634</v>
      </c>
      <c r="C46" t="str">
        <f>CONCATENATE(Tabla5[[#This Row],[CARDCODE]],"-",Tabla5[[#This Row],[CARDNAME]])</f>
        <v>P10192393057-ALVARADO DE SOTO YRIS CARMELA</v>
      </c>
    </row>
    <row r="47" spans="1:3" x14ac:dyDescent="0.25">
      <c r="A47" t="s">
        <v>559</v>
      </c>
      <c r="B47" t="s">
        <v>560</v>
      </c>
      <c r="C47" t="str">
        <f>CONCATENATE(Tabla5[[#This Row],[CARDCODE]],"-",Tabla5[[#This Row],[CARDNAME]])</f>
        <v>P10104453568-ALVARADO ORTEGA EUSTAQUIO YONEL</v>
      </c>
    </row>
    <row r="48" spans="1:3" x14ac:dyDescent="0.25">
      <c r="A48" t="s">
        <v>337</v>
      </c>
      <c r="B48" t="s">
        <v>338</v>
      </c>
      <c r="C48" t="str">
        <f>CONCATENATE(Tabla5[[#This Row],[CARDCODE]],"-",Tabla5[[#This Row],[CARDNAME]])</f>
        <v>P10072059315-ALVARADO URDAY JUAN</v>
      </c>
    </row>
    <row r="49" spans="1:3" x14ac:dyDescent="0.25">
      <c r="A49" t="s">
        <v>833</v>
      </c>
      <c r="B49" t="s">
        <v>834</v>
      </c>
      <c r="C49" t="str">
        <f>CONCATENATE(Tabla5[[#This Row],[CARDCODE]],"-",Tabla5[[#This Row],[CARDNAME]])</f>
        <v>P10439067018-ALVAREZ CHAVEZ CRISTHIAN GUSTAVO</v>
      </c>
    </row>
    <row r="50" spans="1:3" x14ac:dyDescent="0.25">
      <c r="A50" t="s">
        <v>655</v>
      </c>
      <c r="B50" t="s">
        <v>656</v>
      </c>
      <c r="C50" t="str">
        <f>CONCATENATE(Tabla5[[#This Row],[CARDCODE]],"-",Tabla5[[#This Row],[CARDNAME]])</f>
        <v>P10217886827-ALVARO BRICEÑO GUITTON</v>
      </c>
    </row>
    <row r="51" spans="1:3" x14ac:dyDescent="0.25">
      <c r="A51" t="s">
        <v>2266</v>
      </c>
      <c r="B51" t="s">
        <v>2267</v>
      </c>
      <c r="C51" t="str">
        <f>CONCATENATE(Tabla5[[#This Row],[CARDCODE]],"-",Tabla5[[#This Row],[CARDNAME]])</f>
        <v>P20472390521-AMERANDES TRANSPORTES LOGISTICOS SAC</v>
      </c>
    </row>
    <row r="52" spans="1:3" x14ac:dyDescent="0.25">
      <c r="A52" t="s">
        <v>2410</v>
      </c>
      <c r="B52" t="s">
        <v>2411</v>
      </c>
      <c r="C52" t="str">
        <f>CONCATENATE(Tabla5[[#This Row],[CARDCODE]],"-",Tabla5[[#This Row],[CARDNAME]])</f>
        <v>P20501526348-ANATE PRODUCCIONES E.I.R.L.</v>
      </c>
    </row>
    <row r="53" spans="1:3" x14ac:dyDescent="0.25">
      <c r="A53" t="s">
        <v>2894</v>
      </c>
      <c r="B53" t="s">
        <v>2895</v>
      </c>
      <c r="C53" t="str">
        <f>CONCATENATE(Tabla5[[#This Row],[CARDCODE]],"-",Tabla5[[#This Row],[CARDNAME]])</f>
        <v>P20513552964-ANDES LOGISTICS DEL PERU SAC</v>
      </c>
    </row>
    <row r="54" spans="1:3" x14ac:dyDescent="0.25">
      <c r="A54" t="s">
        <v>2362</v>
      </c>
      <c r="B54" t="s">
        <v>2363</v>
      </c>
      <c r="C54" t="str">
        <f>CONCATENATE(Tabla5[[#This Row],[CARDCODE]],"-",Tabla5[[#This Row],[CARDNAME]])</f>
        <v>P20492897826-ANDRAL S.A.C.</v>
      </c>
    </row>
    <row r="55" spans="1:3" x14ac:dyDescent="0.25">
      <c r="A55" t="s">
        <v>1328</v>
      </c>
      <c r="B55" t="s">
        <v>1329</v>
      </c>
      <c r="C55" t="str">
        <f>CONCATENATE(Tabla5[[#This Row],[CARDCODE]],"-",Tabla5[[#This Row],[CARDNAME]])</f>
        <v>P20109284786-ANEGADA S.A.C.</v>
      </c>
    </row>
    <row r="56" spans="1:3" x14ac:dyDescent="0.25">
      <c r="A56" t="s">
        <v>767</v>
      </c>
      <c r="B56" t="s">
        <v>768</v>
      </c>
      <c r="C56" t="str">
        <f>CONCATENATE(Tabla5[[#This Row],[CARDCODE]],"-",Tabla5[[#This Row],[CARDNAME]])</f>
        <v>P10406234571-ANGEL ANIBAL BARRERA QUISPE</v>
      </c>
    </row>
    <row r="57" spans="1:3" x14ac:dyDescent="0.25">
      <c r="A57" t="s">
        <v>2212</v>
      </c>
      <c r="B57" t="s">
        <v>2213</v>
      </c>
      <c r="C57" t="str">
        <f>CONCATENATE(Tabla5[[#This Row],[CARDCODE]],"-",Tabla5[[#This Row],[CARDNAME]])</f>
        <v>P20458738891-ANGULOS RANURADOS ABBA S.A.C.</v>
      </c>
    </row>
    <row r="58" spans="1:3" x14ac:dyDescent="0.25">
      <c r="A58" t="s">
        <v>2696</v>
      </c>
      <c r="B58" t="s">
        <v>2697</v>
      </c>
      <c r="C58" t="str">
        <f>CONCATENATE(Tabla5[[#This Row],[CARDCODE]],"-",Tabla5[[#This Row],[CARDNAME]])</f>
        <v>P20508474467-ANTECO R.I.S.A.C</v>
      </c>
    </row>
    <row r="59" spans="1:3" x14ac:dyDescent="0.25">
      <c r="A59" t="s">
        <v>2736</v>
      </c>
      <c r="B59" t="s">
        <v>2737</v>
      </c>
      <c r="C59" t="str">
        <f>CONCATENATE(Tabla5[[#This Row],[CARDCODE]],"-",Tabla5[[#This Row],[CARDNAME]])</f>
        <v>P20508968389-ANTICA PIZZERIA ITALIANA S.A.C.</v>
      </c>
    </row>
    <row r="60" spans="1:3" x14ac:dyDescent="0.25">
      <c r="A60" t="s">
        <v>2446</v>
      </c>
      <c r="B60" t="s">
        <v>2447</v>
      </c>
      <c r="C60" t="str">
        <f>CONCATENATE(Tabla5[[#This Row],[CARDCODE]],"-",Tabla5[[#This Row],[CARDNAME]])</f>
        <v>P20502411650-ANTICA TAVERNA S.A.C.</v>
      </c>
    </row>
    <row r="61" spans="1:3" x14ac:dyDescent="0.25">
      <c r="A61" t="s">
        <v>2742</v>
      </c>
      <c r="B61" t="s">
        <v>2743</v>
      </c>
      <c r="C61" t="str">
        <f>CONCATENATE(Tabla5[[#This Row],[CARDCODE]],"-",Tabla5[[#This Row],[CARDNAME]])</f>
        <v>P20509130664-ANTICA TRATTORIA ITALIANA S.A.C.</v>
      </c>
    </row>
    <row r="62" spans="1:3" x14ac:dyDescent="0.25">
      <c r="A62" t="s">
        <v>3218</v>
      </c>
      <c r="B62" t="s">
        <v>3219</v>
      </c>
      <c r="C62" t="str">
        <f>CONCATENATE(Tabla5[[#This Row],[CARDCODE]],"-",Tabla5[[#This Row],[CARDNAME]])</f>
        <v>P20600346149-ANYPSA CORPORATION SOCIEDAD ANONIMA - ANYPSA CORPORATION S.A.</v>
      </c>
    </row>
    <row r="63" spans="1:3" x14ac:dyDescent="0.25">
      <c r="A63" t="s">
        <v>485</v>
      </c>
      <c r="B63" t="s">
        <v>486</v>
      </c>
      <c r="C63" t="str">
        <f>CONCATENATE(Tabla5[[#This Row],[CARDCODE]],"-",Tabla5[[#This Row],[CARDNAME]])</f>
        <v>P10094473000-AÑANCA CONDORI MARIA ANGELICA</v>
      </c>
    </row>
    <row r="64" spans="1:3" x14ac:dyDescent="0.25">
      <c r="A64" t="s">
        <v>443</v>
      </c>
      <c r="B64" t="s">
        <v>444</v>
      </c>
      <c r="C64" t="str">
        <f>CONCATENATE(Tabla5[[#This Row],[CARDCODE]],"-",Tabla5[[#This Row],[CARDNAME]])</f>
        <v>P10087962364-AÑAZCO RENTERIA JUANA MAGDA</v>
      </c>
    </row>
    <row r="65" spans="1:3" x14ac:dyDescent="0.25">
      <c r="A65" t="s">
        <v>1316</v>
      </c>
      <c r="B65" t="s">
        <v>1317</v>
      </c>
      <c r="C65" t="str">
        <f>CONCATENATE(Tabla5[[#This Row],[CARDCODE]],"-",Tabla5[[#This Row],[CARDNAME]])</f>
        <v>P20108068281-APART HOTEL LAS AMERICAS</v>
      </c>
    </row>
    <row r="66" spans="1:3" x14ac:dyDescent="0.25">
      <c r="A66" t="s">
        <v>3086</v>
      </c>
      <c r="B66" t="s">
        <v>3087</v>
      </c>
      <c r="C66" t="str">
        <f>CONCATENATE(Tabla5[[#This Row],[CARDCODE]],"-",Tabla5[[#This Row],[CARDNAME]])</f>
        <v>P20538525210-APORTECNICA S.A.C.</v>
      </c>
    </row>
    <row r="67" spans="1:3" x14ac:dyDescent="0.25">
      <c r="A67" t="s">
        <v>2152</v>
      </c>
      <c r="B67" t="s">
        <v>2153</v>
      </c>
      <c r="C67" t="str">
        <f>CONCATENATE(Tabla5[[#This Row],[CARDCODE]],"-",Tabla5[[#This Row],[CARDNAME]])</f>
        <v>P20439165996-APOYO TECNICO S.R.L.</v>
      </c>
    </row>
    <row r="68" spans="1:3" x14ac:dyDescent="0.25">
      <c r="A68" t="s">
        <v>1512</v>
      </c>
      <c r="B68" t="s">
        <v>1513</v>
      </c>
      <c r="C68" t="str">
        <f>CONCATENATE(Tabla5[[#This Row],[CARDCODE]],"-",Tabla5[[#This Row],[CARDNAME]])</f>
        <v>P20145038384-AQA QUIMICA SOCIEDAD ANONIMA</v>
      </c>
    </row>
    <row r="69" spans="1:3" x14ac:dyDescent="0.25">
      <c r="A69" t="s">
        <v>2332</v>
      </c>
      <c r="B69" t="s">
        <v>2333</v>
      </c>
      <c r="C69" t="str">
        <f>CONCATENATE(Tabla5[[#This Row],[CARDCODE]],"-",Tabla5[[#This Row],[CARDNAME]])</f>
        <v>P20485903225-AQUARIUM E.I.R.L.</v>
      </c>
    </row>
    <row r="70" spans="1:3" x14ac:dyDescent="0.25">
      <c r="A70" t="s">
        <v>697</v>
      </c>
      <c r="B70" t="s">
        <v>698</v>
      </c>
      <c r="C70" t="str">
        <f>CONCATENATE(Tabla5[[#This Row],[CARDCODE]],"-",Tabla5[[#This Row],[CARDNAME]])</f>
        <v>P10266289885-AQUINO ESCALANTE FELIX LORENZO</v>
      </c>
    </row>
    <row r="71" spans="1:3" x14ac:dyDescent="0.25">
      <c r="A71" t="s">
        <v>2536</v>
      </c>
      <c r="B71" t="s">
        <v>2537</v>
      </c>
      <c r="C71" t="str">
        <f>CONCATENATE(Tabla5[[#This Row],[CARDCODE]],"-",Tabla5[[#This Row],[CARDNAME]])</f>
        <v>P20504784321-ARAI ELECTRIC S.A.C.</v>
      </c>
    </row>
    <row r="72" spans="1:3" x14ac:dyDescent="0.25">
      <c r="A72" t="s">
        <v>643</v>
      </c>
      <c r="B72" t="s">
        <v>644</v>
      </c>
      <c r="C72" t="str">
        <f>CONCATENATE(Tabla5[[#This Row],[CARDCODE]],"-",Tabla5[[#This Row],[CARDNAME]])</f>
        <v>P10200665321-ARCOS PORTA CARLOS ALBERTO</v>
      </c>
    </row>
    <row r="73" spans="1:3" x14ac:dyDescent="0.25">
      <c r="A73" t="s">
        <v>759</v>
      </c>
      <c r="B73" t="s">
        <v>760</v>
      </c>
      <c r="C73" t="str">
        <f>CONCATENATE(Tabla5[[#This Row],[CARDCODE]],"-",Tabla5[[#This Row],[CARDNAME]])</f>
        <v>P10402845886-ARCOS RAYMUNDO KENNETH ROMAN JOSE</v>
      </c>
    </row>
    <row r="74" spans="1:3" x14ac:dyDescent="0.25">
      <c r="A74" t="s">
        <v>2374</v>
      </c>
      <c r="B74" t="s">
        <v>2375</v>
      </c>
      <c r="C74" t="str">
        <f>CONCATENATE(Tabla5[[#This Row],[CARDCODE]],"-",Tabla5[[#This Row],[CARDNAME]])</f>
        <v>P20498189637-AREQUIPA EXPRESO MARVISUR E.I.R.L.</v>
      </c>
    </row>
    <row r="75" spans="1:3" x14ac:dyDescent="0.25">
      <c r="A75" t="s">
        <v>1544</v>
      </c>
      <c r="B75" t="s">
        <v>1545</v>
      </c>
      <c r="C75" t="str">
        <f>CONCATENATE(Tabla5[[#This Row],[CARDCODE]],"-",Tabla5[[#This Row],[CARDNAME]])</f>
        <v>P20162574435-AREQUIPA EXPRESS COMITE 4 S.R.L.</v>
      </c>
    </row>
    <row r="76" spans="1:3" x14ac:dyDescent="0.25">
      <c r="A76" t="s">
        <v>769</v>
      </c>
      <c r="B76" t="s">
        <v>770</v>
      </c>
      <c r="C76" t="str">
        <f>CONCATENATE(Tabla5[[#This Row],[CARDCODE]],"-",Tabla5[[#This Row],[CARDNAME]])</f>
        <v>P10406297280-ARESTEGUI BACA JESSICA JANET</v>
      </c>
    </row>
    <row r="77" spans="1:3" x14ac:dyDescent="0.25">
      <c r="A77" t="s">
        <v>825</v>
      </c>
      <c r="B77" t="s">
        <v>826</v>
      </c>
      <c r="C77" t="str">
        <f>CONCATENATE(Tabla5[[#This Row],[CARDCODE]],"-",Tabla5[[#This Row],[CARDNAME]])</f>
        <v>P10431401709-AREVALO BECERRA EDWARD</v>
      </c>
    </row>
    <row r="78" spans="1:3" x14ac:dyDescent="0.25">
      <c r="A78" t="s">
        <v>557</v>
      </c>
      <c r="B78" t="s">
        <v>558</v>
      </c>
      <c r="C78" t="str">
        <f>CONCATENATE(Tabla5[[#This Row],[CARDCODE]],"-",Tabla5[[#This Row],[CARDNAME]])</f>
        <v>P10104288214-ARGOMEDO HUAMAN IRMA YOLANDA</v>
      </c>
    </row>
    <row r="79" spans="1:3" x14ac:dyDescent="0.25">
      <c r="A79" t="s">
        <v>893</v>
      </c>
      <c r="B79" t="s">
        <v>894</v>
      </c>
      <c r="C79" t="str">
        <f>CONCATENATE(Tabla5[[#This Row],[CARDCODE]],"-",Tabla5[[#This Row],[CARDNAME]])</f>
        <v>P17125434843-ARIAS VICUNA GUIDO JAIME</v>
      </c>
    </row>
    <row r="80" spans="1:3" x14ac:dyDescent="0.25">
      <c r="A80" t="s">
        <v>1958</v>
      </c>
      <c r="B80" t="s">
        <v>1959</v>
      </c>
      <c r="C80" t="str">
        <f>CONCATENATE(Tabla5[[#This Row],[CARDCODE]],"-",Tabla5[[#This Row],[CARDNAME]])</f>
        <v>P20386650731-ARIES SERVICES S.R.L.</v>
      </c>
    </row>
    <row r="81" spans="1:3" x14ac:dyDescent="0.25">
      <c r="A81" t="s">
        <v>3004</v>
      </c>
      <c r="B81" t="s">
        <v>3005</v>
      </c>
      <c r="C81" t="str">
        <f>CONCATENATE(Tabla5[[#This Row],[CARDCODE]],"-",Tabla5[[#This Row],[CARDNAME]])</f>
        <v>P20521398648-ARMABRAES CORPORATION SAC</v>
      </c>
    </row>
    <row r="82" spans="1:3" x14ac:dyDescent="0.25">
      <c r="A82" t="s">
        <v>2734</v>
      </c>
      <c r="B82" t="s">
        <v>2735</v>
      </c>
      <c r="C82" t="str">
        <f>CONCATENATE(Tabla5[[#This Row],[CARDCODE]],"-",Tabla5[[#This Row],[CARDNAME]])</f>
        <v>P20508966335-AROS DEL PACIFICO S.A.C.</v>
      </c>
    </row>
    <row r="83" spans="1:3" x14ac:dyDescent="0.25">
      <c r="A83" t="s">
        <v>2528</v>
      </c>
      <c r="B83" t="s">
        <v>2529</v>
      </c>
      <c r="C83" t="str">
        <f>CONCATENATE(Tabla5[[#This Row],[CARDCODE]],"-",Tabla5[[#This Row],[CARDNAME]])</f>
        <v>P20504682839-ARPRESTON S.A.C.</v>
      </c>
    </row>
    <row r="84" spans="1:3" x14ac:dyDescent="0.25">
      <c r="A84" t="s">
        <v>2786</v>
      </c>
      <c r="B84" t="s">
        <v>2787</v>
      </c>
      <c r="C84" t="str">
        <f>CONCATENATE(Tabla5[[#This Row],[CARDCODE]],"-",Tabla5[[#This Row],[CARDNAME]])</f>
        <v>P20509729761-ARTE Y ARTESANIA S.A.C.</v>
      </c>
    </row>
    <row r="85" spans="1:3" x14ac:dyDescent="0.25">
      <c r="A85" t="s">
        <v>1210</v>
      </c>
      <c r="B85" t="s">
        <v>1211</v>
      </c>
      <c r="C85" t="str">
        <f>CONCATENATE(Tabla5[[#This Row],[CARDCODE]],"-",Tabla5[[#This Row],[CARDNAME]])</f>
        <v>P20101432093-ARTEAGA AGENTES DE ADUANA S.A.C.</v>
      </c>
    </row>
    <row r="86" spans="1:3" x14ac:dyDescent="0.25">
      <c r="A86" t="s">
        <v>2764</v>
      </c>
      <c r="B86" t="s">
        <v>2765</v>
      </c>
      <c r="C86" t="str">
        <f>CONCATENATE(Tabla5[[#This Row],[CARDCODE]],"-",Tabla5[[#This Row],[CARDNAME]])</f>
        <v>P20509413704-ARTSIGN SOLUCIONES SAC</v>
      </c>
    </row>
    <row r="87" spans="1:3" x14ac:dyDescent="0.25">
      <c r="A87" t="s">
        <v>1628</v>
      </c>
      <c r="B87" t="s">
        <v>1629</v>
      </c>
      <c r="C87" t="str">
        <f>CONCATENATE(Tabla5[[#This Row],[CARDCODE]],"-",Tabla5[[#This Row],[CARDNAME]])</f>
        <v>P20223349642-AS DE ORO SRL</v>
      </c>
    </row>
    <row r="88" spans="1:3" x14ac:dyDescent="0.25">
      <c r="A88" t="s">
        <v>431</v>
      </c>
      <c r="B88" t="s">
        <v>432</v>
      </c>
      <c r="C88" t="str">
        <f>CONCATENATE(Tabla5[[#This Row],[CARDCODE]],"-",Tabla5[[#This Row],[CARDNAME]])</f>
        <v>P10084612117-ASCONA SAENZ EDITH</v>
      </c>
    </row>
    <row r="89" spans="1:3" x14ac:dyDescent="0.25">
      <c r="A89" t="s">
        <v>795</v>
      </c>
      <c r="B89" t="s">
        <v>796</v>
      </c>
      <c r="C89" t="str">
        <f>CONCATENATE(Tabla5[[#This Row],[CARDCODE]],"-",Tabla5[[#This Row],[CARDNAME]])</f>
        <v>P10412104761-ASENCIO BENDEZU CARMEN ROSA</v>
      </c>
    </row>
    <row r="90" spans="1:3" x14ac:dyDescent="0.25">
      <c r="A90" t="s">
        <v>988</v>
      </c>
      <c r="B90" t="s">
        <v>989</v>
      </c>
      <c r="C90" t="str">
        <f>CONCATENATE(Tabla5[[#This Row],[CARDCODE]],"-",Tabla5[[#This Row],[CARDNAME]])</f>
        <v>P20100094569-ASESORIA COMERCIAL S.A.</v>
      </c>
    </row>
    <row r="91" spans="1:3" x14ac:dyDescent="0.25">
      <c r="A91" t="s">
        <v>2602</v>
      </c>
      <c r="B91" t="s">
        <v>2603</v>
      </c>
      <c r="C91" t="str">
        <f>CONCATENATE(Tabla5[[#This Row],[CARDCODE]],"-",Tabla5[[#This Row],[CARDNAME]])</f>
        <v>P20506079684-ASESORIA INGENIERIA Y REPRESENTACIONES S.A.C.</v>
      </c>
    </row>
    <row r="92" spans="1:3" x14ac:dyDescent="0.25">
      <c r="A92" t="s">
        <v>2532</v>
      </c>
      <c r="B92" t="s">
        <v>2533</v>
      </c>
      <c r="C92" t="str">
        <f>CONCATENATE(Tabla5[[#This Row],[CARDCODE]],"-",Tabla5[[#This Row],[CARDNAME]])</f>
        <v>P20504733921-ASIADECUBA RESTAURANTE S.A.C.</v>
      </c>
    </row>
    <row r="93" spans="1:3" x14ac:dyDescent="0.25">
      <c r="A93" t="s">
        <v>1966</v>
      </c>
      <c r="B93" t="s">
        <v>1967</v>
      </c>
      <c r="C93" t="str">
        <f>CONCATENATE(Tabla5[[#This Row],[CARDCODE]],"-",Tabla5[[#This Row],[CARDNAME]])</f>
        <v>P20388739895-ASOCIACION CIVIL DEL ITESM</v>
      </c>
    </row>
    <row r="94" spans="1:3" x14ac:dyDescent="0.25">
      <c r="A94" t="s">
        <v>2104</v>
      </c>
      <c r="B94" t="s">
        <v>2105</v>
      </c>
      <c r="C94" t="str">
        <f>CONCATENATE(Tabla5[[#This Row],[CARDCODE]],"-",Tabla5[[#This Row],[CARDNAME]])</f>
        <v>P20428080671-ASOCIACION CIVIL NUESTRA SEÑORA DEL SAGRADO CORAZON</v>
      </c>
    </row>
    <row r="95" spans="1:3" x14ac:dyDescent="0.25">
      <c r="A95" t="s">
        <v>1722</v>
      </c>
      <c r="B95" t="s">
        <v>1723</v>
      </c>
      <c r="C95" t="str">
        <f>CONCATENATE(Tabla5[[#This Row],[CARDCODE]],"-",Tabla5[[#This Row],[CARDNAME]])</f>
        <v>P20285875111-ASOCIACION COMITE DE TAXIS REMISSE</v>
      </c>
    </row>
    <row r="96" spans="1:3" x14ac:dyDescent="0.25">
      <c r="A96" t="s">
        <v>1356</v>
      </c>
      <c r="B96" t="s">
        <v>1357</v>
      </c>
      <c r="C96" t="str">
        <f>CONCATENATE(Tabla5[[#This Row],[CARDCODE]],"-",Tabla5[[#This Row],[CARDNAME]])</f>
        <v>P20112844423-ASOCIACION CULTURAL PERUANO BRITANICA</v>
      </c>
    </row>
    <row r="97" spans="1:3" x14ac:dyDescent="0.25">
      <c r="A97" t="s">
        <v>1540</v>
      </c>
      <c r="B97" t="s">
        <v>1541</v>
      </c>
      <c r="C97" t="str">
        <f>CONCATENATE(Tabla5[[#This Row],[CARDCODE]],"-",Tabla5[[#This Row],[CARDNAME]])</f>
        <v>P20160626268-ASOCIACION DE GOLFISTAS SENIORS DEL PERU</v>
      </c>
    </row>
    <row r="98" spans="1:3" x14ac:dyDescent="0.25">
      <c r="A98" t="s">
        <v>1818</v>
      </c>
      <c r="B98" t="s">
        <v>1819</v>
      </c>
      <c r="C98" t="str">
        <f>CONCATENATE(Tabla5[[#This Row],[CARDCODE]],"-",Tabla5[[#This Row],[CARDNAME]])</f>
        <v>P20326355047-ASOCIADOS SERVICIOS GENERALES S.R.LTDA.</v>
      </c>
    </row>
    <row r="99" spans="1:3" x14ac:dyDescent="0.25">
      <c r="A99" t="s">
        <v>2584</v>
      </c>
      <c r="B99" t="s">
        <v>2585</v>
      </c>
      <c r="C99" t="str">
        <f>CONCATENATE(Tabla5[[#This Row],[CARDCODE]],"-",Tabla5[[#This Row],[CARDNAME]])</f>
        <v>P20505675593-ASP SYSTEM S.A.C.</v>
      </c>
    </row>
    <row r="100" spans="1:3" x14ac:dyDescent="0.25">
      <c r="A100" t="s">
        <v>2206</v>
      </c>
      <c r="B100" t="s">
        <v>2207</v>
      </c>
      <c r="C100" t="str">
        <f>CONCATENATE(Tabla5[[#This Row],[CARDCODE]],"-",Tabla5[[#This Row],[CARDNAME]])</f>
        <v>P20457576171-ASSET INDUSTRIAL S.A.C.</v>
      </c>
    </row>
    <row r="101" spans="1:3" x14ac:dyDescent="0.25">
      <c r="A101" t="s">
        <v>1648</v>
      </c>
      <c r="B101" t="s">
        <v>1649</v>
      </c>
      <c r="C101" t="str">
        <f>CONCATENATE(Tabla5[[#This Row],[CARDCODE]],"-",Tabla5[[#This Row],[CARDNAME]])</f>
        <v>P20251918628-ASTRID Y GASTON SRL</v>
      </c>
    </row>
    <row r="102" spans="1:3" x14ac:dyDescent="0.25">
      <c r="A102" t="s">
        <v>1990</v>
      </c>
      <c r="B102" t="s">
        <v>1991</v>
      </c>
      <c r="C102" t="str">
        <f>CONCATENATE(Tabla5[[#This Row],[CARDCODE]],"-",Tabla5[[#This Row],[CARDNAME]])</f>
        <v>P20392957414-ATAHUALPA INDUSTRIA GRAFICA S.A.C.</v>
      </c>
    </row>
    <row r="103" spans="1:3" x14ac:dyDescent="0.25">
      <c r="A103" t="s">
        <v>639</v>
      </c>
      <c r="B103" t="s">
        <v>640</v>
      </c>
      <c r="C103" t="str">
        <f>CONCATENATE(Tabla5[[#This Row],[CARDCODE]],"-",Tabla5[[#This Row],[CARDNAME]])</f>
        <v>P10199169616-ATENCIO ARANDA LUZ MARINA</v>
      </c>
    </row>
    <row r="104" spans="1:3" x14ac:dyDescent="0.25">
      <c r="A104" t="s">
        <v>976</v>
      </c>
      <c r="B104" t="s">
        <v>977</v>
      </c>
      <c r="C104" t="str">
        <f>CONCATENATE(Tabla5[[#This Row],[CARDCODE]],"-",Tabla5[[#This Row],[CARDNAME]])</f>
        <v>P20100082803-ATLAS COPCO PERUANA S A</v>
      </c>
    </row>
    <row r="105" spans="1:3" x14ac:dyDescent="0.25">
      <c r="A105" t="s">
        <v>2370</v>
      </c>
      <c r="B105" t="s">
        <v>2371</v>
      </c>
      <c r="C105" t="str">
        <f>CONCATENATE(Tabla5[[#This Row],[CARDCODE]],"-",Tabla5[[#This Row],[CARDNAME]])</f>
        <v>P20495330126-ATLAS MULTIMODAL CARGO S.A.</v>
      </c>
    </row>
    <row r="106" spans="1:3" x14ac:dyDescent="0.25">
      <c r="A106" t="s">
        <v>959</v>
      </c>
      <c r="B106" t="s">
        <v>960</v>
      </c>
      <c r="C106" t="str">
        <f>CONCATENATE(Tabla5[[#This Row],[CARDCODE]],"-",Tabla5[[#This Row],[CARDNAME]])</f>
        <v>P20100056128-AUDAX S A</v>
      </c>
    </row>
    <row r="107" spans="1:3" x14ac:dyDescent="0.25">
      <c r="A107" t="s">
        <v>689</v>
      </c>
      <c r="B107" t="s">
        <v>690</v>
      </c>
      <c r="C107" t="str">
        <f>CONCATENATE(Tabla5[[#This Row],[CARDCODE]],"-",Tabla5[[#This Row],[CARDNAME]])</f>
        <v>P10257597054-AUQUI AUCCAPIÑA ROBERT</v>
      </c>
    </row>
    <row r="108" spans="1:3" x14ac:dyDescent="0.25">
      <c r="A108" t="s">
        <v>1860</v>
      </c>
      <c r="B108" t="s">
        <v>1861</v>
      </c>
      <c r="C108" t="str">
        <f>CONCATENATE(Tabla5[[#This Row],[CARDCODE]],"-",Tabla5[[#This Row],[CARDNAME]])</f>
        <v>P20338054115-AUSTRAL GROUP S.A.A</v>
      </c>
    </row>
    <row r="109" spans="1:3" x14ac:dyDescent="0.25">
      <c r="A109" t="s">
        <v>2444</v>
      </c>
      <c r="B109" t="s">
        <v>2445</v>
      </c>
      <c r="C109" t="str">
        <f>CONCATENATE(Tabla5[[#This Row],[CARDCODE]],"-",Tabla5[[#This Row],[CARDNAME]])</f>
        <v>P20502335961-AUTO CLEANER</v>
      </c>
    </row>
    <row r="110" spans="1:3" x14ac:dyDescent="0.25">
      <c r="A110" t="s">
        <v>2424</v>
      </c>
      <c r="B110" t="s">
        <v>2425</v>
      </c>
      <c r="C110" t="str">
        <f>CONCATENATE(Tabla5[[#This Row],[CARDCODE]],"-",Tabla5[[#This Row],[CARDNAME]])</f>
        <v>P20501902854-AUTO EXPRESS LATINO S.R.L.</v>
      </c>
    </row>
    <row r="111" spans="1:3" x14ac:dyDescent="0.25">
      <c r="A111" t="s">
        <v>1560</v>
      </c>
      <c r="B111" t="s">
        <v>1561</v>
      </c>
      <c r="C111" t="str">
        <f>CONCATENATE(Tabla5[[#This Row],[CARDCODE]],"-",Tabla5[[#This Row],[CARDNAME]])</f>
        <v>P20170950136-AUTOBOUTIQUE TOP CAR S.R.L.</v>
      </c>
    </row>
    <row r="112" spans="1:3" x14ac:dyDescent="0.25">
      <c r="A112" t="s">
        <v>2518</v>
      </c>
      <c r="B112" t="s">
        <v>2519</v>
      </c>
      <c r="C112" t="str">
        <f>CONCATENATE(Tabla5[[#This Row],[CARDCODE]],"-",Tabla5[[#This Row],[CARDNAME]])</f>
        <v>P20504263780-AUTOMARKET DEL PERU S.A.</v>
      </c>
    </row>
    <row r="113" spans="1:3" x14ac:dyDescent="0.25">
      <c r="A113" t="s">
        <v>1590</v>
      </c>
      <c r="B113" t="s">
        <v>1591</v>
      </c>
      <c r="C113" t="str">
        <f>CONCATENATE(Tabla5[[#This Row],[CARDCODE]],"-",Tabla5[[#This Row],[CARDNAME]])</f>
        <v>P20197450151-AUTOMATICOS Y MECANICOS SAC</v>
      </c>
    </row>
    <row r="114" spans="1:3" x14ac:dyDescent="0.25">
      <c r="A114" t="s">
        <v>1650</v>
      </c>
      <c r="B114" t="s">
        <v>1651</v>
      </c>
      <c r="C114" t="str">
        <f>CONCATENATE(Tabla5[[#This Row],[CARDCODE]],"-",Tabla5[[#This Row],[CARDNAME]])</f>
        <v>P20251986461-AUTOMOTRIZ VENEZUELA EIRL</v>
      </c>
    </row>
    <row r="115" spans="1:3" x14ac:dyDescent="0.25">
      <c r="A115" t="s">
        <v>1018</v>
      </c>
      <c r="B115" t="s">
        <v>1019</v>
      </c>
      <c r="C115" t="str">
        <f>CONCATENATE(Tabla5[[#This Row],[CARDCODE]],"-",Tabla5[[#This Row],[CARDNAME]])</f>
        <v>P20100154138-AUTOREX PERUANA</v>
      </c>
    </row>
    <row r="116" spans="1:3" x14ac:dyDescent="0.25">
      <c r="A116" t="s">
        <v>3284</v>
      </c>
      <c r="B116" t="s">
        <v>3285</v>
      </c>
      <c r="C116" t="str">
        <f>CONCATENATE(Tabla5[[#This Row],[CARDCODE]],"-",Tabla5[[#This Row],[CARDNAME]])</f>
        <v>P20602596169-AUTOTEC PERU CORPORATION SAC</v>
      </c>
    </row>
    <row r="117" spans="1:3" x14ac:dyDescent="0.25">
      <c r="A117" t="s">
        <v>387</v>
      </c>
      <c r="B117" t="s">
        <v>388</v>
      </c>
      <c r="C117" t="str">
        <f>CONCATENATE(Tabla5[[#This Row],[CARDCODE]],"-",Tabla5[[#This Row],[CARDNAME]])</f>
        <v>P10079227779-AVENDAÑO CHUQUILLANQUI JAVIER</v>
      </c>
    </row>
    <row r="118" spans="1:3" x14ac:dyDescent="0.25">
      <c r="A118" t="s">
        <v>3166</v>
      </c>
      <c r="B118" t="s">
        <v>3167</v>
      </c>
      <c r="C118" t="str">
        <f>CONCATENATE(Tabla5[[#This Row],[CARDCODE]],"-",Tabla5[[#This Row],[CARDNAME]])</f>
        <v>P20553310734-AVENTURA PLAST E.I.R.L</v>
      </c>
    </row>
    <row r="119" spans="1:3" x14ac:dyDescent="0.25">
      <c r="A119" t="s">
        <v>3052</v>
      </c>
      <c r="B119" t="s">
        <v>3053</v>
      </c>
      <c r="C119" t="str">
        <f>CONCATENATE(Tabla5[[#This Row],[CARDCODE]],"-",Tabla5[[#This Row],[CARDNAME]])</f>
        <v>P20536150154-AXATEK S.A.C</v>
      </c>
    </row>
    <row r="120" spans="1:3" x14ac:dyDescent="0.25">
      <c r="A120" t="s">
        <v>2388</v>
      </c>
      <c r="B120" t="s">
        <v>2389</v>
      </c>
      <c r="C120" t="str">
        <f>CONCATENATE(Tabla5[[#This Row],[CARDCODE]],"-",Tabla5[[#This Row],[CARDNAME]])</f>
        <v>P20499821272-BAGO REPRESENTACIONES S.A.C.</v>
      </c>
    </row>
    <row r="121" spans="1:3" x14ac:dyDescent="0.25">
      <c r="A121" t="s">
        <v>1890</v>
      </c>
      <c r="B121" t="s">
        <v>1891</v>
      </c>
      <c r="C121" t="str">
        <f>CONCATENATE(Tabla5[[#This Row],[CARDCODE]],"-",Tabla5[[#This Row],[CARDNAME]])</f>
        <v>P20352838030-BAGUETERIA SNACK DON BENNY E.I.R.L.</v>
      </c>
    </row>
    <row r="122" spans="1:3" x14ac:dyDescent="0.25">
      <c r="A122" t="s">
        <v>1200</v>
      </c>
      <c r="B122" t="s">
        <v>1201</v>
      </c>
      <c r="C122" t="str">
        <f>CONCATENATE(Tabla5[[#This Row],[CARDCODE]],"-",Tabla5[[#This Row],[CARDNAME]])</f>
        <v>P20101315291-BAHIA TRAIDING S.A</v>
      </c>
    </row>
    <row r="123" spans="1:3" x14ac:dyDescent="0.25">
      <c r="A123" t="s">
        <v>2404</v>
      </c>
      <c r="B123" t="s">
        <v>2405</v>
      </c>
      <c r="C123" t="str">
        <f>CONCATENATE(Tabla5[[#This Row],[CARDCODE]],"-",Tabla5[[#This Row],[CARDNAME]])</f>
        <v>P20501339742-BALTICO MAR S.A.C.</v>
      </c>
    </row>
    <row r="124" spans="1:3" x14ac:dyDescent="0.25">
      <c r="A124" t="s">
        <v>747</v>
      </c>
      <c r="B124" t="s">
        <v>748</v>
      </c>
      <c r="C124" t="str">
        <f>CONCATENATE(Tabla5[[#This Row],[CARDCODE]],"-",Tabla5[[#This Row],[CARDNAME]])</f>
        <v>P10400352190-BANCES SAMILLAN MIRIAM JANETH</v>
      </c>
    </row>
    <row r="125" spans="1:3" x14ac:dyDescent="0.25">
      <c r="A125" t="s">
        <v>2178</v>
      </c>
      <c r="B125" t="s">
        <v>2179</v>
      </c>
      <c r="C125" t="str">
        <f>CONCATENATE(Tabla5[[#This Row],[CARDCODE]],"-",Tabla5[[#This Row],[CARDNAME]])</f>
        <v>P20441982152-BAR RESTAURANT CARACOL AZUL S.A.C.</v>
      </c>
    </row>
    <row r="126" spans="1:3" x14ac:dyDescent="0.25">
      <c r="A126" t="s">
        <v>2062</v>
      </c>
      <c r="B126" t="s">
        <v>2063</v>
      </c>
      <c r="C126" t="str">
        <f>CONCATENATE(Tabla5[[#This Row],[CARDCODE]],"-",Tabla5[[#This Row],[CARDNAME]])</f>
        <v>P20419251322-BARBOZA ORTEGA S.A.C</v>
      </c>
    </row>
    <row r="127" spans="1:3" x14ac:dyDescent="0.25">
      <c r="A127" t="s">
        <v>1252</v>
      </c>
      <c r="B127" t="s">
        <v>1253</v>
      </c>
      <c r="C127" t="str">
        <f>CONCATENATE(Tabla5[[#This Row],[CARDCODE]],"-",Tabla5[[#This Row],[CARDNAME]])</f>
        <v>P20102022646-BARRA BRAVA COMERCIAL CLUB S.A.</v>
      </c>
    </row>
    <row r="128" spans="1:3" x14ac:dyDescent="0.25">
      <c r="A128" t="s">
        <v>713</v>
      </c>
      <c r="B128" t="s">
        <v>714</v>
      </c>
      <c r="C128" t="str">
        <f>CONCATENATE(Tabla5[[#This Row],[CARDCODE]],"-",Tabla5[[#This Row],[CARDNAME]])</f>
        <v>P10293353391-BARRIGA GONZALES MARCOS NESTOR</v>
      </c>
    </row>
    <row r="129" spans="1:3" x14ac:dyDescent="0.25">
      <c r="A129" t="s">
        <v>315</v>
      </c>
      <c r="B129" t="s">
        <v>316</v>
      </c>
      <c r="C129" t="str">
        <f>CONCATENATE(Tabla5[[#This Row],[CARDCODE]],"-",Tabla5[[#This Row],[CARDNAME]])</f>
        <v>P10067003301-BARRIOS GARZON LEONARDO DARIO</v>
      </c>
    </row>
    <row r="130" spans="1:3" x14ac:dyDescent="0.25">
      <c r="A130" t="s">
        <v>849</v>
      </c>
      <c r="B130" t="s">
        <v>850</v>
      </c>
      <c r="C130" t="str">
        <f>CONCATENATE(Tabla5[[#This Row],[CARDCODE]],"-",Tabla5[[#This Row],[CARDNAME]])</f>
        <v>P10459455481-BARZOLA JACOBIN GUSTAVO SAMUEL</v>
      </c>
    </row>
    <row r="131" spans="1:3" x14ac:dyDescent="0.25">
      <c r="A131" t="s">
        <v>2112</v>
      </c>
      <c r="B131" t="s">
        <v>2113</v>
      </c>
      <c r="C131" t="str">
        <f>CONCATENATE(Tabla5[[#This Row],[CARDCODE]],"-",Tabla5[[#This Row],[CARDNAME]])</f>
        <v>P20429992614-BASH ASOCIADOS SAC</v>
      </c>
    </row>
    <row r="132" spans="1:3" x14ac:dyDescent="0.25">
      <c r="A132" t="s">
        <v>2108</v>
      </c>
      <c r="B132" t="s">
        <v>2109</v>
      </c>
      <c r="C132" t="str">
        <f>CONCATENATE(Tabla5[[#This Row],[CARDCODE]],"-",Tabla5[[#This Row],[CARDNAME]])</f>
        <v>P20429834971-BASURTO IMPORTADORA COMERCIAL S.A.C.</v>
      </c>
    </row>
    <row r="133" spans="1:3" x14ac:dyDescent="0.25">
      <c r="A133" t="s">
        <v>1078</v>
      </c>
      <c r="B133" t="s">
        <v>1079</v>
      </c>
      <c r="C133" t="str">
        <f>CONCATENATE(Tabla5[[#This Row],[CARDCODE]],"-",Tabla5[[#This Row],[CARDNAME]])</f>
        <v>P20100305101-BATERIAS VOLTA S.A.</v>
      </c>
    </row>
    <row r="134" spans="1:3" x14ac:dyDescent="0.25">
      <c r="A134" t="s">
        <v>2228</v>
      </c>
      <c r="B134" t="s">
        <v>2229</v>
      </c>
      <c r="C134" t="str">
        <f>CONCATENATE(Tabla5[[#This Row],[CARDCODE]],"-",Tabla5[[#This Row],[CARDNAME]])</f>
        <v>P20463600792-BAUSTELLE S.A.</v>
      </c>
    </row>
    <row r="135" spans="1:3" x14ac:dyDescent="0.25">
      <c r="A135" t="s">
        <v>501</v>
      </c>
      <c r="B135" t="s">
        <v>502</v>
      </c>
      <c r="C135" t="str">
        <f>CONCATENATE(Tabla5[[#This Row],[CARDCODE]],"-",Tabla5[[#This Row],[CARDNAME]])</f>
        <v>P10097474139-BECERRA ARANZABAL JUAN CARLOS</v>
      </c>
    </row>
    <row r="136" spans="1:3" x14ac:dyDescent="0.25">
      <c r="A136" t="s">
        <v>753</v>
      </c>
      <c r="B136" t="s">
        <v>754</v>
      </c>
      <c r="C136" t="str">
        <f>CONCATENATE(Tabla5[[#This Row],[CARDCODE]],"-",Tabla5[[#This Row],[CARDNAME]])</f>
        <v>p10401120373-BENAVIDES CRUZADO LIANE LOURDES</v>
      </c>
    </row>
    <row r="137" spans="1:3" x14ac:dyDescent="0.25">
      <c r="A137" t="s">
        <v>2702</v>
      </c>
      <c r="B137" t="s">
        <v>2703</v>
      </c>
      <c r="C137" t="str">
        <f>CONCATENATE(Tabla5[[#This Row],[CARDCODE]],"-",Tabla5[[#This Row],[CARDNAME]])</f>
        <v>P20508543965-BENEX S.R.L.</v>
      </c>
    </row>
    <row r="138" spans="1:3" x14ac:dyDescent="0.25">
      <c r="A138" t="s">
        <v>2058</v>
      </c>
      <c r="B138" t="s">
        <v>2059</v>
      </c>
      <c r="C138" t="str">
        <f>CONCATENATE(Tabla5[[#This Row],[CARDCODE]],"-",Tabla5[[#This Row],[CARDNAME]])</f>
        <v>P20419090132-BERCOPAS S.R.L.</v>
      </c>
    </row>
    <row r="139" spans="1:3" x14ac:dyDescent="0.25">
      <c r="A139" t="s">
        <v>447</v>
      </c>
      <c r="B139" t="s">
        <v>448</v>
      </c>
      <c r="C139" t="str">
        <f>CONCATENATE(Tabla5[[#This Row],[CARDCODE]],"-",Tabla5[[#This Row],[CARDNAME]])</f>
        <v>P10088621609-BERTTINI BERAUN JOSE LUIS</v>
      </c>
    </row>
    <row r="140" spans="1:3" x14ac:dyDescent="0.25">
      <c r="A140" t="s">
        <v>2048</v>
      </c>
      <c r="B140" t="s">
        <v>2049</v>
      </c>
      <c r="C140" t="str">
        <f>CONCATENATE(Tabla5[[#This Row],[CARDCODE]],"-",Tabla5[[#This Row],[CARDNAME]])</f>
        <v>P20418346176-BEST FERRETERA S.A.C.</v>
      </c>
    </row>
    <row r="141" spans="1:3" x14ac:dyDescent="0.25">
      <c r="A141" t="s">
        <v>2450</v>
      </c>
      <c r="B141" t="s">
        <v>2451</v>
      </c>
      <c r="C141" t="str">
        <f>CONCATENATE(Tabla5[[#This Row],[CARDCODE]],"-",Tabla5[[#This Row],[CARDNAME]])</f>
        <v>P20502561031-BIMOTEC E.I.R.L.</v>
      </c>
    </row>
    <row r="142" spans="1:3" x14ac:dyDescent="0.25">
      <c r="A142" t="s">
        <v>2732</v>
      </c>
      <c r="B142" t="s">
        <v>2733</v>
      </c>
      <c r="C142" t="str">
        <f>CONCATENATE(Tabla5[[#This Row],[CARDCODE]],"-",Tabla5[[#This Row],[CARDNAME]])</f>
        <v>P20508899557-BITS SERVICES S.A.C.</v>
      </c>
    </row>
    <row r="143" spans="1:3" x14ac:dyDescent="0.25">
      <c r="A143" t="s">
        <v>863</v>
      </c>
      <c r="B143" t="s">
        <v>864</v>
      </c>
      <c r="C143" t="str">
        <f>CONCATENATE(Tabla5[[#This Row],[CARDCODE]],"-",Tabla5[[#This Row],[CARDNAME]])</f>
        <v>P15106579200-BLUE MOON RESTAURANT</v>
      </c>
    </row>
    <row r="144" spans="1:3" x14ac:dyDescent="0.25">
      <c r="A144" t="s">
        <v>1918</v>
      </c>
      <c r="B144" t="s">
        <v>1919</v>
      </c>
      <c r="C144" t="str">
        <f>CONCATENATE(Tabla5[[#This Row],[CARDCODE]],"-",Tabla5[[#This Row],[CARDNAME]])</f>
        <v>P20376746055-BLUE WATER S.A.C</v>
      </c>
    </row>
    <row r="145" spans="1:3" x14ac:dyDescent="0.25">
      <c r="A145" t="s">
        <v>3092</v>
      </c>
      <c r="B145" t="s">
        <v>3093</v>
      </c>
      <c r="C145" t="str">
        <f>CONCATENATE(Tabla5[[#This Row],[CARDCODE]],"-",Tabla5[[#This Row],[CARDNAME]])</f>
        <v>P20543007359-BMD EVENTOS E.I.R.L.</v>
      </c>
    </row>
    <row r="146" spans="1:3" x14ac:dyDescent="0.25">
      <c r="A146" t="s">
        <v>2896</v>
      </c>
      <c r="B146" t="s">
        <v>2897</v>
      </c>
      <c r="C146" t="str">
        <f>CONCATENATE(Tabla5[[#This Row],[CARDCODE]],"-",Tabla5[[#This Row],[CARDNAME]])</f>
        <v>P20513804017-BOBCAT´S SERVICE &amp; PARTS S.A.C</v>
      </c>
    </row>
    <row r="147" spans="1:3" x14ac:dyDescent="0.25">
      <c r="A147" t="s">
        <v>1492</v>
      </c>
      <c r="B147" t="s">
        <v>1493</v>
      </c>
      <c r="C147" t="str">
        <f>CONCATENATE(Tabla5[[#This Row],[CARDCODE]],"-",Tabla5[[#This Row],[CARDNAME]])</f>
        <v>P20138470530-BOCATTA</v>
      </c>
    </row>
    <row r="148" spans="1:3" x14ac:dyDescent="0.25">
      <c r="A148" t="s">
        <v>3070</v>
      </c>
      <c r="B148" t="s">
        <v>3071</v>
      </c>
      <c r="C148" t="str">
        <f>CONCATENATE(Tabla5[[#This Row],[CARDCODE]],"-",Tabla5[[#This Row],[CARDNAME]])</f>
        <v>P20537221489-BOMBAS TECNOLOGIA Y SERVICIOS S.A.C.</v>
      </c>
    </row>
    <row r="149" spans="1:3" x14ac:dyDescent="0.25">
      <c r="A149" t="s">
        <v>2712</v>
      </c>
      <c r="B149" t="s">
        <v>2713</v>
      </c>
      <c r="C149" t="str">
        <f>CONCATENATE(Tabla5[[#This Row],[CARDCODE]],"-",Tabla5[[#This Row],[CARDNAME]])</f>
        <v>P20508668580-BON LIMA S.A.C.</v>
      </c>
    </row>
    <row r="150" spans="1:3" x14ac:dyDescent="0.25">
      <c r="A150" t="s">
        <v>3044</v>
      </c>
      <c r="B150" t="s">
        <v>3045</v>
      </c>
      <c r="C150" t="str">
        <f>CONCATENATE(Tabla5[[#This Row],[CARDCODE]],"-",Tabla5[[#This Row],[CARDNAME]])</f>
        <v>P20526063733-BORT TECH EMPRESA INDIVIDUAL DE RESPONSABILIDAD LIMITADA</v>
      </c>
    </row>
    <row r="151" spans="1:3" x14ac:dyDescent="0.25">
      <c r="A151" t="s">
        <v>980</v>
      </c>
      <c r="B151" t="s">
        <v>981</v>
      </c>
      <c r="C151" t="str">
        <f>CONCATENATE(Tabla5[[#This Row],[CARDCODE]],"-",Tabla5[[#This Row],[CARDNAME]])</f>
        <v>P20100084920-BRAILLARD S.A</v>
      </c>
    </row>
    <row r="152" spans="1:3" x14ac:dyDescent="0.25">
      <c r="A152" t="s">
        <v>3032</v>
      </c>
      <c r="B152" t="s">
        <v>3033</v>
      </c>
      <c r="C152" t="str">
        <f>CONCATENATE(Tabla5[[#This Row],[CARDCODE]],"-",Tabla5[[#This Row],[CARDNAME]])</f>
        <v>P20524189501-BRAY CONTROLS PERU S.A.C</v>
      </c>
    </row>
    <row r="153" spans="1:3" x14ac:dyDescent="0.25">
      <c r="A153" t="s">
        <v>3212</v>
      </c>
      <c r="B153" t="s">
        <v>3213</v>
      </c>
      <c r="C153" t="str">
        <f>CONCATENATE(Tabla5[[#This Row],[CARDCODE]],"-",Tabla5[[#This Row],[CARDNAME]])</f>
        <v>P20600109180-BREND'FLES S.A.C.</v>
      </c>
    </row>
    <row r="154" spans="1:3" x14ac:dyDescent="0.25">
      <c r="A154" t="s">
        <v>241</v>
      </c>
      <c r="B154" t="s">
        <v>242</v>
      </c>
      <c r="C154" t="str">
        <f>CONCATENATE(Tabla5[[#This Row],[CARDCODE]],"-",Tabla5[[#This Row],[CARDNAME]])</f>
        <v>P10000003012-BUREAU VERITAS/B.I.V.A.C.BV</v>
      </c>
    </row>
    <row r="155" spans="1:3" x14ac:dyDescent="0.25">
      <c r="A155" t="s">
        <v>2540</v>
      </c>
      <c r="B155" t="s">
        <v>2541</v>
      </c>
      <c r="C155" t="str">
        <f>CONCATENATE(Tabla5[[#This Row],[CARDCODE]],"-",Tabla5[[#This Row],[CARDNAME]])</f>
        <v>P20504843271-BUS NET CAFE</v>
      </c>
    </row>
    <row r="156" spans="1:3" x14ac:dyDescent="0.25">
      <c r="A156" t="s">
        <v>1926</v>
      </c>
      <c r="B156" t="s">
        <v>1927</v>
      </c>
      <c r="C156" t="str">
        <f>CONCATENATE(Tabla5[[#This Row],[CARDCODE]],"-",Tabla5[[#This Row],[CARDNAME]])</f>
        <v>P20380238617-BUSINESS LINKS E.I.R.L.</v>
      </c>
    </row>
    <row r="157" spans="1:3" x14ac:dyDescent="0.25">
      <c r="A157" t="s">
        <v>1450</v>
      </c>
      <c r="B157" t="s">
        <v>1451</v>
      </c>
      <c r="C157" t="str">
        <f>CONCATENATE(Tabla5[[#This Row],[CARDCODE]],"-",Tabla5[[#This Row],[CARDNAME]])</f>
        <v>P20132019607-C.A. LOAYZA S.R.LTDA. GRIFO AMERICANA</v>
      </c>
    </row>
    <row r="158" spans="1:3" x14ac:dyDescent="0.25">
      <c r="A158" t="s">
        <v>2968</v>
      </c>
      <c r="B158" t="s">
        <v>2969</v>
      </c>
      <c r="C158" t="str">
        <f>CONCATENATE(Tabla5[[#This Row],[CARDCODE]],"-",Tabla5[[#This Row],[CARDNAME]])</f>
        <v>P20518334906-C.H. ROBINSON WORLDWIDE PERU, S.A.</v>
      </c>
    </row>
    <row r="159" spans="1:3" x14ac:dyDescent="0.25">
      <c r="A159" t="s">
        <v>3008</v>
      </c>
      <c r="B159" t="s">
        <v>3009</v>
      </c>
      <c r="C159" t="str">
        <f>CONCATENATE(Tabla5[[#This Row],[CARDCODE]],"-",Tabla5[[#This Row],[CARDNAME]])</f>
        <v>P20521885123-C.P.Q. REMINDSER S.A.C.</v>
      </c>
    </row>
    <row r="160" spans="1:3" x14ac:dyDescent="0.25">
      <c r="A160" t="s">
        <v>813</v>
      </c>
      <c r="B160" t="s">
        <v>814</v>
      </c>
      <c r="C160" t="str">
        <f>CONCATENATE(Tabla5[[#This Row],[CARDCODE]],"-",Tabla5[[#This Row],[CARDNAME]])</f>
        <v>P10423928021-CABANILLAS HUAMAN CATHERIN</v>
      </c>
    </row>
    <row r="161" spans="1:3" x14ac:dyDescent="0.25">
      <c r="A161" t="s">
        <v>771</v>
      </c>
      <c r="B161" t="s">
        <v>772</v>
      </c>
      <c r="C161" t="str">
        <f>CONCATENATE(Tabla5[[#This Row],[CARDCODE]],"-",Tabla5[[#This Row],[CARDNAME]])</f>
        <v>P10407213870-CABRERA SOTO JORDAN</v>
      </c>
    </row>
    <row r="162" spans="1:3" x14ac:dyDescent="0.25">
      <c r="A162" t="s">
        <v>2596</v>
      </c>
      <c r="B162" t="s">
        <v>2597</v>
      </c>
      <c r="C162" t="str">
        <f>CONCATENATE(Tabla5[[#This Row],[CARDCODE]],"-",Tabla5[[#This Row],[CARDNAME]])</f>
        <v>P20506022909-CADENA DE ALIMENTOS STARFOODS S.A.C.</v>
      </c>
    </row>
    <row r="163" spans="1:3" x14ac:dyDescent="0.25">
      <c r="A163" t="s">
        <v>2710</v>
      </c>
      <c r="B163" t="s">
        <v>2711</v>
      </c>
      <c r="C163" t="str">
        <f>CONCATENATE(Tabla5[[#This Row],[CARDCODE]],"-",Tabla5[[#This Row],[CARDNAME]])</f>
        <v>P20508647400-CAFE SALAVERRY S.A.C.</v>
      </c>
    </row>
    <row r="164" spans="1:3" x14ac:dyDescent="0.25">
      <c r="A164" t="s">
        <v>1306</v>
      </c>
      <c r="B164" t="s">
        <v>1307</v>
      </c>
      <c r="C164" t="str">
        <f>CONCATENATE(Tabla5[[#This Row],[CARDCODE]],"-",Tabla5[[#This Row],[CARDNAME]])</f>
        <v>P20107106180-CAFE VOLTAIRE SAC</v>
      </c>
    </row>
    <row r="165" spans="1:3" x14ac:dyDescent="0.25">
      <c r="A165" t="s">
        <v>285</v>
      </c>
      <c r="B165" t="s">
        <v>286</v>
      </c>
      <c r="C165" t="str">
        <f>CONCATENATE(Tabla5[[#This Row],[CARDCODE]],"-",Tabla5[[#This Row],[CARDNAME]])</f>
        <v>P10046390852-CALAPUJA HUARAYA EUSEBIO</v>
      </c>
    </row>
    <row r="166" spans="1:3" x14ac:dyDescent="0.25">
      <c r="A166" t="s">
        <v>545</v>
      </c>
      <c r="B166" t="s">
        <v>546</v>
      </c>
      <c r="C166" t="str">
        <f>CONCATENATE(Tabla5[[#This Row],[CARDCODE]],"-",Tabla5[[#This Row],[CARDNAME]])</f>
        <v>P10103049801-CALDERON ORBE MIGUEL ANGEL</v>
      </c>
    </row>
    <row r="167" spans="1:3" x14ac:dyDescent="0.25">
      <c r="A167" t="s">
        <v>413</v>
      </c>
      <c r="B167" t="s">
        <v>414</v>
      </c>
      <c r="C167" t="str">
        <f>CONCATENATE(Tabla5[[#This Row],[CARDCODE]],"-",Tabla5[[#This Row],[CARDNAME]])</f>
        <v>P10081694899-CALDERON SAN MARTIN VERONICA ELIZABETH</v>
      </c>
    </row>
    <row r="168" spans="1:3" x14ac:dyDescent="0.25">
      <c r="A168" t="s">
        <v>299</v>
      </c>
      <c r="B168" t="s">
        <v>300</v>
      </c>
      <c r="C168" t="str">
        <f>CONCATENATE(Tabla5[[#This Row],[CARDCODE]],"-",Tabla5[[#This Row],[CARDNAME]])</f>
        <v>P10061179921-CALDERON TINCO JAIME ARTURO</v>
      </c>
    </row>
    <row r="169" spans="1:3" x14ac:dyDescent="0.25">
      <c r="A169" t="s">
        <v>249</v>
      </c>
      <c r="B169" t="s">
        <v>250</v>
      </c>
      <c r="C169" t="str">
        <f>CONCATENATE(Tabla5[[#This Row],[CARDCODE]],"-",Tabla5[[#This Row],[CARDNAME]])</f>
        <v>P10026259008-CALLE DE FARFAN OLGA HORTELIA</v>
      </c>
    </row>
    <row r="170" spans="1:3" x14ac:dyDescent="0.25">
      <c r="A170" t="s">
        <v>287</v>
      </c>
      <c r="B170" t="s">
        <v>288</v>
      </c>
      <c r="C170" t="str">
        <f>CONCATENATE(Tabla5[[#This Row],[CARDCODE]],"-",Tabla5[[#This Row],[CARDNAME]])</f>
        <v>P10046491390-CALLO DE MEDINA NELLY</v>
      </c>
    </row>
    <row r="171" spans="1:3" x14ac:dyDescent="0.25">
      <c r="A171" t="s">
        <v>471</v>
      </c>
      <c r="B171" t="s">
        <v>472</v>
      </c>
      <c r="C171" t="str">
        <f>CONCATENATE(Tabla5[[#This Row],[CARDCODE]],"-",Tabla5[[#This Row],[CARDNAME]])</f>
        <v>P10093751103-CAMACHO VENTOCILLA ROBERTO</v>
      </c>
    </row>
    <row r="172" spans="1:3" x14ac:dyDescent="0.25">
      <c r="A172" t="s">
        <v>1516</v>
      </c>
      <c r="B172" t="s">
        <v>1517</v>
      </c>
      <c r="C172" t="str">
        <f>CONCATENATE(Tabla5[[#This Row],[CARDCODE]],"-",Tabla5[[#This Row],[CARDNAME]])</f>
        <v>P20146824499-CAMARA DE COMERCIO Y PRODUCCION DE LA LIBERTAD</v>
      </c>
    </row>
    <row r="173" spans="1:3" x14ac:dyDescent="0.25">
      <c r="A173" t="s">
        <v>773</v>
      </c>
      <c r="B173" t="s">
        <v>774</v>
      </c>
      <c r="C173" t="str">
        <f>CONCATENATE(Tabla5[[#This Row],[CARDCODE]],"-",Tabla5[[#This Row],[CARDNAME]])</f>
        <v>P10407275671-CAMARGO TOLENTINO LUIS ALBERTO</v>
      </c>
    </row>
    <row r="174" spans="1:3" x14ac:dyDescent="0.25">
      <c r="A174" t="s">
        <v>489</v>
      </c>
      <c r="B174" t="s">
        <v>490</v>
      </c>
      <c r="C174" t="str">
        <f>CONCATENATE(Tabla5[[#This Row],[CARDCODE]],"-",Tabla5[[#This Row],[CARDNAME]])</f>
        <v>P10096060616-CANCHO AYARZA, MERCEDES MARGARITA</v>
      </c>
    </row>
    <row r="175" spans="1:3" x14ac:dyDescent="0.25">
      <c r="A175" t="s">
        <v>2626</v>
      </c>
      <c r="B175" t="s">
        <v>2627</v>
      </c>
      <c r="C175" t="str">
        <f>CONCATENATE(Tabla5[[#This Row],[CARDCODE]],"-",Tabla5[[#This Row],[CARDNAME]])</f>
        <v>P20506670650-CAPAES S.R.L.</v>
      </c>
    </row>
    <row r="176" spans="1:3" x14ac:dyDescent="0.25">
      <c r="A176" t="s">
        <v>2686</v>
      </c>
      <c r="B176" t="s">
        <v>2687</v>
      </c>
      <c r="C176" t="str">
        <f>CONCATENATE(Tabla5[[#This Row],[CARDCODE]],"-",Tabla5[[#This Row],[CARDNAME]])</f>
        <v>P20508201657-CAPITAL CONSULTING LATINOAMERICA S.A.C.</v>
      </c>
    </row>
    <row r="177" spans="1:3" x14ac:dyDescent="0.25">
      <c r="A177" t="s">
        <v>2888</v>
      </c>
      <c r="B177" t="s">
        <v>2889</v>
      </c>
      <c r="C177" t="str">
        <f>CONCATENATE(Tabla5[[#This Row],[CARDCODE]],"-",Tabla5[[#This Row],[CARDNAME]])</f>
        <v>P20513263008-CARAL LOGISTIC CARGO S.A.C.</v>
      </c>
    </row>
    <row r="178" spans="1:3" x14ac:dyDescent="0.25">
      <c r="A178" t="s">
        <v>2554</v>
      </c>
      <c r="B178" t="s">
        <v>2555</v>
      </c>
      <c r="C178" t="str">
        <f>CONCATENATE(Tabla5[[#This Row],[CARDCODE]],"-",Tabla5[[#This Row],[CARDNAME]])</f>
        <v>P20505102805-CARBONWATT S.A.C.</v>
      </c>
    </row>
    <row r="179" spans="1:3" x14ac:dyDescent="0.25">
      <c r="A179" t="s">
        <v>457</v>
      </c>
      <c r="B179" t="s">
        <v>458</v>
      </c>
      <c r="C179" t="str">
        <f>CONCATENATE(Tabla5[[#This Row],[CARDCODE]],"-",Tabla5[[#This Row],[CARDNAME]])</f>
        <v>P10091383786-CARDENAS ORTEGA IGNACIO</v>
      </c>
    </row>
    <row r="180" spans="1:3" x14ac:dyDescent="0.25">
      <c r="A180" t="s">
        <v>1802</v>
      </c>
      <c r="B180" t="s">
        <v>1803</v>
      </c>
      <c r="C180" t="str">
        <f>CONCATENATE(Tabla5[[#This Row],[CARDCODE]],"-",Tabla5[[#This Row],[CARDNAME]])</f>
        <v>P20305017991-CARDIMED S.A.</v>
      </c>
    </row>
    <row r="181" spans="1:3" x14ac:dyDescent="0.25">
      <c r="A181" t="s">
        <v>1290</v>
      </c>
      <c r="B181" t="s">
        <v>1291</v>
      </c>
      <c r="C181" t="str">
        <f>CONCATENATE(Tabla5[[#This Row],[CARDCODE]],"-",Tabla5[[#This Row],[CARDNAME]])</f>
        <v>P20103081603-CARGUEROS TERRESTRES E.I.R.L.</v>
      </c>
    </row>
    <row r="182" spans="1:3" x14ac:dyDescent="0.25">
      <c r="A182" t="s">
        <v>691</v>
      </c>
      <c r="B182" t="s">
        <v>692</v>
      </c>
      <c r="C182" t="str">
        <f>CONCATENATE(Tabla5[[#This Row],[CARDCODE]],"-",Tabla5[[#This Row],[CARDNAME]])</f>
        <v>P10257797908-CARMONA MORALES RODOLFO</v>
      </c>
    </row>
    <row r="183" spans="1:3" x14ac:dyDescent="0.25">
      <c r="A183" t="s">
        <v>779</v>
      </c>
      <c r="B183" t="s">
        <v>780</v>
      </c>
      <c r="C183" t="str">
        <f>CONCATENATE(Tabla5[[#This Row],[CARDCODE]],"-",Tabla5[[#This Row],[CARDNAME]])</f>
        <v>P10407893081-CARO PIZAN VASILIO FRANCISCO</v>
      </c>
    </row>
    <row r="184" spans="1:3" x14ac:dyDescent="0.25">
      <c r="A184" t="s">
        <v>401</v>
      </c>
      <c r="B184" t="s">
        <v>402</v>
      </c>
      <c r="C184" t="str">
        <f>CONCATENATE(Tabla5[[#This Row],[CARDCODE]],"-",Tabla5[[#This Row],[CARDNAME]])</f>
        <v>P10080236307-CARRASCO TORRES JUAN CARLOS</v>
      </c>
    </row>
    <row r="185" spans="1:3" x14ac:dyDescent="0.25">
      <c r="A185" t="s">
        <v>1678</v>
      </c>
      <c r="B185" t="s">
        <v>1679</v>
      </c>
      <c r="C185" t="str">
        <f>CONCATENATE(Tabla5[[#This Row],[CARDCODE]],"-",Tabla5[[#This Row],[CARDNAME]])</f>
        <v>P20259778582-CARVAJAL S.A.</v>
      </c>
    </row>
    <row r="186" spans="1:3" x14ac:dyDescent="0.25">
      <c r="A186" t="s">
        <v>1060</v>
      </c>
      <c r="B186" t="s">
        <v>1061</v>
      </c>
      <c r="C186" t="str">
        <f>CONCATENATE(Tabla5[[#This Row],[CARDCODE]],"-",Tabla5[[#This Row],[CARDNAME]])</f>
        <v>P20100253462-CASA MITSUWA S.A.</v>
      </c>
    </row>
    <row r="187" spans="1:3" x14ac:dyDescent="0.25">
      <c r="A187" t="s">
        <v>393</v>
      </c>
      <c r="B187" t="s">
        <v>394</v>
      </c>
      <c r="C187" t="str">
        <f>CONCATENATE(Tabla5[[#This Row],[CARDCODE]],"-",Tabla5[[#This Row],[CARDNAME]])</f>
        <v>P10079564856-CASA VILLEGAS JORGE</v>
      </c>
    </row>
    <row r="188" spans="1:3" x14ac:dyDescent="0.25">
      <c r="A188" t="s">
        <v>595</v>
      </c>
      <c r="B188" t="s">
        <v>596</v>
      </c>
      <c r="C188" t="str">
        <f>CONCATENATE(Tabla5[[#This Row],[CARDCODE]],"-",Tabla5[[#This Row],[CARDNAME]])</f>
        <v>P10154115566-CASANOVA JULIAN EMILIO ABRAHAM</v>
      </c>
    </row>
    <row r="189" spans="1:3" x14ac:dyDescent="0.25">
      <c r="A189" t="s">
        <v>1030</v>
      </c>
      <c r="B189" t="s">
        <v>1031</v>
      </c>
      <c r="C189" t="str">
        <f>CONCATENATE(Tabla5[[#This Row],[CARDCODE]],"-",Tabla5[[#This Row],[CARDNAME]])</f>
        <v>P20100180562-CASSADO S.A</v>
      </c>
    </row>
    <row r="190" spans="1:3" x14ac:dyDescent="0.25">
      <c r="A190" t="s">
        <v>367</v>
      </c>
      <c r="B190" t="s">
        <v>368</v>
      </c>
      <c r="C190" t="str">
        <f>CONCATENATE(Tabla5[[#This Row],[CARDCODE]],"-",Tabla5[[#This Row],[CARDNAME]])</f>
        <v>P10075156184-CASTILLO VALLE JEAN CARLO</v>
      </c>
    </row>
    <row r="191" spans="1:3" x14ac:dyDescent="0.25">
      <c r="A191" t="s">
        <v>787</v>
      </c>
      <c r="B191" t="s">
        <v>788</v>
      </c>
      <c r="C191" t="str">
        <f>CONCATENATE(Tabla5[[#This Row],[CARDCODE]],"-",Tabla5[[#This Row],[CARDNAME]])</f>
        <v>P10410222561-CASTRO CLAVO LILIA</v>
      </c>
    </row>
    <row r="192" spans="1:3" x14ac:dyDescent="0.25">
      <c r="A192" t="s">
        <v>469</v>
      </c>
      <c r="B192" t="s">
        <v>470</v>
      </c>
      <c r="C192" t="str">
        <f>CONCATENATE(Tabla5[[#This Row],[CARDCODE]],"-",Tabla5[[#This Row],[CARDNAME]])</f>
        <v>P10093399221-CASTRO PINTO DE ORTEGA MARIA ISABEL</v>
      </c>
    </row>
    <row r="193" spans="1:3" x14ac:dyDescent="0.25">
      <c r="A193" t="s">
        <v>341</v>
      </c>
      <c r="B193" t="s">
        <v>342</v>
      </c>
      <c r="C193" t="str">
        <f>CONCATENATE(Tabla5[[#This Row],[CARDCODE]],"-",Tabla5[[#This Row],[CARDNAME]])</f>
        <v>P10072231134-CCALA VARGAS DANIEL</v>
      </c>
    </row>
    <row r="194" spans="1:3" x14ac:dyDescent="0.25">
      <c r="A194" t="s">
        <v>583</v>
      </c>
      <c r="B194" t="s">
        <v>584</v>
      </c>
      <c r="C194" t="str">
        <f>CONCATENATE(Tabla5[[#This Row],[CARDCODE]],"-",Tabla5[[#This Row],[CARDNAME]])</f>
        <v>P10107466962-CCOA ARAPA, YONI</v>
      </c>
    </row>
    <row r="195" spans="1:3" x14ac:dyDescent="0.25">
      <c r="A195" t="s">
        <v>2752</v>
      </c>
      <c r="B195" t="s">
        <v>2753</v>
      </c>
      <c r="C195" t="str">
        <f>CONCATENATE(Tabla5[[#This Row],[CARDCODE]],"-",Tabla5[[#This Row],[CARDNAME]])</f>
        <v>P20509268267-CEBICHERIA RESTAURANT EL MUELLECITO</v>
      </c>
    </row>
    <row r="196" spans="1:3" x14ac:dyDescent="0.25">
      <c r="A196" t="s">
        <v>659</v>
      </c>
      <c r="B196" t="s">
        <v>660</v>
      </c>
      <c r="C196" t="str">
        <f>CONCATENATE(Tabla5[[#This Row],[CARDCODE]],"-",Tabla5[[#This Row],[CARDNAME]])</f>
        <v>P10224980251-CELIS VALDIVIA ANA LUZ</v>
      </c>
    </row>
    <row r="197" spans="1:3" x14ac:dyDescent="0.25">
      <c r="A197" t="s">
        <v>1322</v>
      </c>
      <c r="B197" t="s">
        <v>1323</v>
      </c>
      <c r="C197" t="str">
        <f>CONCATENATE(Tabla5[[#This Row],[CARDCODE]],"-",Tabla5[[#This Row],[CARDNAME]])</f>
        <v>P20109072177-CENCOSUD RETAIL PERU S.A.</v>
      </c>
    </row>
    <row r="198" spans="1:3" x14ac:dyDescent="0.25">
      <c r="A198" t="s">
        <v>1562</v>
      </c>
      <c r="B198" t="s">
        <v>1563</v>
      </c>
      <c r="C198" t="str">
        <f>CONCATENATE(Tabla5[[#This Row],[CARDCODE]],"-",Tabla5[[#This Row],[CARDNAME]])</f>
        <v>P20171910987-CENTAURO GRIFOS S.R.L.</v>
      </c>
    </row>
    <row r="199" spans="1:3" x14ac:dyDescent="0.25">
      <c r="A199" t="s">
        <v>835</v>
      </c>
      <c r="B199" t="s">
        <v>836</v>
      </c>
      <c r="C199" t="str">
        <f>CONCATENATE(Tabla5[[#This Row],[CARDCODE]],"-",Tabla5[[#This Row],[CARDNAME]])</f>
        <v>P10440168944-CENTENO ROJAS, MARTIN ISAIAS</v>
      </c>
    </row>
    <row r="200" spans="1:3" x14ac:dyDescent="0.25">
      <c r="A200" t="s">
        <v>2502</v>
      </c>
      <c r="B200" t="s">
        <v>2503</v>
      </c>
      <c r="C200" t="str">
        <f>CONCATENATE(Tabla5[[#This Row],[CARDCODE]],"-",Tabla5[[#This Row],[CARDNAME]])</f>
        <v>P20504025412-CENTRAL PARKING SYSTEM PERU S.A.</v>
      </c>
    </row>
    <row r="201" spans="1:3" x14ac:dyDescent="0.25">
      <c r="A201" t="s">
        <v>1518</v>
      </c>
      <c r="B201" t="s">
        <v>1519</v>
      </c>
      <c r="C201" t="str">
        <f>CONCATENATE(Tabla5[[#This Row],[CARDCODE]],"-",Tabla5[[#This Row],[CARDNAME]])</f>
        <v>P20147843811-CENTRO AUTOMOTRIZ MONTERRICO S.A.</v>
      </c>
    </row>
    <row r="202" spans="1:3" x14ac:dyDescent="0.25">
      <c r="A202" t="s">
        <v>2970</v>
      </c>
      <c r="B202" t="s">
        <v>2971</v>
      </c>
      <c r="C202" t="str">
        <f>CONCATENATE(Tabla5[[#This Row],[CARDCODE]],"-",Tabla5[[#This Row],[CARDNAME]])</f>
        <v>P20518357353-CENTRO DE CONVENCIONES DEL PERU S.A.</v>
      </c>
    </row>
    <row r="203" spans="1:3" x14ac:dyDescent="0.25">
      <c r="A203" t="s">
        <v>1604</v>
      </c>
      <c r="B203" t="s">
        <v>1605</v>
      </c>
      <c r="C203" t="str">
        <f>CONCATENATE(Tabla5[[#This Row],[CARDCODE]],"-",Tabla5[[#This Row],[CARDNAME]])</f>
        <v>P20207465721-CENTRO DE INVESTIGACION PROFESIONAL</v>
      </c>
    </row>
    <row r="204" spans="1:3" x14ac:dyDescent="0.25">
      <c r="A204" t="s">
        <v>3296</v>
      </c>
      <c r="B204" t="s">
        <v>3297</v>
      </c>
      <c r="C204" t="str">
        <f>CONCATENATE(Tabla5[[#This Row],[CARDCODE]],"-",Tabla5[[#This Row],[CARDNAME]])</f>
        <v>P20602969364-CENTRO DE PROCESAMIENTO INDUSTRIAL E.I.R.L.</v>
      </c>
    </row>
    <row r="205" spans="1:3" x14ac:dyDescent="0.25">
      <c r="A205" t="s">
        <v>2454</v>
      </c>
      <c r="B205" t="s">
        <v>2455</v>
      </c>
      <c r="C205" t="str">
        <f>CONCATENATE(Tabla5[[#This Row],[CARDCODE]],"-",Tabla5[[#This Row],[CARDNAME]])</f>
        <v>P20502707770-CENTRO NAVAL DEL PERU</v>
      </c>
    </row>
    <row r="206" spans="1:3" x14ac:dyDescent="0.25">
      <c r="A206" t="s">
        <v>871</v>
      </c>
      <c r="B206" t="s">
        <v>872</v>
      </c>
      <c r="C206" t="str">
        <f>CONCATENATE(Tabla5[[#This Row],[CARDCODE]],"-",Tabla5[[#This Row],[CARDNAME]])</f>
        <v>P15132278374-CERON EPIDOTTI GIANNI</v>
      </c>
    </row>
    <row r="207" spans="1:3" x14ac:dyDescent="0.25">
      <c r="A207" t="s">
        <v>1234</v>
      </c>
      <c r="B207" t="s">
        <v>1235</v>
      </c>
      <c r="C207" t="str">
        <f>CONCATENATE(Tabla5[[#This Row],[CARDCODE]],"-",Tabla5[[#This Row],[CARDNAME]])</f>
        <v>P20101730272-CESAR LACARNAQUE SANCHEZ E.I.R.L.</v>
      </c>
    </row>
    <row r="208" spans="1:3" x14ac:dyDescent="0.25">
      <c r="A208" t="s">
        <v>611</v>
      </c>
      <c r="B208" t="s">
        <v>612</v>
      </c>
      <c r="C208" t="str">
        <f>CONCATENATE(Tabla5[[#This Row],[CARDCODE]],"-",Tabla5[[#This Row],[CARDNAME]])</f>
        <v>P10166361953-CESPEDES MANAYALLE SEGUNDO MANUEL</v>
      </c>
    </row>
    <row r="209" spans="1:3" x14ac:dyDescent="0.25">
      <c r="A209" t="s">
        <v>807</v>
      </c>
      <c r="B209" t="s">
        <v>808</v>
      </c>
      <c r="C209" t="str">
        <f>CONCATENATE(Tabla5[[#This Row],[CARDCODE]],"-",Tabla5[[#This Row],[CARDNAME]])</f>
        <v>P10423024254-CEVICHERIA PUNTO AZUL</v>
      </c>
    </row>
    <row r="210" spans="1:3" x14ac:dyDescent="0.25">
      <c r="A210" t="s">
        <v>2544</v>
      </c>
      <c r="B210" t="s">
        <v>2545</v>
      </c>
      <c r="C210" t="str">
        <f>CONCATENATE(Tabla5[[#This Row],[CARDCODE]],"-",Tabla5[[#This Row],[CARDNAME]])</f>
        <v>P20504982719-CEVICHERIA RESTAURANT DON BETTO EIRL</v>
      </c>
    </row>
    <row r="211" spans="1:3" x14ac:dyDescent="0.25">
      <c r="A211" t="s">
        <v>1048</v>
      </c>
      <c r="B211" t="s">
        <v>1049</v>
      </c>
      <c r="C211" t="str">
        <f>CONCATENATE(Tabla5[[#This Row],[CARDCODE]],"-",Tabla5[[#This Row],[CARDNAME]])</f>
        <v>P20100246172-CEYESA INGENIERIA ELECRICA S.A.</v>
      </c>
    </row>
    <row r="212" spans="1:3" x14ac:dyDescent="0.25">
      <c r="A212" t="s">
        <v>2878</v>
      </c>
      <c r="B212" t="s">
        <v>2879</v>
      </c>
      <c r="C212" t="str">
        <f>CONCATENATE(Tabla5[[#This Row],[CARDCODE]],"-",Tabla5[[#This Row],[CARDNAME]])</f>
        <v>P20512868046-CFG INVESTMENT S.A.C.</v>
      </c>
    </row>
    <row r="213" spans="1:3" x14ac:dyDescent="0.25">
      <c r="A213" t="s">
        <v>2950</v>
      </c>
      <c r="B213" t="s">
        <v>2951</v>
      </c>
      <c r="C213" t="str">
        <f>CONCATENATE(Tabla5[[#This Row],[CARDCODE]],"-",Tabla5[[#This Row],[CARDNAME]])</f>
        <v>P20517438651-CHACRA MAESTRA S.A.C.</v>
      </c>
    </row>
    <row r="214" spans="1:3" x14ac:dyDescent="0.25">
      <c r="A214" t="s">
        <v>1670</v>
      </c>
      <c r="B214" t="s">
        <v>1671</v>
      </c>
      <c r="C214" t="str">
        <f>CONCATENATE(Tabla5[[#This Row],[CARDCODE]],"-",Tabla5[[#This Row],[CARDNAME]])</f>
        <v>P20256697549-CHAMACO S.A.</v>
      </c>
    </row>
    <row r="215" spans="1:3" x14ac:dyDescent="0.25">
      <c r="A215" t="s">
        <v>493</v>
      </c>
      <c r="B215" t="s">
        <v>494</v>
      </c>
      <c r="C215" t="str">
        <f>CONCATENATE(Tabla5[[#This Row],[CARDCODE]],"-",Tabla5[[#This Row],[CARDNAME]])</f>
        <v>P10096093301-CHAMPA CANO JUAN PEDRO</v>
      </c>
    </row>
    <row r="216" spans="1:3" x14ac:dyDescent="0.25">
      <c r="A216" t="s">
        <v>307</v>
      </c>
      <c r="B216" t="s">
        <v>308</v>
      </c>
      <c r="C216" t="str">
        <f>CONCATENATE(Tabla5[[#This Row],[CARDCODE]],"-",Tabla5[[#This Row],[CARDNAME]])</f>
        <v>P10063534434-CHAN UNG JAVIER WILLIAM</v>
      </c>
    </row>
    <row r="217" spans="1:3" x14ac:dyDescent="0.25">
      <c r="A217" t="s">
        <v>313</v>
      </c>
      <c r="B217" t="s">
        <v>314</v>
      </c>
      <c r="C217" t="str">
        <f>CONCATENATE(Tabla5[[#This Row],[CARDCODE]],"-",Tabla5[[#This Row],[CARDNAME]])</f>
        <v>P10066866616-CHANG JOO LUISA SOFIA</v>
      </c>
    </row>
    <row r="218" spans="1:3" x14ac:dyDescent="0.25">
      <c r="A218" t="s">
        <v>333</v>
      </c>
      <c r="B218" t="s">
        <v>334</v>
      </c>
      <c r="C218" t="str">
        <f>CONCATENATE(Tabla5[[#This Row],[CARDCODE]],"-",Tabla5[[#This Row],[CARDNAME]])</f>
        <v>P10071094605-CHARCA BARRETO SANTIAGO</v>
      </c>
    </row>
    <row r="219" spans="1:3" x14ac:dyDescent="0.25">
      <c r="A219" t="s">
        <v>363</v>
      </c>
      <c r="B219" t="s">
        <v>364</v>
      </c>
      <c r="C219" t="str">
        <f>CONCATENATE(Tabla5[[#This Row],[CARDCODE]],"-",Tabla5[[#This Row],[CARDNAME]])</f>
        <v>P10073476190-CHAVEZ CUBAS OSCAR</v>
      </c>
    </row>
    <row r="220" spans="1:3" x14ac:dyDescent="0.25">
      <c r="A220" t="s">
        <v>405</v>
      </c>
      <c r="B220" t="s">
        <v>406</v>
      </c>
      <c r="C220" t="str">
        <f>CONCATENATE(Tabla5[[#This Row],[CARDCODE]],"-",Tabla5[[#This Row],[CARDNAME]])</f>
        <v>P10080675343-CHAVEZ FLORES CELINDA</v>
      </c>
    </row>
    <row r="221" spans="1:3" x14ac:dyDescent="0.25">
      <c r="A221" t="s">
        <v>2678</v>
      </c>
      <c r="B221" t="s">
        <v>2679</v>
      </c>
      <c r="C221" t="str">
        <f>CONCATENATE(Tabla5[[#This Row],[CARDCODE]],"-",Tabla5[[#This Row],[CARDNAME]])</f>
        <v>P20507926844-CHEM TOOLS S.A.C</v>
      </c>
    </row>
    <row r="222" spans="1:3" x14ac:dyDescent="0.25">
      <c r="A222" t="s">
        <v>2146</v>
      </c>
      <c r="B222" t="s">
        <v>2147</v>
      </c>
      <c r="C222" t="str">
        <f>CONCATENATE(Tabla5[[#This Row],[CARDCODE]],"-",Tabla5[[#This Row],[CARDNAME]])</f>
        <v>P20438355058-CHIFA CHINA S.R.L.</v>
      </c>
    </row>
    <row r="223" spans="1:3" x14ac:dyDescent="0.25">
      <c r="A223" t="s">
        <v>1740</v>
      </c>
      <c r="B223" t="s">
        <v>1741</v>
      </c>
      <c r="C223" t="str">
        <f>CONCATENATE(Tabla5[[#This Row],[CARDCODE]],"-",Tabla5[[#This Row],[CARDNAME]])</f>
        <v>P20294212156-CHIFA HOW WHA S.A.C.</v>
      </c>
    </row>
    <row r="224" spans="1:3" x14ac:dyDescent="0.25">
      <c r="A224" t="s">
        <v>887</v>
      </c>
      <c r="B224" t="s">
        <v>888</v>
      </c>
      <c r="C224" t="str">
        <f>CONCATENATE(Tabla5[[#This Row],[CARDCODE]],"-",Tabla5[[#This Row],[CARDNAME]])</f>
        <v>P15484040653-CHIFA KAM MING</v>
      </c>
    </row>
    <row r="225" spans="1:3" x14ac:dyDescent="0.25">
      <c r="A225" t="s">
        <v>1180</v>
      </c>
      <c r="B225" t="s">
        <v>1181</v>
      </c>
      <c r="C225" t="str">
        <f>CONCATENATE(Tabla5[[#This Row],[CARDCODE]],"-",Tabla5[[#This Row],[CARDNAME]])</f>
        <v>P20101143067-CHIFA NUEVO MUNDO</v>
      </c>
    </row>
    <row r="226" spans="1:3" x14ac:dyDescent="0.25">
      <c r="A226" t="s">
        <v>671</v>
      </c>
      <c r="B226" t="s">
        <v>672</v>
      </c>
      <c r="C226" t="str">
        <f>CONCATENATE(Tabla5[[#This Row],[CARDCODE]],"-",Tabla5[[#This Row],[CARDNAME]])</f>
        <v>P10254650582-CHIPANA CABEZAS ELISEO</v>
      </c>
    </row>
    <row r="227" spans="1:3" x14ac:dyDescent="0.25">
      <c r="A227" t="s">
        <v>723</v>
      </c>
      <c r="B227" t="s">
        <v>724</v>
      </c>
      <c r="C227" t="str">
        <f>CONCATENATE(Tabla5[[#This Row],[CARDCODE]],"-",Tabla5[[#This Row],[CARDNAME]])</f>
        <v>P10296575106-CHOQUEHUAITA AMPUERO, JIM VICTOR</v>
      </c>
    </row>
    <row r="228" spans="1:3" x14ac:dyDescent="0.25">
      <c r="A228" t="s">
        <v>877</v>
      </c>
      <c r="B228" t="s">
        <v>878</v>
      </c>
      <c r="C228" t="str">
        <f>CONCATENATE(Tabla5[[#This Row],[CARDCODE]],"-",Tabla5[[#This Row],[CARDNAME]])</f>
        <v>P15198598434-CHU HON PEI</v>
      </c>
    </row>
    <row r="229" spans="1:3" x14ac:dyDescent="0.25">
      <c r="A229" t="s">
        <v>677</v>
      </c>
      <c r="B229" t="s">
        <v>678</v>
      </c>
      <c r="C229" t="str">
        <f>CONCATENATE(Tabla5[[#This Row],[CARDCODE]],"-",Tabla5[[#This Row],[CARDNAME]])</f>
        <v>P10256016368-CHU LOZANO ANTONIO</v>
      </c>
    </row>
    <row r="230" spans="1:3" x14ac:dyDescent="0.25">
      <c r="A230" t="s">
        <v>2036</v>
      </c>
      <c r="B230" t="s">
        <v>2037</v>
      </c>
      <c r="C230" t="str">
        <f>CONCATENATE(Tabla5[[#This Row],[CARDCODE]],"-",Tabla5[[#This Row],[CARDNAME]])</f>
        <v>P20415721677-CIA CAMPORSAL S.A.</v>
      </c>
    </row>
    <row r="231" spans="1:3" x14ac:dyDescent="0.25">
      <c r="A231" t="s">
        <v>972</v>
      </c>
      <c r="B231" t="s">
        <v>973</v>
      </c>
      <c r="C231" t="str">
        <f>CONCATENATE(Tabla5[[#This Row],[CARDCODE]],"-",Tabla5[[#This Row],[CARDNAME]])</f>
        <v>P20100081157-CIA IMPORTADORA DERTEANO &amp; STUCKER S.A.C</v>
      </c>
    </row>
    <row r="232" spans="1:3" x14ac:dyDescent="0.25">
      <c r="A232" t="s">
        <v>1324</v>
      </c>
      <c r="B232" t="s">
        <v>1325</v>
      </c>
      <c r="C232" t="str">
        <f>CONCATENATE(Tabla5[[#This Row],[CARDCODE]],"-",Tabla5[[#This Row],[CARDNAME]])</f>
        <v>P20109228959-CIA IMPORTADORA MAYORISTA DE MAQ. EIRL</v>
      </c>
    </row>
    <row r="233" spans="1:3" x14ac:dyDescent="0.25">
      <c r="A233" t="s">
        <v>2038</v>
      </c>
      <c r="B233" t="s">
        <v>2039</v>
      </c>
      <c r="C233" t="str">
        <f>CONCATENATE(Tabla5[[#This Row],[CARDCODE]],"-",Tabla5[[#This Row],[CARDNAME]])</f>
        <v>P20415813521-CIA OPERADORA DE COMBUSTIBLES S.A.</v>
      </c>
    </row>
    <row r="234" spans="1:3" x14ac:dyDescent="0.25">
      <c r="A234" t="s">
        <v>2464</v>
      </c>
      <c r="B234" t="s">
        <v>2465</v>
      </c>
      <c r="C234" t="str">
        <f>CONCATENATE(Tabla5[[#This Row],[CARDCODE]],"-",Tabla5[[#This Row],[CARDNAME]])</f>
        <v>P20502828569-CIA. ALCATELC S.R.L.</v>
      </c>
    </row>
    <row r="235" spans="1:3" x14ac:dyDescent="0.25">
      <c r="A235" t="s">
        <v>1224</v>
      </c>
      <c r="B235" t="s">
        <v>1225</v>
      </c>
      <c r="C235" t="str">
        <f>CONCATENATE(Tabla5[[#This Row],[CARDCODE]],"-",Tabla5[[#This Row],[CARDNAME]])</f>
        <v>P20101560504-CIA. COMERCIAL INDUSTRIAL PERUANO SUECA S.A.</v>
      </c>
    </row>
    <row r="236" spans="1:3" x14ac:dyDescent="0.25">
      <c r="A236" t="s">
        <v>1300</v>
      </c>
      <c r="B236" t="s">
        <v>1301</v>
      </c>
      <c r="C236" t="str">
        <f>CONCATENATE(Tabla5[[#This Row],[CARDCODE]],"-",Tabla5[[#This Row],[CARDNAME]])</f>
        <v>P20105992964-CIA. COMERCIAL MELCHORITA S.R.L.</v>
      </c>
    </row>
    <row r="237" spans="1:3" x14ac:dyDescent="0.25">
      <c r="A237" t="s">
        <v>1844</v>
      </c>
      <c r="B237" t="s">
        <v>1845</v>
      </c>
      <c r="C237" t="str">
        <f>CONCATENATE(Tabla5[[#This Row],[CARDCODE]],"-",Tabla5[[#This Row],[CARDNAME]])</f>
        <v>P20335518862-CIA. IMPORTADORA HARS S.A.</v>
      </c>
    </row>
    <row r="238" spans="1:3" x14ac:dyDescent="0.25">
      <c r="A238" t="s">
        <v>2574</v>
      </c>
      <c r="B238" t="s">
        <v>2575</v>
      </c>
      <c r="C238" t="str">
        <f>CONCATENATE(Tabla5[[#This Row],[CARDCODE]],"-",Tabla5[[#This Row],[CARDNAME]])</f>
        <v>P20505605111-CIARFESA S.A.C.</v>
      </c>
    </row>
    <row r="239" spans="1:3" x14ac:dyDescent="0.25">
      <c r="A239" t="s">
        <v>2740</v>
      </c>
      <c r="B239" t="s">
        <v>2741</v>
      </c>
      <c r="C239" t="str">
        <f>CONCATENATE(Tabla5[[#This Row],[CARDCODE]],"-",Tabla5[[#This Row],[CARDNAME]])</f>
        <v>P20509076945-CINCO MILLAS S.A.C.</v>
      </c>
    </row>
    <row r="240" spans="1:3" x14ac:dyDescent="0.25">
      <c r="A240" t="s">
        <v>1780</v>
      </c>
      <c r="B240" t="s">
        <v>1781</v>
      </c>
      <c r="C240" t="str">
        <f>CONCATENATE(Tabla5[[#This Row],[CARDCODE]],"-",Tabla5[[#This Row],[CARDNAME]])</f>
        <v>P20302218774-CINDEL S.A.</v>
      </c>
    </row>
    <row r="241" spans="1:3" x14ac:dyDescent="0.25">
      <c r="A241" t="s">
        <v>1278</v>
      </c>
      <c r="B241" t="s">
        <v>1279</v>
      </c>
      <c r="C241" t="str">
        <f>CONCATENATE(Tabla5[[#This Row],[CARDCODE]],"-",Tabla5[[#This Row],[CARDNAME]])</f>
        <v>P20102470631-CLAN TOURS S.A.C.</v>
      </c>
    </row>
    <row r="242" spans="1:3" x14ac:dyDescent="0.25">
      <c r="A242" t="s">
        <v>2904</v>
      </c>
      <c r="B242" t="s">
        <v>2905</v>
      </c>
      <c r="C242" t="str">
        <f>CONCATENATE(Tabla5[[#This Row],[CARDCODE]],"-",Tabla5[[#This Row],[CARDNAME]])</f>
        <v>P20514148377-CLINICA DEL TRABAJADOR S.A.C.</v>
      </c>
    </row>
    <row r="243" spans="1:3" x14ac:dyDescent="0.25">
      <c r="A243" t="s">
        <v>3156</v>
      </c>
      <c r="B243" t="s">
        <v>3157</v>
      </c>
      <c r="C243" t="str">
        <f>CONCATENATE(Tabla5[[#This Row],[CARDCODE]],"-",Tabla5[[#This Row],[CARDNAME]])</f>
        <v>P20551307523-CLOUDSTAR S.A.C.</v>
      </c>
    </row>
    <row r="244" spans="1:3" x14ac:dyDescent="0.25">
      <c r="A244" t="s">
        <v>1484</v>
      </c>
      <c r="B244" t="s">
        <v>1485</v>
      </c>
      <c r="C244" t="str">
        <f>CONCATENATE(Tabla5[[#This Row],[CARDCODE]],"-",Tabla5[[#This Row],[CARDNAME]])</f>
        <v>P20136907400-CLUB REGATAS LIMA</v>
      </c>
    </row>
    <row r="245" spans="1:3" x14ac:dyDescent="0.25">
      <c r="A245" t="s">
        <v>1424</v>
      </c>
      <c r="B245" t="s">
        <v>1425</v>
      </c>
      <c r="C245" t="str">
        <f>CONCATENATE(Tabla5[[#This Row],[CARDCODE]],"-",Tabla5[[#This Row],[CARDNAME]])</f>
        <v>P20127765279-COESTI S.A.</v>
      </c>
    </row>
    <row r="246" spans="1:3" x14ac:dyDescent="0.25">
      <c r="A246" t="s">
        <v>2264</v>
      </c>
      <c r="B246" t="s">
        <v>2265</v>
      </c>
      <c r="C246" t="str">
        <f>CONCATENATE(Tabla5[[#This Row],[CARDCODE]],"-",Tabla5[[#This Row],[CARDNAME]])</f>
        <v>P20471514064-COFACE SERVICES PERU S.A.</v>
      </c>
    </row>
    <row r="247" spans="1:3" x14ac:dyDescent="0.25">
      <c r="A247" t="s">
        <v>1930</v>
      </c>
      <c r="B247" t="s">
        <v>1931</v>
      </c>
      <c r="C247" t="str">
        <f>CONCATENATE(Tabla5[[#This Row],[CARDCODE]],"-",Tabla5[[#This Row],[CARDNAME]])</f>
        <v>P20380647975-COINFER S.R.LTDA.</v>
      </c>
    </row>
    <row r="248" spans="1:3" x14ac:dyDescent="0.25">
      <c r="A248" t="s">
        <v>2566</v>
      </c>
      <c r="B248" t="s">
        <v>2567</v>
      </c>
      <c r="C248" t="str">
        <f>CONCATENATE(Tabla5[[#This Row],[CARDCODE]],"-",Tabla5[[#This Row],[CARDNAME]])</f>
        <v>P20505313845-COLD AIRE S.A.C.</v>
      </c>
    </row>
    <row r="249" spans="1:3" x14ac:dyDescent="0.25">
      <c r="A249" t="s">
        <v>1244</v>
      </c>
      <c r="B249" t="s">
        <v>1245</v>
      </c>
      <c r="C249" t="str">
        <f>CONCATENATE(Tabla5[[#This Row],[CARDCODE]],"-",Tabla5[[#This Row],[CARDNAME]])</f>
        <v>P20101936997-COLEC E.I.R.L.</v>
      </c>
    </row>
    <row r="250" spans="1:3" x14ac:dyDescent="0.25">
      <c r="A250" t="s">
        <v>2050</v>
      </c>
      <c r="B250" t="s">
        <v>2051</v>
      </c>
      <c r="C250" t="str">
        <f>CONCATENATE(Tabla5[[#This Row],[CARDCODE]],"-",Tabla5[[#This Row],[CARDNAME]])</f>
        <v>P20418686431-COLONIAL CENTER S.A.C.</v>
      </c>
    </row>
    <row r="251" spans="1:3" x14ac:dyDescent="0.25">
      <c r="A251" t="s">
        <v>1944</v>
      </c>
      <c r="B251" t="s">
        <v>1945</v>
      </c>
      <c r="C251" t="str">
        <f>CONCATENATE(Tabla5[[#This Row],[CARDCODE]],"-",Tabla5[[#This Row],[CARDNAME]])</f>
        <v>P20383728666-COMERCIAL AYGUT S.R.L.</v>
      </c>
    </row>
    <row r="252" spans="1:3" x14ac:dyDescent="0.25">
      <c r="A252" t="s">
        <v>911</v>
      </c>
      <c r="B252" t="s">
        <v>912</v>
      </c>
      <c r="C252" t="str">
        <f>CONCATENATE(Tabla5[[#This Row],[CARDCODE]],"-",Tabla5[[#This Row],[CARDNAME]])</f>
        <v>P20100020361-COMERCIAL DEL ACERO S.A.</v>
      </c>
    </row>
    <row r="253" spans="1:3" x14ac:dyDescent="0.25">
      <c r="A253" t="s">
        <v>1072</v>
      </c>
      <c r="B253" t="s">
        <v>1073</v>
      </c>
      <c r="C253" t="str">
        <f>CONCATENATE(Tabla5[[#This Row],[CARDCODE]],"-",Tabla5[[#This Row],[CARDNAME]])</f>
        <v>P20100286808-COMERCIAL FERRETERA BREÑA S.A.C.</v>
      </c>
    </row>
    <row r="254" spans="1:3" x14ac:dyDescent="0.25">
      <c r="A254" t="s">
        <v>3188</v>
      </c>
      <c r="B254" t="s">
        <v>3189</v>
      </c>
      <c r="C254" t="str">
        <f>CONCATENATE(Tabla5[[#This Row],[CARDCODE]],"-",Tabla5[[#This Row],[CARDNAME]])</f>
        <v>P20556068543-COMERCIAL HIDRAULICA Y SUMINISTROS INDUSTRIALES S.A.C.</v>
      </c>
    </row>
    <row r="255" spans="1:3" x14ac:dyDescent="0.25">
      <c r="A255" t="s">
        <v>1050</v>
      </c>
      <c r="B255" t="s">
        <v>1051</v>
      </c>
      <c r="C255" t="str">
        <f>CONCATENATE(Tabla5[[#This Row],[CARDCODE]],"-",Tabla5[[#This Row],[CARDNAME]])</f>
        <v>P20100247144-COMERCIAL IMPORTADORA GENERAL S.A.C.</v>
      </c>
    </row>
    <row r="256" spans="1:3" x14ac:dyDescent="0.25">
      <c r="A256" t="s">
        <v>1204</v>
      </c>
      <c r="B256" t="s">
        <v>1205</v>
      </c>
      <c r="C256" t="str">
        <f>CONCATENATE(Tabla5[[#This Row],[CARDCODE]],"-",Tabla5[[#This Row],[CARDNAME]])</f>
        <v>P20101391397-COMERCIAL INDUSTRIAL DELTA S A CIDELSA</v>
      </c>
    </row>
    <row r="257" spans="1:3" x14ac:dyDescent="0.25">
      <c r="A257" t="s">
        <v>1138</v>
      </c>
      <c r="B257" t="s">
        <v>1139</v>
      </c>
      <c r="C257" t="str">
        <f>CONCATENATE(Tabla5[[#This Row],[CARDCODE]],"-",Tabla5[[#This Row],[CARDNAME]])</f>
        <v>P20100722713-COMERCIAL JCG SA</v>
      </c>
    </row>
    <row r="258" spans="1:3" x14ac:dyDescent="0.25">
      <c r="A258" t="s">
        <v>1480</v>
      </c>
      <c r="B258" t="s">
        <v>1481</v>
      </c>
      <c r="C258" t="str">
        <f>CONCATENATE(Tabla5[[#This Row],[CARDCODE]],"-",Tabla5[[#This Row],[CARDNAME]])</f>
        <v>P20136537556-COMERCIAL JESSICA E.I.R.L.</v>
      </c>
    </row>
    <row r="259" spans="1:3" x14ac:dyDescent="0.25">
      <c r="A259" t="s">
        <v>2942</v>
      </c>
      <c r="B259" t="s">
        <v>2943</v>
      </c>
      <c r="C259" t="str">
        <f>CONCATENATE(Tabla5[[#This Row],[CARDCODE]],"-",Tabla5[[#This Row],[CARDNAME]])</f>
        <v>P20516789311-COMERCIAL JHEYR S.R.L.</v>
      </c>
    </row>
    <row r="260" spans="1:3" x14ac:dyDescent="0.25">
      <c r="A260" t="s">
        <v>2322</v>
      </c>
      <c r="B260" t="s">
        <v>2323</v>
      </c>
      <c r="C260" t="str">
        <f>CONCATENATE(Tabla5[[#This Row],[CARDCODE]],"-",Tabla5[[#This Row],[CARDNAME]])</f>
        <v>P20484044725-COMERCIAL LA ISLA RESTAURANT CEBICHERIA</v>
      </c>
    </row>
    <row r="261" spans="1:3" x14ac:dyDescent="0.25">
      <c r="A261" t="s">
        <v>2668</v>
      </c>
      <c r="B261" t="s">
        <v>2669</v>
      </c>
      <c r="C261" t="str">
        <f>CONCATENATE(Tabla5[[#This Row],[CARDCODE]],"-",Tabla5[[#This Row],[CARDNAME]])</f>
        <v>P20507726756-COMERCIAL MEINFEG S.A.C.</v>
      </c>
    </row>
    <row r="262" spans="1:3" x14ac:dyDescent="0.25">
      <c r="A262" t="s">
        <v>2830</v>
      </c>
      <c r="B262" t="s">
        <v>2831</v>
      </c>
      <c r="C262" t="str">
        <f>CONCATENATE(Tabla5[[#This Row],[CARDCODE]],"-",Tabla5[[#This Row],[CARDNAME]])</f>
        <v>P20510782845-COMERCIAL RELUFRA SOCIEDAD ANONIMA CERRADA</v>
      </c>
    </row>
    <row r="263" spans="1:3" x14ac:dyDescent="0.25">
      <c r="A263" t="s">
        <v>2174</v>
      </c>
      <c r="B263" t="s">
        <v>2175</v>
      </c>
      <c r="C263" t="str">
        <f>CONCATENATE(Tabla5[[#This Row],[CARDCODE]],"-",Tabla5[[#This Row],[CARDNAME]])</f>
        <v>P20440878394-COMERCIAL RICARDO Y MARILU E.I.R.L.</v>
      </c>
    </row>
    <row r="264" spans="1:3" x14ac:dyDescent="0.25">
      <c r="A264" t="s">
        <v>2456</v>
      </c>
      <c r="B264" t="s">
        <v>2457</v>
      </c>
      <c r="C264" t="str">
        <f>CONCATENATE(Tabla5[[#This Row],[CARDCODE]],"-",Tabla5[[#This Row],[CARDNAME]])</f>
        <v>P20502756983-COMERCIAL SAN ISIDRO DE LA CRUZ S.A.C.</v>
      </c>
    </row>
    <row r="265" spans="1:3" x14ac:dyDescent="0.25">
      <c r="A265" t="s">
        <v>1312</v>
      </c>
      <c r="B265" t="s">
        <v>1313</v>
      </c>
      <c r="C265" t="str">
        <f>CONCATENATE(Tabla5[[#This Row],[CARDCODE]],"-",Tabla5[[#This Row],[CARDNAME]])</f>
        <v>P20107480979-COMERCIALIZADORA DE LLANTAS S.A.C</v>
      </c>
    </row>
    <row r="266" spans="1:3" x14ac:dyDescent="0.25">
      <c r="A266" t="s">
        <v>1310</v>
      </c>
      <c r="B266" t="s">
        <v>1311</v>
      </c>
      <c r="C266" t="str">
        <f>CONCATENATE(Tabla5[[#This Row],[CARDCODE]],"-",Tabla5[[#This Row],[CARDNAME]])</f>
        <v>P20107244736-COMERCIALIZADORA E IMPORTADORA GS S.A.C.</v>
      </c>
    </row>
    <row r="267" spans="1:3" x14ac:dyDescent="0.25">
      <c r="A267" t="s">
        <v>915</v>
      </c>
      <c r="B267" t="s">
        <v>916</v>
      </c>
      <c r="C267" t="str">
        <f>CONCATENATE(Tabla5[[#This Row],[CARDCODE]],"-",Tabla5[[#This Row],[CARDNAME]])</f>
        <v>P20100020522-COMERCIANTES IMPORTADORES S.A.</v>
      </c>
    </row>
    <row r="268" spans="1:3" x14ac:dyDescent="0.25">
      <c r="A268" t="s">
        <v>2128</v>
      </c>
      <c r="B268" t="s">
        <v>2129</v>
      </c>
      <c r="C268" t="str">
        <f>CONCATENATE(Tabla5[[#This Row],[CARDCODE]],"-",Tabla5[[#This Row],[CARDNAME]])</f>
        <v>P20431112303-COMPAGNIA ALIMENTARE ITALIANA S.A.</v>
      </c>
    </row>
    <row r="269" spans="1:3" x14ac:dyDescent="0.25">
      <c r="A269" t="s">
        <v>1226</v>
      </c>
      <c r="B269" t="s">
        <v>1227</v>
      </c>
      <c r="C269" t="str">
        <f>CONCATENATE(Tabla5[[#This Row],[CARDCODE]],"-",Tabla5[[#This Row],[CARDNAME]])</f>
        <v>P20101579272-COMPANIA IMPORTADORA DE REPUESTOS S.A.C.</v>
      </c>
    </row>
    <row r="270" spans="1:3" x14ac:dyDescent="0.25">
      <c r="A270" t="s">
        <v>3246</v>
      </c>
      <c r="B270" t="s">
        <v>3247</v>
      </c>
      <c r="C270" t="str">
        <f>CONCATENATE(Tabla5[[#This Row],[CARDCODE]],"-",Tabla5[[#This Row],[CARDNAME]])</f>
        <v>P20601140625-COMPAÑIA DISTRIBUIDORA L &amp; G E.I.R.L.</v>
      </c>
    </row>
    <row r="271" spans="1:3" x14ac:dyDescent="0.25">
      <c r="A271" t="s">
        <v>1070</v>
      </c>
      <c r="B271" t="s">
        <v>1071</v>
      </c>
      <c r="C271" t="str">
        <f>CONCATENATE(Tabla5[[#This Row],[CARDCODE]],"-",Tabla5[[#This Row],[CARDNAME]])</f>
        <v>P20100283370-COMPAÑIA PERUANA DE BATERIAS S.A.</v>
      </c>
    </row>
    <row r="272" spans="1:3" x14ac:dyDescent="0.25">
      <c r="A272" t="s">
        <v>2170</v>
      </c>
      <c r="B272" t="s">
        <v>2171</v>
      </c>
      <c r="C272" t="str">
        <f>CONCATENATE(Tabla5[[#This Row],[CARDCODE]],"-",Tabla5[[#This Row],[CARDNAME]])</f>
        <v>P20440463186-COMPERU SERVICIOS S.A.C.</v>
      </c>
    </row>
    <row r="273" spans="1:3" x14ac:dyDescent="0.25">
      <c r="A273" t="s">
        <v>3260</v>
      </c>
      <c r="B273" t="s">
        <v>3261</v>
      </c>
      <c r="C273" t="str">
        <f>CONCATENATE(Tabla5[[#This Row],[CARDCODE]],"-",Tabla5[[#This Row],[CARDNAME]])</f>
        <v>P20602053904-COMPRESORES INDUSTRIALES S.A.C.</v>
      </c>
    </row>
    <row r="274" spans="1:3" x14ac:dyDescent="0.25">
      <c r="A274" t="s">
        <v>3248</v>
      </c>
      <c r="B274" t="s">
        <v>3249</v>
      </c>
      <c r="C274" t="str">
        <f>CONCATENATE(Tabla5[[#This Row],[CARDCODE]],"-",Tabla5[[#This Row],[CARDNAME]])</f>
        <v>P20601158168-COMPRESORES PERU S.A.C</v>
      </c>
    </row>
    <row r="275" spans="1:3" x14ac:dyDescent="0.25">
      <c r="A275" t="s">
        <v>3002</v>
      </c>
      <c r="B275" t="s">
        <v>3003</v>
      </c>
      <c r="C275" t="str">
        <f>CONCATENATE(Tabla5[[#This Row],[CARDCODE]],"-",Tabla5[[#This Row],[CARDNAME]])</f>
        <v>P20521280051-COMPRESURT PERU S.A.C.</v>
      </c>
    </row>
    <row r="276" spans="1:3" x14ac:dyDescent="0.25">
      <c r="A276" t="s">
        <v>2318</v>
      </c>
      <c r="B276" t="s">
        <v>2319</v>
      </c>
      <c r="C276" t="str">
        <f>CONCATENATE(Tabla5[[#This Row],[CARDCODE]],"-",Tabla5[[#This Row],[CARDNAME]])</f>
        <v>P20483912901-COMPUMUEBLES E.I.R.L.</v>
      </c>
    </row>
    <row r="277" spans="1:3" x14ac:dyDescent="0.25">
      <c r="A277" t="s">
        <v>3172</v>
      </c>
      <c r="B277" t="s">
        <v>3173</v>
      </c>
      <c r="C277" t="str">
        <f>CONCATENATE(Tabla5[[#This Row],[CARDCODE]],"-",Tabla5[[#This Row],[CARDNAME]])</f>
        <v>P20553969493-COMPUTER HOUSE SERVICE PERU S.A.C.</v>
      </c>
    </row>
    <row r="278" spans="1:3" x14ac:dyDescent="0.25">
      <c r="A278" t="s">
        <v>1014</v>
      </c>
      <c r="B278" t="s">
        <v>1015</v>
      </c>
      <c r="C278" t="str">
        <f>CONCATENATE(Tabla5[[#This Row],[CARDCODE]],"-",Tabla5[[#This Row],[CARDNAME]])</f>
        <v>P20100140692-CONDOR TRAVEL S.A.</v>
      </c>
    </row>
    <row r="279" spans="1:3" x14ac:dyDescent="0.25">
      <c r="A279" t="s">
        <v>2382</v>
      </c>
      <c r="B279" t="s">
        <v>2383</v>
      </c>
      <c r="C279" t="str">
        <f>CONCATENATE(Tabla5[[#This Row],[CARDCODE]],"-",Tabla5[[#This Row],[CARDNAME]])</f>
        <v>P20498554271-CONECTUS S.A.C.</v>
      </c>
    </row>
    <row r="280" spans="1:3" x14ac:dyDescent="0.25">
      <c r="A280" t="s">
        <v>2144</v>
      </c>
      <c r="B280" t="s">
        <v>2145</v>
      </c>
      <c r="C280" t="str">
        <f>CONCATENATE(Tabla5[[#This Row],[CARDCODE]],"-",Tabla5[[#This Row],[CARDNAME]])</f>
        <v>P20433669127-CONFECCIONES JOSE TUEROS S.A.C.</v>
      </c>
    </row>
    <row r="281" spans="1:3" x14ac:dyDescent="0.25">
      <c r="A281" t="s">
        <v>1574</v>
      </c>
      <c r="B281" t="s">
        <v>1575</v>
      </c>
      <c r="C281" t="str">
        <f>CONCATENATE(Tabla5[[#This Row],[CARDCODE]],"-",Tabla5[[#This Row],[CARDNAME]])</f>
        <v>P20184781701-CONG.REL.FRANCISCANAS D.L.INM.CONCEPCION</v>
      </c>
    </row>
    <row r="282" spans="1:3" x14ac:dyDescent="0.25">
      <c r="A282" t="s">
        <v>1566</v>
      </c>
      <c r="B282" t="s">
        <v>1567</v>
      </c>
      <c r="C282" t="str">
        <f>CONCATENATE(Tabla5[[#This Row],[CARDCODE]],"-",Tabla5[[#This Row],[CARDNAME]])</f>
        <v>P20173173181-CONSEJO DEPARTAMENTAL DE LIMA - CIP</v>
      </c>
    </row>
    <row r="283" spans="1:3" x14ac:dyDescent="0.25">
      <c r="A283" t="s">
        <v>2470</v>
      </c>
      <c r="B283" t="s">
        <v>2471</v>
      </c>
      <c r="C283" t="str">
        <f>CONCATENATE(Tabla5[[#This Row],[CARDCODE]],"-",Tabla5[[#This Row],[CARDNAME]])</f>
        <v>P20503039347-CONSOL.SUPPLY MANAG.SERV. LOG. PERU S.A.</v>
      </c>
    </row>
    <row r="284" spans="1:3" x14ac:dyDescent="0.25">
      <c r="A284" t="s">
        <v>2850</v>
      </c>
      <c r="B284" t="s">
        <v>2851</v>
      </c>
      <c r="C284" t="str">
        <f>CONCATENATE(Tabla5[[#This Row],[CARDCODE]],"-",Tabla5[[#This Row],[CARDNAME]])</f>
        <v>P20511529728-CONSOLIDADORA DE TRANSPORTES DE MERCANCIAS S.A.C.</v>
      </c>
    </row>
    <row r="285" spans="1:3" x14ac:dyDescent="0.25">
      <c r="A285" t="s">
        <v>3076</v>
      </c>
      <c r="B285" t="s">
        <v>3077</v>
      </c>
      <c r="C285" t="str">
        <f>CONCATENATE(Tabla5[[#This Row],[CARDCODE]],"-",Tabla5[[#This Row],[CARDNAME]])</f>
        <v>P20538010996-CONSORCIO ELECTRICAL GROUP PERU S.A.C.</v>
      </c>
    </row>
    <row r="286" spans="1:3" x14ac:dyDescent="0.25">
      <c r="A286" t="s">
        <v>1954</v>
      </c>
      <c r="B286" t="s">
        <v>1955</v>
      </c>
      <c r="C286" t="str">
        <f>CONCATENATE(Tabla5[[#This Row],[CARDCODE]],"-",Tabla5[[#This Row],[CARDNAME]])</f>
        <v>P20386456764-CONSORCIO JOVIZA S.A.</v>
      </c>
    </row>
    <row r="287" spans="1:3" x14ac:dyDescent="0.25">
      <c r="A287" t="s">
        <v>2418</v>
      </c>
      <c r="B287" t="s">
        <v>2419</v>
      </c>
      <c r="C287" t="str">
        <f>CONCATENATE(Tabla5[[#This Row],[CARDCODE]],"-",Tabla5[[#This Row],[CARDNAME]])</f>
        <v>P20501683109-CONSORCIO KINZUKO S.A.C.</v>
      </c>
    </row>
    <row r="288" spans="1:3" x14ac:dyDescent="0.25">
      <c r="A288" t="s">
        <v>1746</v>
      </c>
      <c r="B288" t="s">
        <v>1747</v>
      </c>
      <c r="C288" t="str">
        <f>CONCATENATE(Tabla5[[#This Row],[CARDCODE]],"-",Tabla5[[#This Row],[CARDNAME]])</f>
        <v>P20295343495-CONSORCIO KOL S.A.</v>
      </c>
    </row>
    <row r="289" spans="1:3" x14ac:dyDescent="0.25">
      <c r="A289" t="s">
        <v>1718</v>
      </c>
      <c r="B289" t="s">
        <v>1719</v>
      </c>
      <c r="C289" t="str">
        <f>CONCATENATE(Tabla5[[#This Row],[CARDCODE]],"-",Tabla5[[#This Row],[CARDNAME]])</f>
        <v>P20276433530-CONSORCIO MACARENA S.A.C.</v>
      </c>
    </row>
    <row r="290" spans="1:3" x14ac:dyDescent="0.25">
      <c r="A290" t="s">
        <v>3072</v>
      </c>
      <c r="B290" t="s">
        <v>3073</v>
      </c>
      <c r="C290" t="str">
        <f>CONCATENATE(Tabla5[[#This Row],[CARDCODE]],"-",Tabla5[[#This Row],[CARDNAME]])</f>
        <v>P20537815192-CONSORCIO PERUANO M &amp; P S.A.C</v>
      </c>
    </row>
    <row r="291" spans="1:3" x14ac:dyDescent="0.25">
      <c r="A291" t="s">
        <v>3198</v>
      </c>
      <c r="B291" t="s">
        <v>3199</v>
      </c>
      <c r="C291" t="str">
        <f>CONCATENATE(Tabla5[[#This Row],[CARDCODE]],"-",Tabla5[[#This Row],[CARDNAME]])</f>
        <v>P20559667537-CONSORCIO PRINCIPE LARCO S.A.C.</v>
      </c>
    </row>
    <row r="292" spans="1:3" x14ac:dyDescent="0.25">
      <c r="A292" t="s">
        <v>1806</v>
      </c>
      <c r="B292" t="s">
        <v>1807</v>
      </c>
      <c r="C292" t="str">
        <f>CONCATENATE(Tabla5[[#This Row],[CARDCODE]],"-",Tabla5[[#This Row],[CARDNAME]])</f>
        <v>P20306108574-CONSORCIO PUBLITE X TIL S.R.L.</v>
      </c>
    </row>
    <row r="293" spans="1:3" x14ac:dyDescent="0.25">
      <c r="A293" t="s">
        <v>2488</v>
      </c>
      <c r="B293" t="s">
        <v>2489</v>
      </c>
      <c r="C293" t="str">
        <f>CONCATENATE(Tabla5[[#This Row],[CARDCODE]],"-",Tabla5[[#This Row],[CARDNAME]])</f>
        <v>P20503571715-CONSORCIO SEGUTEX S.A.C.</v>
      </c>
    </row>
    <row r="294" spans="1:3" x14ac:dyDescent="0.25">
      <c r="A294" t="s">
        <v>2440</v>
      </c>
      <c r="B294" t="s">
        <v>2441</v>
      </c>
      <c r="C294" t="str">
        <f>CONCATENATE(Tabla5[[#This Row],[CARDCODE]],"-",Tabla5[[#This Row],[CARDNAME]])</f>
        <v>P20502313488-CONSORCIO TRAMATHOR S.A.C.</v>
      </c>
    </row>
    <row r="295" spans="1:3" x14ac:dyDescent="0.25">
      <c r="A295" t="s">
        <v>1460</v>
      </c>
      <c r="B295" t="s">
        <v>1461</v>
      </c>
      <c r="C295" t="str">
        <f>CONCATENATE(Tabla5[[#This Row],[CARDCODE]],"-",Tabla5[[#This Row],[CARDNAME]])</f>
        <v>P20133007475-CONSORCIO TURISTICO HOTELERO AREQUIPA INN S.R.L.</v>
      </c>
    </row>
    <row r="296" spans="1:3" x14ac:dyDescent="0.25">
      <c r="A296" t="s">
        <v>2466</v>
      </c>
      <c r="B296" t="s">
        <v>2467</v>
      </c>
      <c r="C296" t="str">
        <f>CONCATENATE(Tabla5[[#This Row],[CARDCODE]],"-",Tabla5[[#This Row],[CARDNAME]])</f>
        <v>P20502900774-CONSTRUCCION Y MINERIA GAMARRA S.A.C.</v>
      </c>
    </row>
    <row r="297" spans="1:3" x14ac:dyDescent="0.25">
      <c r="A297" t="s">
        <v>909</v>
      </c>
      <c r="B297" t="s">
        <v>910</v>
      </c>
      <c r="C297" t="str">
        <f>CONCATENATE(Tabla5[[#This Row],[CARDCODE]],"-",Tabla5[[#This Row],[CARDNAME]])</f>
        <v>P20100019940-CONSTRUCCIONES  ELECTROMECANICAS DELCROSA S.A.</v>
      </c>
    </row>
    <row r="298" spans="1:3" x14ac:dyDescent="0.25">
      <c r="A298" t="s">
        <v>941</v>
      </c>
      <c r="B298" t="s">
        <v>942</v>
      </c>
      <c r="C298" t="str">
        <f>CONCATENATE(Tabla5[[#This Row],[CARDCODE]],"-",Tabla5[[#This Row],[CARDNAME]])</f>
        <v>P20100036950-CONSTRUCCIONES METALICAS UNION S.A.</v>
      </c>
    </row>
    <row r="299" spans="1:3" x14ac:dyDescent="0.25">
      <c r="A299" t="s">
        <v>3030</v>
      </c>
      <c r="B299" t="s">
        <v>3031</v>
      </c>
      <c r="C299" t="str">
        <f>CONCATENATE(Tabla5[[#This Row],[CARDCODE]],"-",Tabla5[[#This Row],[CARDNAME]])</f>
        <v>P20524093732-CONSTRUCCIONES Y FABRICACIONES METALMECANICAS S.A.C</v>
      </c>
    </row>
    <row r="300" spans="1:3" x14ac:dyDescent="0.25">
      <c r="A300" t="s">
        <v>2650</v>
      </c>
      <c r="B300" t="s">
        <v>2651</v>
      </c>
      <c r="C300" t="str">
        <f>CONCATENATE(Tabla5[[#This Row],[CARDCODE]],"-",Tabla5[[#This Row],[CARDNAME]])</f>
        <v>P20507315292-CONSULTORES ELECTRICOS ASOCIADOS S.A.C.</v>
      </c>
    </row>
    <row r="301" spans="1:3" x14ac:dyDescent="0.25">
      <c r="A301" t="s">
        <v>943</v>
      </c>
      <c r="B301" t="s">
        <v>944</v>
      </c>
      <c r="C301" t="str">
        <f>CONCATENATE(Tabla5[[#This Row],[CARDCODE]],"-",Tabla5[[#This Row],[CARDNAME]])</f>
        <v>P20100038146-CONTINENTAL S.A.C.</v>
      </c>
    </row>
    <row r="302" spans="1:3" x14ac:dyDescent="0.25">
      <c r="A302" t="s">
        <v>1704</v>
      </c>
      <c r="B302" t="s">
        <v>1705</v>
      </c>
      <c r="C302" t="str">
        <f>CONCATENATE(Tabla5[[#This Row],[CARDCODE]],"-",Tabla5[[#This Row],[CARDNAME]])</f>
        <v>P20267781151-CONTINENTAL TRAVEL S.A.C.</v>
      </c>
    </row>
    <row r="303" spans="1:3" x14ac:dyDescent="0.25">
      <c r="A303" t="s">
        <v>931</v>
      </c>
      <c r="B303" t="s">
        <v>932</v>
      </c>
      <c r="C303" t="str">
        <f>CONCATENATE(Tabla5[[#This Row],[CARDCODE]],"-",Tabla5[[#This Row],[CARDNAME]])</f>
        <v>P20100031648-CONTIX S A</v>
      </c>
    </row>
    <row r="304" spans="1:3" x14ac:dyDescent="0.25">
      <c r="A304" t="s">
        <v>2682</v>
      </c>
      <c r="B304" t="s">
        <v>2683</v>
      </c>
      <c r="C304" t="str">
        <f>CONCATENATE(Tabla5[[#This Row],[CARDCODE]],"-",Tabla5[[#This Row],[CARDNAME]])</f>
        <v>P20508179031-CONTROL Y TECNOLOGIA S.A.C.</v>
      </c>
    </row>
    <row r="305" spans="1:3" x14ac:dyDescent="0.25">
      <c r="A305" t="s">
        <v>1514</v>
      </c>
      <c r="B305" t="s">
        <v>1515</v>
      </c>
      <c r="C305" t="str">
        <f>CONCATENATE(Tabla5[[#This Row],[CARDCODE]],"-",Tabla5[[#This Row],[CARDNAME]])</f>
        <v>P20145437599-COOPERATIVA DE VIVIENDA MIRONES LTDA.</v>
      </c>
    </row>
    <row r="306" spans="1:3" x14ac:dyDescent="0.25">
      <c r="A306" t="s">
        <v>2076</v>
      </c>
      <c r="B306" t="s">
        <v>2077</v>
      </c>
      <c r="C306" t="str">
        <f>CONCATENATE(Tabla5[[#This Row],[CARDCODE]],"-",Tabla5[[#This Row],[CARDNAME]])</f>
        <v>P20420055171-COPETROL S.A.</v>
      </c>
    </row>
    <row r="307" spans="1:3" x14ac:dyDescent="0.25">
      <c r="A307" t="s">
        <v>2350</v>
      </c>
      <c r="B307" t="s">
        <v>2351</v>
      </c>
      <c r="C307" t="str">
        <f>CONCATENATE(Tabla5[[#This Row],[CARDCODE]],"-",Tabla5[[#This Row],[CARDNAME]])</f>
        <v>P20492029891-COPLASTGROUP S.A.</v>
      </c>
    </row>
    <row r="308" spans="1:3" x14ac:dyDescent="0.25">
      <c r="A308" t="s">
        <v>1914</v>
      </c>
      <c r="B308" t="s">
        <v>1915</v>
      </c>
      <c r="C308" t="str">
        <f>CONCATENATE(Tabla5[[#This Row],[CARDCODE]],"-",Tabla5[[#This Row],[CARDNAME]])</f>
        <v>P20375892414-COPY MIT E.I.R.L.</v>
      </c>
    </row>
    <row r="309" spans="1:3" x14ac:dyDescent="0.25">
      <c r="A309" t="s">
        <v>2498</v>
      </c>
      <c r="B309" t="s">
        <v>2499</v>
      </c>
      <c r="C309" t="str">
        <f>CONCATENATE(Tabla5[[#This Row],[CARDCODE]],"-",Tabla5[[#This Row],[CARDNAME]])</f>
        <v>P20503843731-COPYCAD S.A.C.</v>
      </c>
    </row>
    <row r="310" spans="1:3" x14ac:dyDescent="0.25">
      <c r="A310" t="s">
        <v>879</v>
      </c>
      <c r="B310" t="s">
        <v>880</v>
      </c>
      <c r="C310" t="str">
        <f>CONCATENATE(Tabla5[[#This Row],[CARDCODE]],"-",Tabla5[[#This Row],[CARDNAME]])</f>
        <v>P15276859517-COPYCENTER WILSON</v>
      </c>
    </row>
    <row r="311" spans="1:3" x14ac:dyDescent="0.25">
      <c r="A311" t="s">
        <v>617</v>
      </c>
      <c r="B311" t="s">
        <v>618</v>
      </c>
      <c r="C311" t="str">
        <f>CONCATENATE(Tabla5[[#This Row],[CARDCODE]],"-",Tabla5[[#This Row],[CARDNAME]])</f>
        <v>P10178483728-CORCUERA GARCIA MARCO ANTONIO</v>
      </c>
    </row>
    <row r="312" spans="1:3" x14ac:dyDescent="0.25">
      <c r="A312" t="s">
        <v>781</v>
      </c>
      <c r="B312" t="s">
        <v>782</v>
      </c>
      <c r="C312" t="str">
        <f>CONCATENATE(Tabla5[[#This Row],[CARDCODE]],"-",Tabla5[[#This Row],[CARDNAME]])</f>
        <v>P10408155202-CORDOVA ABAD MIGUEL ANGEL</v>
      </c>
    </row>
    <row r="313" spans="1:3" x14ac:dyDescent="0.25">
      <c r="A313" t="s">
        <v>2568</v>
      </c>
      <c r="B313" t="s">
        <v>2569</v>
      </c>
      <c r="C313" t="str">
        <f>CONCATENATE(Tabla5[[#This Row],[CARDCODE]],"-",Tabla5[[#This Row],[CARDNAME]])</f>
        <v>P20505365136-CORMAR SUMINISTROS S.A.C.</v>
      </c>
    </row>
    <row r="314" spans="1:3" x14ac:dyDescent="0.25">
      <c r="A314" t="s">
        <v>2780</v>
      </c>
      <c r="B314" t="s">
        <v>2781</v>
      </c>
      <c r="C314" t="str">
        <f>CONCATENATE(Tabla5[[#This Row],[CARDCODE]],"-",Tabla5[[#This Row],[CARDNAME]])</f>
        <v>P20509677191-CORMEBEN S.A.C.</v>
      </c>
    </row>
    <row r="315" spans="1:3" x14ac:dyDescent="0.25">
      <c r="A315" t="s">
        <v>1790</v>
      </c>
      <c r="B315" t="s">
        <v>1791</v>
      </c>
      <c r="C315" t="str">
        <f>CONCATENATE(Tabla5[[#This Row],[CARDCODE]],"-",Tabla5[[#This Row],[CARDNAME]])</f>
        <v>P20303891316-CORP. MARITIMA APOLO SRL</v>
      </c>
    </row>
    <row r="316" spans="1:3" x14ac:dyDescent="0.25">
      <c r="A316" t="s">
        <v>2874</v>
      </c>
      <c r="B316" t="s">
        <v>2875</v>
      </c>
      <c r="C316" t="str">
        <f>CONCATENATE(Tabla5[[#This Row],[CARDCODE]],"-",Tabla5[[#This Row],[CARDNAME]])</f>
        <v>P20512803696-CORPORACION ALONTE S.A.C.</v>
      </c>
    </row>
    <row r="317" spans="1:3" x14ac:dyDescent="0.25">
      <c r="A317" t="s">
        <v>2996</v>
      </c>
      <c r="B317" t="s">
        <v>2997</v>
      </c>
      <c r="C317" t="str">
        <f>CONCATENATE(Tabla5[[#This Row],[CARDCODE]],"-",Tabla5[[#This Row],[CARDNAME]])</f>
        <v>P20520969790-CORPORACION CDECORA SAC</v>
      </c>
    </row>
    <row r="318" spans="1:3" x14ac:dyDescent="0.25">
      <c r="A318" t="s">
        <v>1126</v>
      </c>
      <c r="B318" t="s">
        <v>1127</v>
      </c>
      <c r="C318" t="str">
        <f>CONCATENATE(Tabla5[[#This Row],[CARDCODE]],"-",Tabla5[[#This Row],[CARDNAME]])</f>
        <v>P20100654025-CORPORACION DE INDUSTRIAS PLASTICAS S A</v>
      </c>
    </row>
    <row r="319" spans="1:3" x14ac:dyDescent="0.25">
      <c r="A319" t="s">
        <v>3202</v>
      </c>
      <c r="B319" t="s">
        <v>3203</v>
      </c>
      <c r="C319" t="str">
        <f>CONCATENATE(Tabla5[[#This Row],[CARDCODE]],"-",Tabla5[[#This Row],[CARDNAME]])</f>
        <v>P20566141257-CORPORACION DE INGENIERIA DE FLUIDOS PERU S.A.C.</v>
      </c>
    </row>
    <row r="320" spans="1:3" x14ac:dyDescent="0.25">
      <c r="A320" t="s">
        <v>2826</v>
      </c>
      <c r="B320" t="s">
        <v>2827</v>
      </c>
      <c r="C320" t="str">
        <f>CONCATENATE(Tabla5[[#This Row],[CARDCODE]],"-",Tabla5[[#This Row],[CARDNAME]])</f>
        <v>P20510737033-CORPORACION DEMHILL DECORACION &amp; DISEÑO S.A.C.</v>
      </c>
    </row>
    <row r="321" spans="1:3" x14ac:dyDescent="0.25">
      <c r="A321" t="s">
        <v>2004</v>
      </c>
      <c r="B321" t="s">
        <v>2005</v>
      </c>
      <c r="C321" t="str">
        <f>CONCATENATE(Tabla5[[#This Row],[CARDCODE]],"-",Tabla5[[#This Row],[CARDNAME]])</f>
        <v>P20401931113-CORPORACION EL SOL S.R.L.</v>
      </c>
    </row>
    <row r="322" spans="1:3" x14ac:dyDescent="0.25">
      <c r="A322" t="s">
        <v>3214</v>
      </c>
      <c r="B322" t="s">
        <v>3215</v>
      </c>
      <c r="C322" t="str">
        <f>CONCATENATE(Tabla5[[#This Row],[CARDCODE]],"-",Tabla5[[#This Row],[CARDNAME]])</f>
        <v>P20600219945-CORPORACION EMAR SRL</v>
      </c>
    </row>
    <row r="323" spans="1:3" x14ac:dyDescent="0.25">
      <c r="A323" t="s">
        <v>2670</v>
      </c>
      <c r="B323" t="s">
        <v>2671</v>
      </c>
      <c r="C323" t="str">
        <f>CONCATENATE(Tabla5[[#This Row],[CARDCODE]],"-",Tabla5[[#This Row],[CARDNAME]])</f>
        <v>P20507801715-CORPORACION EMPIRE STATE ASESORES GENERALES S.A.C.</v>
      </c>
    </row>
    <row r="324" spans="1:3" x14ac:dyDescent="0.25">
      <c r="A324" t="s">
        <v>2070</v>
      </c>
      <c r="B324" t="s">
        <v>2071</v>
      </c>
      <c r="C324" t="str">
        <f>CONCATENATE(Tabla5[[#This Row],[CARDCODE]],"-",Tabla5[[#This Row],[CARDNAME]])</f>
        <v>P20419570185-CORPORACION GESTION S.A.</v>
      </c>
    </row>
    <row r="325" spans="1:3" x14ac:dyDescent="0.25">
      <c r="A325" t="s">
        <v>2886</v>
      </c>
      <c r="B325" t="s">
        <v>2887</v>
      </c>
      <c r="C325" t="str">
        <f>CONCATENATE(Tabla5[[#This Row],[CARDCODE]],"-",Tabla5[[#This Row],[CARDNAME]])</f>
        <v>P20513227460-CORPORACION GIVA S.A.C.</v>
      </c>
    </row>
    <row r="326" spans="1:3" x14ac:dyDescent="0.25">
      <c r="A326" t="s">
        <v>2988</v>
      </c>
      <c r="B326" t="s">
        <v>2989</v>
      </c>
      <c r="C326" t="str">
        <f>CONCATENATE(Tabla5[[#This Row],[CARDCODE]],"-",Tabla5[[#This Row],[CARDNAME]])</f>
        <v>p20519043891-CORPORACION HIGHTRONIC SAC</v>
      </c>
    </row>
    <row r="327" spans="1:3" x14ac:dyDescent="0.25">
      <c r="A327" t="s">
        <v>3028</v>
      </c>
      <c r="B327" t="s">
        <v>3029</v>
      </c>
      <c r="C327" t="str">
        <f>CONCATENATE(Tabla5[[#This Row],[CARDCODE]],"-",Tabla5[[#This Row],[CARDNAME]])</f>
        <v>P20523904273-CORPORACION HODELPE S.A.C.</v>
      </c>
    </row>
    <row r="328" spans="1:3" x14ac:dyDescent="0.25">
      <c r="A328" t="s">
        <v>2606</v>
      </c>
      <c r="B328" t="s">
        <v>2607</v>
      </c>
      <c r="C328" t="str">
        <f>CONCATENATE(Tabla5[[#This Row],[CARDCODE]],"-",Tabla5[[#This Row],[CARDNAME]])</f>
        <v>P20506170762-CORPORACION OKEY S.A.C.</v>
      </c>
    </row>
    <row r="329" spans="1:3" x14ac:dyDescent="0.25">
      <c r="A329" t="s">
        <v>2462</v>
      </c>
      <c r="B329" t="s">
        <v>2463</v>
      </c>
      <c r="C329" t="str">
        <f>CONCATENATE(Tabla5[[#This Row],[CARDCODE]],"-",Tabla5[[#This Row],[CARDNAME]])</f>
        <v>P20502812212-CORPORACION PERUANA DE ASESORES Y CONSULTORES S.A.C.</v>
      </c>
    </row>
    <row r="330" spans="1:3" x14ac:dyDescent="0.25">
      <c r="A330" t="s">
        <v>1992</v>
      </c>
      <c r="B330" t="s">
        <v>1993</v>
      </c>
      <c r="C330" t="str">
        <f>CONCATENATE(Tabla5[[#This Row],[CARDCODE]],"-",Tabla5[[#This Row],[CARDNAME]])</f>
        <v>P20395423666-CORPORACION PERUANA DE TURISMO E.I.R.L.</v>
      </c>
    </row>
    <row r="331" spans="1:3" x14ac:dyDescent="0.25">
      <c r="A331" t="s">
        <v>2238</v>
      </c>
      <c r="B331" t="s">
        <v>2239</v>
      </c>
      <c r="C331" t="str">
        <f>CONCATENATE(Tabla5[[#This Row],[CARDCODE]],"-",Tabla5[[#This Row],[CARDNAME]])</f>
        <v>P20467137612-CORPORACION PETROLERA SANTA ROSA S.A.C.</v>
      </c>
    </row>
    <row r="332" spans="1:3" x14ac:dyDescent="0.25">
      <c r="A332" t="s">
        <v>2916</v>
      </c>
      <c r="B332" t="s">
        <v>2917</v>
      </c>
      <c r="C332" t="str">
        <f>CONCATENATE(Tabla5[[#This Row],[CARDCODE]],"-",Tabla5[[#This Row],[CARDNAME]])</f>
        <v>P20514753483-CORPORACION PROMATISA S.A.C.</v>
      </c>
    </row>
    <row r="333" spans="1:3" x14ac:dyDescent="0.25">
      <c r="A333" t="s">
        <v>2608</v>
      </c>
      <c r="B333" t="s">
        <v>2609</v>
      </c>
      <c r="C333" t="str">
        <f>CONCATENATE(Tabla5[[#This Row],[CARDCODE]],"-",Tabla5[[#This Row],[CARDNAME]])</f>
        <v>P20506171068-CORPORACION SMILE S.A.C.</v>
      </c>
    </row>
    <row r="334" spans="1:3" x14ac:dyDescent="0.25">
      <c r="A334" t="s">
        <v>3184</v>
      </c>
      <c r="B334" t="s">
        <v>3185</v>
      </c>
      <c r="C334" t="str">
        <f>CONCATENATE(Tabla5[[#This Row],[CARDCODE]],"-",Tabla5[[#This Row],[CARDNAME]])</f>
        <v>P20555398124-CORPORACION TECNICA DE FLUIDOS S.A.</v>
      </c>
    </row>
    <row r="335" spans="1:3" x14ac:dyDescent="0.25">
      <c r="A335" t="s">
        <v>2934</v>
      </c>
      <c r="B335" t="s">
        <v>2935</v>
      </c>
      <c r="C335" t="str">
        <f>CONCATENATE(Tabla5[[#This Row],[CARDCODE]],"-",Tabla5[[#This Row],[CARDNAME]])</f>
        <v>P20515910973-CORPORACION TRI'FRAN S.A.C.</v>
      </c>
    </row>
    <row r="336" spans="1:3" x14ac:dyDescent="0.25">
      <c r="A336" t="s">
        <v>2292</v>
      </c>
      <c r="B336" t="s">
        <v>2293</v>
      </c>
      <c r="C336" t="str">
        <f>CONCATENATE(Tabla5[[#This Row],[CARDCODE]],"-",Tabla5[[#This Row],[CARDNAME]])</f>
        <v>P20479381390-CORPORACION UNIVERSAL S.A.C.</v>
      </c>
    </row>
    <row r="337" spans="1:3" x14ac:dyDescent="0.25">
      <c r="A337" t="s">
        <v>2866</v>
      </c>
      <c r="B337" t="s">
        <v>2867</v>
      </c>
      <c r="C337" t="str">
        <f>CONCATENATE(Tabla5[[#This Row],[CARDCODE]],"-",Tabla5[[#This Row],[CARDNAME]])</f>
        <v>P20512428402-CORPORACION VANSA E.I.R.L.</v>
      </c>
    </row>
    <row r="338" spans="1:3" x14ac:dyDescent="0.25">
      <c r="A338" t="s">
        <v>2824</v>
      </c>
      <c r="B338" t="s">
        <v>2825</v>
      </c>
      <c r="C338" t="str">
        <f>CONCATENATE(Tabla5[[#This Row],[CARDCODE]],"-",Tabla5[[#This Row],[CARDNAME]])</f>
        <v>P20510716974-CORPORACION WORLD IMPORT E.I.R.L.</v>
      </c>
    </row>
    <row r="339" spans="1:3" x14ac:dyDescent="0.25">
      <c r="A339" t="s">
        <v>2356</v>
      </c>
      <c r="B339" t="s">
        <v>2357</v>
      </c>
      <c r="C339" t="str">
        <f>CONCATENATE(Tabla5[[#This Row],[CARDCODE]],"-",Tabla5[[#This Row],[CARDNAME]])</f>
        <v>P20492317501-CORPORACION YADIRA &amp; NICOL S.C.R.L</v>
      </c>
    </row>
    <row r="340" spans="1:3" x14ac:dyDescent="0.25">
      <c r="A340" t="s">
        <v>2784</v>
      </c>
      <c r="B340" t="s">
        <v>2785</v>
      </c>
      <c r="C340" t="str">
        <f>CONCATENATE(Tabla5[[#This Row],[CARDCODE]],"-",Tabla5[[#This Row],[CARDNAME]])</f>
        <v>P20509717169-CORPORACION YESSICA MOLLEDA S.R.L.</v>
      </c>
    </row>
    <row r="341" spans="1:3" x14ac:dyDescent="0.25">
      <c r="A341" t="s">
        <v>2910</v>
      </c>
      <c r="B341" t="s">
        <v>2911</v>
      </c>
      <c r="C341" t="str">
        <f>CONCATENATE(Tabla5[[#This Row],[CARDCODE]],"-",Tabla5[[#This Row],[CARDNAME]])</f>
        <v>P20514688134-CORPORACION ZALE SOCIEDAD COMERCIAL DE RESPONSABILIDAD LIMITADA-ZALE S.R.L.</v>
      </c>
    </row>
    <row r="342" spans="1:3" x14ac:dyDescent="0.25">
      <c r="A342" t="s">
        <v>349</v>
      </c>
      <c r="B342" t="s">
        <v>350</v>
      </c>
      <c r="C342" t="str">
        <f>CONCATENATE(Tabla5[[#This Row],[CARDCODE]],"-",Tabla5[[#This Row],[CARDNAME]])</f>
        <v>P10072695149-CORREA MILLER GUSTAVO ANTONIO</v>
      </c>
    </row>
    <row r="343" spans="1:3" x14ac:dyDescent="0.25">
      <c r="A343" t="s">
        <v>565</v>
      </c>
      <c r="B343" t="s">
        <v>566</v>
      </c>
      <c r="C343" t="str">
        <f>CONCATENATE(Tabla5[[#This Row],[CARDCODE]],"-",Tabla5[[#This Row],[CARDNAME]])</f>
        <v>P10105477665-CORZO DANCOURT RENZO ITALO</v>
      </c>
    </row>
    <row r="344" spans="1:3" x14ac:dyDescent="0.25">
      <c r="A344" t="s">
        <v>3286</v>
      </c>
      <c r="B344" t="s">
        <v>3287</v>
      </c>
      <c r="C344" t="str">
        <f>CONCATENATE(Tabla5[[#This Row],[CARDCODE]],"-",Tabla5[[#This Row],[CARDNAME]])</f>
        <v>P20602624014-COSMOPLAS PERU S.A.C.</v>
      </c>
    </row>
    <row r="345" spans="1:3" x14ac:dyDescent="0.25">
      <c r="A345" t="s">
        <v>1634</v>
      </c>
      <c r="B345" t="s">
        <v>1635</v>
      </c>
      <c r="C345" t="str">
        <f>CONCATENATE(Tabla5[[#This Row],[CARDCODE]],"-",Tabla5[[#This Row],[CARDNAME]])</f>
        <v>P20231843460-COSTA DEL SOL S.A.</v>
      </c>
    </row>
    <row r="346" spans="1:3" x14ac:dyDescent="0.25">
      <c r="A346" t="s">
        <v>2096</v>
      </c>
      <c r="B346" t="s">
        <v>2097</v>
      </c>
      <c r="C346" t="str">
        <f>CONCATENATE(Tabla5[[#This Row],[CARDCODE]],"-",Tabla5[[#This Row],[CARDNAME]])</f>
        <v>P20426116970-COURIER EXCELLENT S.A.</v>
      </c>
    </row>
    <row r="347" spans="1:3" x14ac:dyDescent="0.25">
      <c r="A347" t="s">
        <v>2244</v>
      </c>
      <c r="B347" t="s">
        <v>2245</v>
      </c>
      <c r="C347" t="str">
        <f>CONCATENATE(Tabla5[[#This Row],[CARDCODE]],"-",Tabla5[[#This Row],[CARDNAME]])</f>
        <v>P20468501903-CREATIVA PUBLICIDAD S.R.L.</v>
      </c>
    </row>
    <row r="348" spans="1:3" x14ac:dyDescent="0.25">
      <c r="A348" t="s">
        <v>819</v>
      </c>
      <c r="B348" t="s">
        <v>820</v>
      </c>
      <c r="C348" t="str">
        <f>CONCATENATE(Tabla5[[#This Row],[CARDCODE]],"-",Tabla5[[#This Row],[CARDNAME]])</f>
        <v>P10426955518-CRISPIN CONDOR LUCINDA ELIN</v>
      </c>
    </row>
    <row r="349" spans="1:3" x14ac:dyDescent="0.25">
      <c r="A349" t="s">
        <v>1462</v>
      </c>
      <c r="B349" t="s">
        <v>1463</v>
      </c>
      <c r="C349" t="str">
        <f>CONCATENATE(Tabla5[[#This Row],[CARDCODE]],"-",Tabla5[[#This Row],[CARDNAME]])</f>
        <v>P20133148532-CRUBHER S.R.L.</v>
      </c>
    </row>
    <row r="350" spans="1:3" x14ac:dyDescent="0.25">
      <c r="A350" t="s">
        <v>859</v>
      </c>
      <c r="B350" t="s">
        <v>860</v>
      </c>
      <c r="C350" t="str">
        <f>CONCATENATE(Tabla5[[#This Row],[CARDCODE]],"-",Tabla5[[#This Row],[CARDNAME]])</f>
        <v>P10472219010-CRUZ CASTRO JORGE LUIS</v>
      </c>
    </row>
    <row r="351" spans="1:3" x14ac:dyDescent="0.25">
      <c r="A351" t="s">
        <v>2114</v>
      </c>
      <c r="B351" t="s">
        <v>2115</v>
      </c>
      <c r="C351" t="str">
        <f>CONCATENATE(Tabla5[[#This Row],[CARDCODE]],"-",Tabla5[[#This Row],[CARDNAME]])</f>
        <v>P20430030036-CRUZ DEL SUR CARGO S.A.</v>
      </c>
    </row>
    <row r="352" spans="1:3" x14ac:dyDescent="0.25">
      <c r="A352" t="s">
        <v>591</v>
      </c>
      <c r="B352" t="s">
        <v>592</v>
      </c>
      <c r="C352" t="str">
        <f>CONCATENATE(Tabla5[[#This Row],[CARDCODE]],"-",Tabla5[[#This Row],[CARDNAME]])</f>
        <v>P10152155013-CRUZ TAMAYO EDINSON JOPITA</v>
      </c>
    </row>
    <row r="353" spans="1:3" x14ac:dyDescent="0.25">
      <c r="A353" t="s">
        <v>603</v>
      </c>
      <c r="B353" t="s">
        <v>604</v>
      </c>
      <c r="C353" t="str">
        <f>CONCATENATE(Tabla5[[#This Row],[CARDCODE]],"-",Tabla5[[#This Row],[CARDNAME]])</f>
        <v>P10159429763-CUETO CASTRO CESAR</v>
      </c>
    </row>
    <row r="354" spans="1:3" x14ac:dyDescent="0.25">
      <c r="A354" t="s">
        <v>555</v>
      </c>
      <c r="B354" t="s">
        <v>556</v>
      </c>
      <c r="C354" t="str">
        <f>CONCATENATE(Tabla5[[#This Row],[CARDCODE]],"-",Tabla5[[#This Row],[CARDNAME]])</f>
        <v>P10103897268-CUEVA SIFUENTES CESAR ARMANDO</v>
      </c>
    </row>
    <row r="355" spans="1:3" x14ac:dyDescent="0.25">
      <c r="A355" t="s">
        <v>2490</v>
      </c>
      <c r="B355" t="s">
        <v>2491</v>
      </c>
      <c r="C355" t="str">
        <f>CONCATENATE(Tabla5[[#This Row],[CARDCODE]],"-",Tabla5[[#This Row],[CARDNAME]])</f>
        <v>P20503620350-CUñADO PERU S.A.</v>
      </c>
    </row>
    <row r="356" spans="1:3" x14ac:dyDescent="0.25">
      <c r="A356" t="s">
        <v>1892</v>
      </c>
      <c r="B356" t="s">
        <v>1893</v>
      </c>
      <c r="C356" t="str">
        <f>CONCATENATE(Tabla5[[#This Row],[CARDCODE]],"-",Tabla5[[#This Row],[CARDNAME]])</f>
        <v>P20353338278-D´COMPUTO SAC</v>
      </c>
    </row>
    <row r="357" spans="1:3" x14ac:dyDescent="0.25">
      <c r="A357" t="s">
        <v>2624</v>
      </c>
      <c r="B357" t="s">
        <v>2625</v>
      </c>
      <c r="C357" t="str">
        <f>CONCATENATE(Tabla5[[#This Row],[CARDCODE]],"-",Tabla5[[#This Row],[CARDNAME]])</f>
        <v>P20506621446-DACAR AUTOS S.A.C. SERVICIO TECNICO AUTOMOTRIZ</v>
      </c>
    </row>
    <row r="358" spans="1:3" x14ac:dyDescent="0.25">
      <c r="A358" t="s">
        <v>1964</v>
      </c>
      <c r="B358" t="s">
        <v>1965</v>
      </c>
      <c r="C358" t="str">
        <f>CONCATENATE(Tabla5[[#This Row],[CARDCODE]],"-",Tabla5[[#This Row],[CARDNAME]])</f>
        <v>P20388234262-DAIHATSU DEL PERU</v>
      </c>
    </row>
    <row r="359" spans="1:3" x14ac:dyDescent="0.25">
      <c r="A359" t="s">
        <v>1976</v>
      </c>
      <c r="B359" t="s">
        <v>1977</v>
      </c>
      <c r="C359" t="str">
        <f>CONCATENATE(Tabla5[[#This Row],[CARDCODE]],"-",Tabla5[[#This Row],[CARDNAME]])</f>
        <v>P20389748669-DALKA S.A.C.</v>
      </c>
    </row>
    <row r="360" spans="1:3" x14ac:dyDescent="0.25">
      <c r="A360" t="s">
        <v>3194</v>
      </c>
      <c r="B360" t="s">
        <v>3195</v>
      </c>
      <c r="C360" t="str">
        <f>CONCATENATE(Tabla5[[#This Row],[CARDCODE]],"-",Tabla5[[#This Row],[CARDNAME]])</f>
        <v>P20557992295-DARKAY SOLUTIONS E.I.R.L.</v>
      </c>
    </row>
    <row r="361" spans="1:3" x14ac:dyDescent="0.25">
      <c r="A361" t="s">
        <v>2316</v>
      </c>
      <c r="B361" t="s">
        <v>2317</v>
      </c>
      <c r="C361" t="str">
        <f>CONCATENATE(Tabla5[[#This Row],[CARDCODE]],"-",Tabla5[[#This Row],[CARDNAME]])</f>
        <v>P20483899883-DATA TECH S.A.C.</v>
      </c>
    </row>
    <row r="362" spans="1:3" x14ac:dyDescent="0.25">
      <c r="A362" t="s">
        <v>2288</v>
      </c>
      <c r="B362" t="s">
        <v>2289</v>
      </c>
      <c r="C362" t="str">
        <f>CONCATENATE(Tabla5[[#This Row],[CARDCODE]],"-",Tabla5[[#This Row],[CARDNAME]])</f>
        <v>P20477957618-DATEGI SPORTS S.A.C.</v>
      </c>
    </row>
    <row r="363" spans="1:3" x14ac:dyDescent="0.25">
      <c r="A363" t="s">
        <v>3256</v>
      </c>
      <c r="B363" t="s">
        <v>3257</v>
      </c>
      <c r="C363" t="str">
        <f>CONCATENATE(Tabla5[[#This Row],[CARDCODE]],"-",Tabla5[[#This Row],[CARDNAME]])</f>
        <v>P20601627095-DBA INDUSTRIAL SUPPLY S.A.C.</v>
      </c>
    </row>
    <row r="364" spans="1:3" x14ac:dyDescent="0.25">
      <c r="A364" t="s">
        <v>295</v>
      </c>
      <c r="B364" t="s">
        <v>296</v>
      </c>
      <c r="C364" t="str">
        <f>CONCATENATE(Tabla5[[#This Row],[CARDCODE]],"-",Tabla5[[#This Row],[CARDNAME]])</f>
        <v>P10060943210-DE LA CRUZ CUYA ESPERANZA GUILLERMINA</v>
      </c>
    </row>
    <row r="365" spans="1:3" x14ac:dyDescent="0.25">
      <c r="A365" t="s">
        <v>1612</v>
      </c>
      <c r="B365" t="s">
        <v>1613</v>
      </c>
      <c r="C365" t="str">
        <f>CONCATENATE(Tabla5[[#This Row],[CARDCODE]],"-",Tabla5[[#This Row],[CARDNAME]])</f>
        <v>P20215528791-DECOR CENTER S.A.</v>
      </c>
    </row>
    <row r="366" spans="1:3" x14ac:dyDescent="0.25">
      <c r="A366" t="s">
        <v>1942</v>
      </c>
      <c r="B366" t="s">
        <v>1943</v>
      </c>
      <c r="C366" t="str">
        <f>CONCATENATE(Tabla5[[#This Row],[CARDCODE]],"-",Tabla5[[#This Row],[CARDNAME]])</f>
        <v>P20383557594-DECORACIONES WASHI E.I.R.LTDA.</v>
      </c>
    </row>
    <row r="367" spans="1:3" x14ac:dyDescent="0.25">
      <c r="A367" t="s">
        <v>479</v>
      </c>
      <c r="B367" t="s">
        <v>480</v>
      </c>
      <c r="C367" t="str">
        <f>CONCATENATE(Tabla5[[#This Row],[CARDCODE]],"-",Tabla5[[#This Row],[CARDNAME]])</f>
        <v>P10093991961-DEL AGUILA GABANCHO, JORGE MANUEL</v>
      </c>
    </row>
    <row r="368" spans="1:3" x14ac:dyDescent="0.25">
      <c r="A368" t="s">
        <v>327</v>
      </c>
      <c r="B368" t="s">
        <v>328</v>
      </c>
      <c r="C368" t="str">
        <f>CONCATENATE(Tabla5[[#This Row],[CARDCODE]],"-",Tabla5[[#This Row],[CARDNAME]])</f>
        <v>P10068756141-DELGADO CONDOR HONORATA</v>
      </c>
    </row>
    <row r="369" spans="1:3" x14ac:dyDescent="0.25">
      <c r="A369" t="s">
        <v>509</v>
      </c>
      <c r="B369" t="s">
        <v>510</v>
      </c>
      <c r="C369" t="str">
        <f>CONCATENATE(Tabla5[[#This Row],[CARDCODE]],"-",Tabla5[[#This Row],[CARDNAME]])</f>
        <v>P10098765676-DELGADO MEDINA JESUS MANUEL</v>
      </c>
    </row>
    <row r="370" spans="1:3" x14ac:dyDescent="0.25">
      <c r="A370" t="s">
        <v>829</v>
      </c>
      <c r="B370" t="s">
        <v>830</v>
      </c>
      <c r="C370" t="str">
        <f>CONCATENATE(Tabla5[[#This Row],[CARDCODE]],"-",Tabla5[[#This Row],[CARDNAME]])</f>
        <v>P10433951048-DELGADO MONTUFAR, NOE ISAU</v>
      </c>
    </row>
    <row r="371" spans="1:3" x14ac:dyDescent="0.25">
      <c r="A371" t="s">
        <v>2614</v>
      </c>
      <c r="B371" t="s">
        <v>2615</v>
      </c>
      <c r="C371" t="str">
        <f>CONCATENATE(Tabla5[[#This Row],[CARDCODE]],"-",Tabla5[[#This Row],[CARDNAME]])</f>
        <v>P20506257965-DELIFRANCE S.A.C.</v>
      </c>
    </row>
    <row r="372" spans="1:3" x14ac:dyDescent="0.25">
      <c r="A372" t="s">
        <v>1008</v>
      </c>
      <c r="B372" t="s">
        <v>1009</v>
      </c>
      <c r="C372" t="str">
        <f>CONCATENATE(Tabla5[[#This Row],[CARDCODE]],"-",Tabla5[[#This Row],[CARDNAME]])</f>
        <v>P20100123330-DELOSI S.A. KFC</v>
      </c>
    </row>
    <row r="373" spans="1:3" x14ac:dyDescent="0.25">
      <c r="A373" t="s">
        <v>2576</v>
      </c>
      <c r="B373" t="s">
        <v>2577</v>
      </c>
      <c r="C373" t="str">
        <f>CONCATENATE(Tabla5[[#This Row],[CARDCODE]],"-",Tabla5[[#This Row],[CARDNAME]])</f>
        <v>P20505650761-DELTA 500 E.I.R.L.</v>
      </c>
    </row>
    <row r="374" spans="1:3" x14ac:dyDescent="0.25">
      <c r="A374" t="s">
        <v>2494</v>
      </c>
      <c r="B374" t="s">
        <v>2495</v>
      </c>
      <c r="C374" t="str">
        <f>CONCATENATE(Tabla5[[#This Row],[CARDCODE]],"-",Tabla5[[#This Row],[CARDNAME]])</f>
        <v>P20503658756-DEMIURGO S.A.C.</v>
      </c>
    </row>
    <row r="375" spans="1:3" x14ac:dyDescent="0.25">
      <c r="A375" t="s">
        <v>2120</v>
      </c>
      <c r="B375" t="s">
        <v>2121</v>
      </c>
      <c r="C375" t="str">
        <f>CONCATENATE(Tabla5[[#This Row],[CARDCODE]],"-",Tabla5[[#This Row],[CARDNAME]])</f>
        <v>P20430621409-DEMO S.A.C.</v>
      </c>
    </row>
    <row r="376" spans="1:3" x14ac:dyDescent="0.25">
      <c r="A376" t="s">
        <v>1904</v>
      </c>
      <c r="B376" t="s">
        <v>1905</v>
      </c>
      <c r="C376" t="str">
        <f>CONCATENATE(Tabla5[[#This Row],[CARDCODE]],"-",Tabla5[[#This Row],[CARDNAME]])</f>
        <v>P20372360713-DESARROLLO INDUSTRIAL MECANICO S.A.C.</v>
      </c>
    </row>
    <row r="377" spans="1:3" x14ac:dyDescent="0.25">
      <c r="A377" t="s">
        <v>913</v>
      </c>
      <c r="B377" t="s">
        <v>914</v>
      </c>
      <c r="C377" t="str">
        <f>CONCATENATE(Tabla5[[#This Row],[CARDCODE]],"-",Tabla5[[#This Row],[CARDNAME]])</f>
        <v>P20100020441-DETROIT DIESEL - MTU PERU S.A.C.</v>
      </c>
    </row>
    <row r="378" spans="1:3" x14ac:dyDescent="0.25">
      <c r="A378" t="s">
        <v>575</v>
      </c>
      <c r="B378" t="s">
        <v>576</v>
      </c>
      <c r="C378" t="str">
        <f>CONCATENATE(Tabla5[[#This Row],[CARDCODE]],"-",Tabla5[[#This Row],[CARDNAME]])</f>
        <v>P10107005949-DIAZ GUERRA DANTE LOVIGI</v>
      </c>
    </row>
    <row r="379" spans="1:3" x14ac:dyDescent="0.25">
      <c r="A379" t="s">
        <v>2952</v>
      </c>
      <c r="B379" t="s">
        <v>2953</v>
      </c>
      <c r="C379" t="str">
        <f>CONCATENATE(Tabla5[[#This Row],[CARDCODE]],"-",Tabla5[[#This Row],[CARDNAME]])</f>
        <v>P20517549488-DICASA Y CIA S.A.C</v>
      </c>
    </row>
    <row r="380" spans="1:3" x14ac:dyDescent="0.25">
      <c r="A380" t="s">
        <v>1468</v>
      </c>
      <c r="B380" t="s">
        <v>1469</v>
      </c>
      <c r="C380" t="str">
        <f>CONCATENATE(Tabla5[[#This Row],[CARDCODE]],"-",Tabla5[[#This Row],[CARDNAME]])</f>
        <v>P20134200171-DIDAEL S.A.</v>
      </c>
    </row>
    <row r="381" spans="1:3" x14ac:dyDescent="0.25">
      <c r="A381" t="s">
        <v>1546</v>
      </c>
      <c r="B381" t="s">
        <v>1547</v>
      </c>
      <c r="C381" t="str">
        <f>CONCATENATE(Tabla5[[#This Row],[CARDCODE]],"-",Tabla5[[#This Row],[CARDNAME]])</f>
        <v>P20165016115-DINCORSA S.R.L.</v>
      </c>
    </row>
    <row r="382" spans="1:3" x14ac:dyDescent="0.25">
      <c r="A382" t="s">
        <v>827</v>
      </c>
      <c r="B382" t="s">
        <v>828</v>
      </c>
      <c r="C382" t="str">
        <f>CONCATENATE(Tabla5[[#This Row],[CARDCODE]],"-",Tabla5[[#This Row],[CARDNAME]])</f>
        <v>P10432499214-DIONICIO AQUINO EUGENIA</v>
      </c>
    </row>
    <row r="383" spans="1:3" x14ac:dyDescent="0.25">
      <c r="A383" t="s">
        <v>2258</v>
      </c>
      <c r="B383" t="s">
        <v>2259</v>
      </c>
      <c r="C383" t="str">
        <f>CONCATENATE(Tabla5[[#This Row],[CARDCODE]],"-",Tabla5[[#This Row],[CARDNAME]])</f>
        <v>P20470844150-DISTRIB.IMPORT.DE PERNOS SUJECION AF.SRL</v>
      </c>
    </row>
    <row r="384" spans="1:3" x14ac:dyDescent="0.25">
      <c r="A384" t="s">
        <v>2224</v>
      </c>
      <c r="B384" t="s">
        <v>2225</v>
      </c>
      <c r="C384" t="str">
        <f>CONCATENATE(Tabla5[[#This Row],[CARDCODE]],"-",Tabla5[[#This Row],[CARDNAME]])</f>
        <v>P20462441178-DISTRIBUCION E IMPORTACIONES H&amp;C S.R.L</v>
      </c>
    </row>
    <row r="385" spans="1:3" x14ac:dyDescent="0.25">
      <c r="A385" t="s">
        <v>1482</v>
      </c>
      <c r="B385" t="s">
        <v>1483</v>
      </c>
      <c r="C385" t="str">
        <f>CONCATENATE(Tabla5[[#This Row],[CARDCODE]],"-",Tabla5[[#This Row],[CARDNAME]])</f>
        <v>P20136615531-DISTRIBUCIONES TECNICAS S.A.C.</v>
      </c>
    </row>
    <row r="386" spans="1:3" x14ac:dyDescent="0.25">
      <c r="A386" t="s">
        <v>2590</v>
      </c>
      <c r="B386" t="s">
        <v>2591</v>
      </c>
      <c r="C386" t="str">
        <f>CONCATENATE(Tabla5[[#This Row],[CARDCODE]],"-",Tabla5[[#This Row],[CARDNAME]])</f>
        <v>P20505842325-DISTRIBUIDORA ALMENDARIZ S.A.C.</v>
      </c>
    </row>
    <row r="387" spans="1:3" x14ac:dyDescent="0.25">
      <c r="A387" t="s">
        <v>3104</v>
      </c>
      <c r="B387" t="s">
        <v>3105</v>
      </c>
      <c r="C387" t="str">
        <f>CONCATENATE(Tabla5[[#This Row],[CARDCODE]],"-",Tabla5[[#This Row],[CARDNAME]])</f>
        <v>P20543725821-DISTRIBUIDORA CUMMINS PERU S.A.C</v>
      </c>
    </row>
    <row r="388" spans="1:3" x14ac:dyDescent="0.25">
      <c r="A388" t="s">
        <v>2548</v>
      </c>
      <c r="B388" t="s">
        <v>2549</v>
      </c>
      <c r="C388" t="str">
        <f>CONCATENATE(Tabla5[[#This Row],[CARDCODE]],"-",Tabla5[[#This Row],[CARDNAME]])</f>
        <v>P20505075723-DISTRIBUIDORA DE MANGUERAS HIDRAULICAS S.A.C</v>
      </c>
    </row>
    <row r="389" spans="1:3" x14ac:dyDescent="0.25">
      <c r="A389" t="s">
        <v>994</v>
      </c>
      <c r="B389" t="s">
        <v>995</v>
      </c>
      <c r="C389" t="str">
        <f>CONCATENATE(Tabla5[[#This Row],[CARDCODE]],"-",Tabla5[[#This Row],[CARDNAME]])</f>
        <v>P20100097401-DISTRIBUIDORA DISBRASA S.A.</v>
      </c>
    </row>
    <row r="390" spans="1:3" x14ac:dyDescent="0.25">
      <c r="A390" t="s">
        <v>951</v>
      </c>
      <c r="B390" t="s">
        <v>952</v>
      </c>
      <c r="C390" t="str">
        <f>CONCATENATE(Tabla5[[#This Row],[CARDCODE]],"-",Tabla5[[#This Row],[CARDNAME]])</f>
        <v>P20100045193-DISTRIBUIDORA INCORESA S.A.</v>
      </c>
    </row>
    <row r="391" spans="1:3" x14ac:dyDescent="0.25">
      <c r="A391" t="s">
        <v>1128</v>
      </c>
      <c r="B391" t="s">
        <v>1129</v>
      </c>
      <c r="C391" t="str">
        <f>CONCATENATE(Tabla5[[#This Row],[CARDCODE]],"-",Tabla5[[#This Row],[CARDNAME]])</f>
        <v>P20100663288-DISTRIBUIDORA J.P.M. E.I.R.L.</v>
      </c>
    </row>
    <row r="392" spans="1:3" x14ac:dyDescent="0.25">
      <c r="A392" t="s">
        <v>1304</v>
      </c>
      <c r="B392" t="s">
        <v>1305</v>
      </c>
      <c r="C392" t="str">
        <f>CONCATENATE(Tabla5[[#This Row],[CARDCODE]],"-",Tabla5[[#This Row],[CARDNAME]])</f>
        <v>P20106835218-DISTRIBUIDORA LUZA S.R.L.</v>
      </c>
    </row>
    <row r="393" spans="1:3" x14ac:dyDescent="0.25">
      <c r="A393" t="s">
        <v>1710</v>
      </c>
      <c r="B393" t="s">
        <v>1711</v>
      </c>
      <c r="C393" t="str">
        <f>CONCATENATE(Tabla5[[#This Row],[CARDCODE]],"-",Tabla5[[#This Row],[CARDNAME]])</f>
        <v>P20269315688-DISTRIBUIDORA MESAJIL HNOS. S.A.C.</v>
      </c>
    </row>
    <row r="394" spans="1:3" x14ac:dyDescent="0.25">
      <c r="A394" t="s">
        <v>1660</v>
      </c>
      <c r="B394" t="s">
        <v>1661</v>
      </c>
      <c r="C394" t="str">
        <f>CONCATENATE(Tabla5[[#This Row],[CARDCODE]],"-",Tabla5[[#This Row],[CARDNAME]])</f>
        <v>P20253766337-DISTRIBUIDORA MIMAR S.A.C.</v>
      </c>
    </row>
    <row r="395" spans="1:3" x14ac:dyDescent="0.25">
      <c r="A395" t="s">
        <v>1830</v>
      </c>
      <c r="B395" t="s">
        <v>1831</v>
      </c>
      <c r="C395" t="str">
        <f>CONCATENATE(Tabla5[[#This Row],[CARDCODE]],"-",Tabla5[[#This Row],[CARDNAME]])</f>
        <v>P20333253632-DISTRIBUIDORA MULTIFASE S.A.</v>
      </c>
    </row>
    <row r="396" spans="1:3" x14ac:dyDescent="0.25">
      <c r="A396" t="s">
        <v>1052</v>
      </c>
      <c r="B396" t="s">
        <v>1053</v>
      </c>
      <c r="C396" t="str">
        <f>CONCATENATE(Tabla5[[#This Row],[CARDCODE]],"-",Tabla5[[#This Row],[CARDNAME]])</f>
        <v>P20100248205-DISTRIBUIDORA POSITIVA S.R.L.</v>
      </c>
    </row>
    <row r="397" spans="1:3" x14ac:dyDescent="0.25">
      <c r="A397" t="s">
        <v>2534</v>
      </c>
      <c r="B397" t="s">
        <v>2535</v>
      </c>
      <c r="C397" t="str">
        <f>CONCATENATE(Tabla5[[#This Row],[CARDCODE]],"-",Tabla5[[#This Row],[CARDNAME]])</f>
        <v>P20504757782-DISTRIBUIDORA PREMIUN S.A.</v>
      </c>
    </row>
    <row r="398" spans="1:3" x14ac:dyDescent="0.25">
      <c r="A398" t="s">
        <v>3016</v>
      </c>
      <c r="B398" t="s">
        <v>3017</v>
      </c>
      <c r="C398" t="str">
        <f>CONCATENATE(Tabla5[[#This Row],[CARDCODE]],"-",Tabla5[[#This Row],[CARDNAME]])</f>
        <v>P20522327914-DISTRIBUIDORA VIMORCA E.I.R.L.</v>
      </c>
    </row>
    <row r="399" spans="1:3" x14ac:dyDescent="0.25">
      <c r="A399" t="s">
        <v>2636</v>
      </c>
      <c r="B399" t="s">
        <v>2637</v>
      </c>
      <c r="C399" t="str">
        <f>CONCATENATE(Tabla5[[#This Row],[CARDCODE]],"-",Tabla5[[#This Row],[CARDNAME]])</f>
        <v>P20506946744-DISTRIBUIDORA VITAL AQUA S.A.C.</v>
      </c>
    </row>
    <row r="400" spans="1:3" x14ac:dyDescent="0.25">
      <c r="A400" t="s">
        <v>2506</v>
      </c>
      <c r="B400" t="s">
        <v>2507</v>
      </c>
      <c r="C400" t="str">
        <f>CONCATENATE(Tabla5[[#This Row],[CARDCODE]],"-",Tabla5[[#This Row],[CARDNAME]])</f>
        <v>P20504074383-DIVALCO S.A.C</v>
      </c>
    </row>
    <row r="401" spans="1:3" x14ac:dyDescent="0.25">
      <c r="A401" t="s">
        <v>2662</v>
      </c>
      <c r="B401" t="s">
        <v>2663</v>
      </c>
      <c r="C401" t="str">
        <f>CONCATENATE(Tabla5[[#This Row],[CARDCODE]],"-",Tabla5[[#This Row],[CARDNAME]])</f>
        <v>P20507565990-DMP INVESTMENTS EIRL</v>
      </c>
    </row>
    <row r="402" spans="1:3" x14ac:dyDescent="0.25">
      <c r="A402" t="s">
        <v>1916</v>
      </c>
      <c r="B402" t="s">
        <v>1917</v>
      </c>
      <c r="C402" t="str">
        <f>CONCATENATE(Tabla5[[#This Row],[CARDCODE]],"-",Tabla5[[#This Row],[CARDNAME]])</f>
        <v>P20376303811-DOE RUN PERU S.R.L.</v>
      </c>
    </row>
    <row r="403" spans="1:3" x14ac:dyDescent="0.25">
      <c r="A403" t="s">
        <v>3190</v>
      </c>
      <c r="B403" t="s">
        <v>3191</v>
      </c>
      <c r="C403" t="str">
        <f>CONCATENATE(Tabla5[[#This Row],[CARDCODE]],"-",Tabla5[[#This Row],[CARDNAME]])</f>
        <v>P20556478792-DONALDSON PERU SAC</v>
      </c>
    </row>
    <row r="404" spans="1:3" x14ac:dyDescent="0.25">
      <c r="A404" t="s">
        <v>1258</v>
      </c>
      <c r="B404" t="s">
        <v>1259</v>
      </c>
      <c r="C404" t="str">
        <f>CONCATENATE(Tabla5[[#This Row],[CARDCODE]],"-",Tabla5[[#This Row],[CARDNAME]])</f>
        <v>P20102090218-DUBROVNIK S.A.C.</v>
      </c>
    </row>
    <row r="405" spans="1:3" x14ac:dyDescent="0.25">
      <c r="A405" t="s">
        <v>1194</v>
      </c>
      <c r="B405" t="s">
        <v>1195</v>
      </c>
      <c r="C405" t="str">
        <f>CONCATENATE(Tabla5[[#This Row],[CARDCODE]],"-",Tabla5[[#This Row],[CARDNAME]])</f>
        <v>P20101281371-DUN &amp; BRADSTREET S.A.C.</v>
      </c>
    </row>
    <row r="406" spans="1:3" x14ac:dyDescent="0.25">
      <c r="A406" t="s">
        <v>2028</v>
      </c>
      <c r="B406" t="s">
        <v>2029</v>
      </c>
      <c r="C406" t="str">
        <f>CONCATENATE(Tabla5[[#This Row],[CARDCODE]],"-",Tabla5[[#This Row],[CARDNAME]])</f>
        <v>P20414234128-DUNAS SERVICE S.A.C.</v>
      </c>
    </row>
    <row r="407" spans="1:3" x14ac:dyDescent="0.25">
      <c r="A407" t="s">
        <v>1000</v>
      </c>
      <c r="B407" t="s">
        <v>1001</v>
      </c>
      <c r="C407" t="str">
        <f>CONCATENATE(Tabla5[[#This Row],[CARDCODE]],"-",Tabla5[[#This Row],[CARDNAME]])</f>
        <v>P20100106915-E. WONG S.A.</v>
      </c>
    </row>
    <row r="408" spans="1:3" x14ac:dyDescent="0.25">
      <c r="A408" t="s">
        <v>2272</v>
      </c>
      <c r="B408" t="s">
        <v>2273</v>
      </c>
      <c r="C408" t="str">
        <f>CONCATENATE(Tabla5[[#This Row],[CARDCODE]],"-",Tabla5[[#This Row],[CARDNAME]])</f>
        <v>P20474529291-E-BUSINESS DISTRIBUTION PERU S.A.</v>
      </c>
    </row>
    <row r="409" spans="1:3" x14ac:dyDescent="0.25">
      <c r="A409" t="s">
        <v>2522</v>
      </c>
      <c r="B409" t="s">
        <v>2523</v>
      </c>
      <c r="C409" t="str">
        <f>CONCATENATE(Tabla5[[#This Row],[CARDCODE]],"-",Tabla5[[#This Row],[CARDNAME]])</f>
        <v>P20504406564-ECOLOGIA Y CIENCIA SRL</v>
      </c>
    </row>
    <row r="410" spans="1:3" x14ac:dyDescent="0.25">
      <c r="A410" t="s">
        <v>1952</v>
      </c>
      <c r="B410" t="s">
        <v>1953</v>
      </c>
      <c r="C410" t="str">
        <f>CONCATENATE(Tabla5[[#This Row],[CARDCODE]],"-",Tabla5[[#This Row],[CARDNAME]])</f>
        <v>P20386191019-ECONOMIC S.A. SERVICIO INTEGRAL</v>
      </c>
    </row>
    <row r="411" spans="1:3" x14ac:dyDescent="0.25">
      <c r="A411" t="s">
        <v>2042</v>
      </c>
      <c r="B411" t="s">
        <v>2043</v>
      </c>
      <c r="C411" t="str">
        <f>CONCATENATE(Tabla5[[#This Row],[CARDCODE]],"-",Tabla5[[#This Row],[CARDNAME]])</f>
        <v>P20416848522-ECU LINE PERU S.A.</v>
      </c>
    </row>
    <row r="412" spans="1:3" x14ac:dyDescent="0.25">
      <c r="A412" t="s">
        <v>2468</v>
      </c>
      <c r="B412" t="s">
        <v>2469</v>
      </c>
      <c r="C412" t="str">
        <f>CONCATENATE(Tabla5[[#This Row],[CARDCODE]],"-",Tabla5[[#This Row],[CARDNAME]])</f>
        <v>P20502927389-EDICIONES GRAFICAS PERU S.A.C.</v>
      </c>
    </row>
    <row r="413" spans="1:3" x14ac:dyDescent="0.25">
      <c r="A413" t="s">
        <v>2746</v>
      </c>
      <c r="B413" t="s">
        <v>2747</v>
      </c>
      <c r="C413" t="str">
        <f>CONCATENATE(Tabla5[[#This Row],[CARDCODE]],"-",Tabla5[[#This Row],[CARDNAME]])</f>
        <v>P20509197220-EDITORA DIGAMMA S.A.C.</v>
      </c>
    </row>
    <row r="414" spans="1:3" x14ac:dyDescent="0.25">
      <c r="A414" t="s">
        <v>2526</v>
      </c>
      <c r="B414" t="s">
        <v>2527</v>
      </c>
      <c r="C414" t="str">
        <f>CONCATENATE(Tabla5[[#This Row],[CARDCODE]],"-",Tabla5[[#This Row],[CARDNAME]])</f>
        <v>P20504644074-EECOL ELECTRIC PERU S.A.C.</v>
      </c>
    </row>
    <row r="415" spans="1:3" x14ac:dyDescent="0.25">
      <c r="A415" t="s">
        <v>1698</v>
      </c>
      <c r="B415" t="s">
        <v>1699</v>
      </c>
      <c r="C415" t="str">
        <f>CONCATENATE(Tabla5[[#This Row],[CARDCODE]],"-",Tabla5[[#This Row],[CARDNAME]])</f>
        <v>P20266569824-EGA Y DRL INVERSIONES S.A.</v>
      </c>
    </row>
    <row r="416" spans="1:3" x14ac:dyDescent="0.25">
      <c r="A416" t="s">
        <v>365</v>
      </c>
      <c r="B416" t="s">
        <v>366</v>
      </c>
      <c r="C416" t="str">
        <f>CONCATENATE(Tabla5[[#This Row],[CARDCODE]],"-",Tabla5[[#This Row],[CARDNAME]])</f>
        <v>P10074747251-EGOAVIL ROJAS VICTOR HUGO</v>
      </c>
    </row>
    <row r="417" spans="1:3" x14ac:dyDescent="0.25">
      <c r="A417" t="s">
        <v>1274</v>
      </c>
      <c r="B417" t="s">
        <v>1275</v>
      </c>
      <c r="C417" t="str">
        <f>CONCATENATE(Tabla5[[#This Row],[CARDCODE]],"-",Tabla5[[#This Row],[CARDNAME]])</f>
        <v>P20102309856-EISEFAC S.A.</v>
      </c>
    </row>
    <row r="418" spans="1:3" x14ac:dyDescent="0.25">
      <c r="A418" t="s">
        <v>1636</v>
      </c>
      <c r="B418" t="s">
        <v>1637</v>
      </c>
      <c r="C418" t="str">
        <f>CONCATENATE(Tabla5[[#This Row],[CARDCODE]],"-",Tabla5[[#This Row],[CARDNAME]])</f>
        <v>P20250110660-EL ACUARIO S.R.L.</v>
      </c>
    </row>
    <row r="419" spans="1:3" x14ac:dyDescent="0.25">
      <c r="A419" t="s">
        <v>1402</v>
      </c>
      <c r="B419" t="s">
        <v>1403</v>
      </c>
      <c r="C419" t="str">
        <f>CONCATENATE(Tabla5[[#This Row],[CARDCODE]],"-",Tabla5[[#This Row],[CARDNAME]])</f>
        <v>P20123586108-EL AUTOMATICO  AUTOMATIC TRANS PARTS</v>
      </c>
    </row>
    <row r="420" spans="1:3" x14ac:dyDescent="0.25">
      <c r="A420" t="s">
        <v>1276</v>
      </c>
      <c r="B420" t="s">
        <v>1277</v>
      </c>
      <c r="C420" t="str">
        <f>CONCATENATE(Tabla5[[#This Row],[CARDCODE]],"-",Tabla5[[#This Row],[CARDNAME]])</f>
        <v>P20102351038-EL CHALAN S.A.C.</v>
      </c>
    </row>
    <row r="421" spans="1:3" x14ac:dyDescent="0.25">
      <c r="A421" t="s">
        <v>2432</v>
      </c>
      <c r="B421" t="s">
        <v>2433</v>
      </c>
      <c r="C421" t="str">
        <f>CONCATENATE(Tabla5[[#This Row],[CARDCODE]],"-",Tabla5[[#This Row],[CARDNAME]])</f>
        <v>P20502039645-EL GREMIO E.I.R.L.</v>
      </c>
    </row>
    <row r="422" spans="1:3" x14ac:dyDescent="0.25">
      <c r="A422" t="s">
        <v>2476</v>
      </c>
      <c r="B422" t="s">
        <v>2477</v>
      </c>
      <c r="C422" t="str">
        <f>CONCATENATE(Tabla5[[#This Row],[CARDCODE]],"-",Tabla5[[#This Row],[CARDNAME]])</f>
        <v>P20503264111-EL MOCHICA RESTAURANTE  TURISTICO</v>
      </c>
    </row>
    <row r="423" spans="1:3" x14ac:dyDescent="0.25">
      <c r="A423" t="s">
        <v>2616</v>
      </c>
      <c r="B423" t="s">
        <v>2617</v>
      </c>
      <c r="C423" t="str">
        <f>CONCATENATE(Tabla5[[#This Row],[CARDCODE]],"-",Tabla5[[#This Row],[CARDNAME]])</f>
        <v>P20506284938-EL QUERUBINO E.I.R.L.</v>
      </c>
    </row>
    <row r="424" spans="1:3" x14ac:dyDescent="0.25">
      <c r="A424" t="s">
        <v>1124</v>
      </c>
      <c r="B424" t="s">
        <v>1125</v>
      </c>
      <c r="C424" t="str">
        <f>CONCATENATE(Tabla5[[#This Row],[CARDCODE]],"-",Tabla5[[#This Row],[CARDNAME]])</f>
        <v>P20100629772-EL VOSTOK E.I.R.L.</v>
      </c>
    </row>
    <row r="425" spans="1:3" x14ac:dyDescent="0.25">
      <c r="A425" t="s">
        <v>1496</v>
      </c>
      <c r="B425" t="s">
        <v>1497</v>
      </c>
      <c r="C425" t="str">
        <f>CONCATENATE(Tabla5[[#This Row],[CARDCODE]],"-",Tabla5[[#This Row],[CARDNAME]])</f>
        <v>P20139749422-ELBEKA S.A.</v>
      </c>
    </row>
    <row r="426" spans="1:3" x14ac:dyDescent="0.25">
      <c r="A426" t="s">
        <v>1602</v>
      </c>
      <c r="B426" t="s">
        <v>1603</v>
      </c>
      <c r="C426" t="str">
        <f>CONCATENATE(Tabla5[[#This Row],[CARDCODE]],"-",Tabla5[[#This Row],[CARDNAME]])</f>
        <v>P20207276678-ELECFRON S.A.</v>
      </c>
    </row>
    <row r="427" spans="1:3" x14ac:dyDescent="0.25">
      <c r="A427" t="s">
        <v>2750</v>
      </c>
      <c r="B427" t="s">
        <v>2751</v>
      </c>
      <c r="C427" t="str">
        <f>CONCATENATE(Tabla5[[#This Row],[CARDCODE]],"-",Tabla5[[#This Row],[CARDNAME]])</f>
        <v>P20509241491-ELECTRICONTROL'S S.A.C.</v>
      </c>
    </row>
    <row r="428" spans="1:3" x14ac:dyDescent="0.25">
      <c r="A428" t="s">
        <v>2604</v>
      </c>
      <c r="B428" t="s">
        <v>2605</v>
      </c>
      <c r="C428" t="str">
        <f>CONCATENATE(Tabla5[[#This Row],[CARDCODE]],"-",Tabla5[[#This Row],[CARDNAME]])</f>
        <v>P20506102767-ELECTRO CORREA S.A.C.</v>
      </c>
    </row>
    <row r="429" spans="1:3" x14ac:dyDescent="0.25">
      <c r="A429" t="s">
        <v>1068</v>
      </c>
      <c r="B429" t="s">
        <v>1069</v>
      </c>
      <c r="C429" t="str">
        <f>CONCATENATE(Tabla5[[#This Row],[CARDCODE]],"-",Tabla5[[#This Row],[CARDNAME]])</f>
        <v>P20100270715-ELECTRO PACHITEA S.A.</v>
      </c>
    </row>
    <row r="430" spans="1:3" x14ac:dyDescent="0.25">
      <c r="A430" t="s">
        <v>3192</v>
      </c>
      <c r="B430" t="s">
        <v>3193</v>
      </c>
      <c r="C430" t="str">
        <f>CONCATENATE(Tabla5[[#This Row],[CARDCODE]],"-",Tabla5[[#This Row],[CARDNAME]])</f>
        <v>P20557329651-ELECTRO PNEUMATIC INTERNATIONAL S.A.C.</v>
      </c>
    </row>
    <row r="431" spans="1:3" x14ac:dyDescent="0.25">
      <c r="A431" t="s">
        <v>927</v>
      </c>
      <c r="B431" t="s">
        <v>928</v>
      </c>
      <c r="C431" t="str">
        <f>CONCATENATE(Tabla5[[#This Row],[CARDCODE]],"-",Tabla5[[#This Row],[CARDNAME]])</f>
        <v>P20100027705-ELECTROPERU S.A.</v>
      </c>
    </row>
    <row r="432" spans="1:3" x14ac:dyDescent="0.25">
      <c r="A432" t="s">
        <v>2088</v>
      </c>
      <c r="B432" t="s">
        <v>2089</v>
      </c>
      <c r="C432" t="str">
        <f>CONCATENATE(Tabla5[[#This Row],[CARDCODE]],"-",Tabla5[[#This Row],[CARDNAME]])</f>
        <v>P20423637405-ELSTER MEDIDORES S.A.</v>
      </c>
    </row>
    <row r="433" spans="1:3" x14ac:dyDescent="0.25">
      <c r="A433" t="s">
        <v>3142</v>
      </c>
      <c r="B433" t="s">
        <v>3143</v>
      </c>
      <c r="C433" t="str">
        <f>CONCATENATE(Tabla5[[#This Row],[CARDCODE]],"-",Tabla5[[#This Row],[CARDNAME]])</f>
        <v>P20549059636-EMERGENCIA MEDIC S.A.C.</v>
      </c>
    </row>
    <row r="434" spans="1:3" x14ac:dyDescent="0.25">
      <c r="A434" t="s">
        <v>1112</v>
      </c>
      <c r="B434" t="s">
        <v>1113</v>
      </c>
      <c r="C434" t="str">
        <f>CONCATENATE(Tabla5[[#This Row],[CARDCODE]],"-",Tabla5[[#This Row],[CARDNAME]])</f>
        <v>P20100522030-EMERSON PROCESS MANAGEMENT DEL PERU S.A.C.</v>
      </c>
    </row>
    <row r="435" spans="1:3" x14ac:dyDescent="0.25">
      <c r="A435" t="s">
        <v>415</v>
      </c>
      <c r="B435" t="s">
        <v>416</v>
      </c>
      <c r="C435" t="str">
        <f>CONCATENATE(Tabla5[[#This Row],[CARDCODE]],"-",Tabla5[[#This Row],[CARDNAME]])</f>
        <v>P10082073707-EMILIO TAKANO SATO</v>
      </c>
    </row>
    <row r="436" spans="1:3" x14ac:dyDescent="0.25">
      <c r="A436" t="s">
        <v>2564</v>
      </c>
      <c r="B436" t="s">
        <v>2565</v>
      </c>
      <c r="C436" t="str">
        <f>CONCATENATE(Tabla5[[#This Row],[CARDCODE]],"-",Tabla5[[#This Row],[CARDNAME]])</f>
        <v>P20505238029-EMP. DE INVERSIONES DOSANAS S.A.C.</v>
      </c>
    </row>
    <row r="437" spans="1:3" x14ac:dyDescent="0.25">
      <c r="A437" t="s">
        <v>897</v>
      </c>
      <c r="B437" t="s">
        <v>898</v>
      </c>
      <c r="C437" t="str">
        <f>CONCATENATE(Tabla5[[#This Row],[CARDCODE]],"-",Tabla5[[#This Row],[CARDNAME]])</f>
        <v>P20100003199-EMP. NAC. DE PUERTOS ENAPU S.A.</v>
      </c>
    </row>
    <row r="438" spans="1:3" x14ac:dyDescent="0.25">
      <c r="A438" t="s">
        <v>2992</v>
      </c>
      <c r="B438" t="s">
        <v>2993</v>
      </c>
      <c r="C438" t="str">
        <f>CONCATENATE(Tabla5[[#This Row],[CARDCODE]],"-",Tabla5[[#This Row],[CARDNAME]])</f>
        <v>P20520715267-EMPATIA SOCIEDAD ANONIMA CERRADA</v>
      </c>
    </row>
    <row r="439" spans="1:3" x14ac:dyDescent="0.25">
      <c r="A439" t="s">
        <v>2892</v>
      </c>
      <c r="B439" t="s">
        <v>2893</v>
      </c>
      <c r="C439" t="str">
        <f>CONCATENATE(Tabla5[[#This Row],[CARDCODE]],"-",Tabla5[[#This Row],[CARDNAME]])</f>
        <v>P20513516143-EMPRESA ALIMENTARIAS RINCONCITO AYACUCHANO SOCIEDAD ANONIMA CERRADA - EMARINA S.A.C.</v>
      </c>
    </row>
    <row r="440" spans="1:3" x14ac:dyDescent="0.25">
      <c r="A440" t="s">
        <v>2340</v>
      </c>
      <c r="B440" t="s">
        <v>2341</v>
      </c>
      <c r="C440" t="str">
        <f>CONCATENATE(Tabla5[[#This Row],[CARDCODE]],"-",Tabla5[[#This Row],[CARDNAME]])</f>
        <v>P20489271495-EMPRESA CHIFAST CATERING SERVICE S.R.L.</v>
      </c>
    </row>
    <row r="441" spans="1:3" x14ac:dyDescent="0.25">
      <c r="A441" t="s">
        <v>3216</v>
      </c>
      <c r="B441" t="s">
        <v>3217</v>
      </c>
      <c r="C441" t="str">
        <f>CONCATENATE(Tabla5[[#This Row],[CARDCODE]],"-",Tabla5[[#This Row],[CARDNAME]])</f>
        <v>P20600230914-EMPRESA DE ACCESORIOS &amp; SERVICIOS GENERALES NEUMATEC'S</v>
      </c>
    </row>
    <row r="442" spans="1:3" x14ac:dyDescent="0.25">
      <c r="A442" t="s">
        <v>1994</v>
      </c>
      <c r="B442" t="s">
        <v>1995</v>
      </c>
      <c r="C442" t="str">
        <f>CONCATENATE(Tabla5[[#This Row],[CARDCODE]],"-",Tabla5[[#This Row],[CARDNAME]])</f>
        <v>P20398018410-EMPRESA DE SERVICIOS CHAN CHAN S.A.</v>
      </c>
    </row>
    <row r="443" spans="1:3" x14ac:dyDescent="0.25">
      <c r="A443" t="s">
        <v>1720</v>
      </c>
      <c r="B443" t="s">
        <v>1721</v>
      </c>
      <c r="C443" t="str">
        <f>CONCATENATE(Tabla5[[#This Row],[CARDCODE]],"-",Tabla5[[#This Row],[CARDNAME]])</f>
        <v>P20279522835-EMPRESA DE SERVICIOS TURISTICOS PRINCESS S.A.</v>
      </c>
    </row>
    <row r="444" spans="1:3" x14ac:dyDescent="0.25">
      <c r="A444" t="s">
        <v>2828</v>
      </c>
      <c r="B444" t="s">
        <v>2829</v>
      </c>
      <c r="C444" t="str">
        <f>CONCATENATE(Tabla5[[#This Row],[CARDCODE]],"-",Tabla5[[#This Row],[CARDNAME]])</f>
        <v>P20510758626-EMPRESA DE TRANSPORTE DE CARGA</v>
      </c>
    </row>
    <row r="445" spans="1:3" x14ac:dyDescent="0.25">
      <c r="A445" t="s">
        <v>1788</v>
      </c>
      <c r="B445" t="s">
        <v>1789</v>
      </c>
      <c r="C445" t="str">
        <f>CONCATENATE(Tabla5[[#This Row],[CARDCODE]],"-",Tabla5[[#This Row],[CARDNAME]])</f>
        <v>P20303355546-EMPRESA DE TRANSPORTES 4 EXPRESS S.A.</v>
      </c>
    </row>
    <row r="446" spans="1:3" x14ac:dyDescent="0.25">
      <c r="A446" t="s">
        <v>1464</v>
      </c>
      <c r="B446" t="s">
        <v>1465</v>
      </c>
      <c r="C446" t="str">
        <f>CONCATENATE(Tabla5[[#This Row],[CARDCODE]],"-",Tabla5[[#This Row],[CARDNAME]])</f>
        <v>P20133605291-EMPRESA DE TRANSPORTES AVE FENIX S.A.C.</v>
      </c>
    </row>
    <row r="447" spans="1:3" x14ac:dyDescent="0.25">
      <c r="A447" t="s">
        <v>2012</v>
      </c>
      <c r="B447" t="s">
        <v>2013</v>
      </c>
      <c r="C447" t="str">
        <f>CONCATENATE(Tabla5[[#This Row],[CARDCODE]],"-",Tabla5[[#This Row],[CARDNAME]])</f>
        <v>P20403002101-EMPRESA DE TRANSPORTES CRUZ DEL NORTE S.A.C.</v>
      </c>
    </row>
    <row r="448" spans="1:3" x14ac:dyDescent="0.25">
      <c r="A448" t="s">
        <v>1302</v>
      </c>
      <c r="B448" t="s">
        <v>1303</v>
      </c>
      <c r="C448" t="str">
        <f>CONCATENATE(Tabla5[[#This Row],[CARDCODE]],"-",Tabla5[[#This Row],[CARDNAME]])</f>
        <v>P20106076635-EMPRESA DE TRANSPORTES PERU BUS S.A.</v>
      </c>
    </row>
    <row r="449" spans="1:3" x14ac:dyDescent="0.25">
      <c r="A449" t="s">
        <v>1750</v>
      </c>
      <c r="B449" t="s">
        <v>1751</v>
      </c>
      <c r="C449" t="str">
        <f>CONCATENATE(Tabla5[[#This Row],[CARDCODE]],"-",Tabla5[[#This Row],[CARDNAME]])</f>
        <v>P20297251792-EMPRESA DE TRANSPORTES TERRESTRES GUADALUPE E.I.R.L.</v>
      </c>
    </row>
    <row r="450" spans="1:3" x14ac:dyDescent="0.25">
      <c r="A450" t="s">
        <v>3096</v>
      </c>
      <c r="B450" t="s">
        <v>3097</v>
      </c>
      <c r="C450" t="str">
        <f>CONCATENATE(Tabla5[[#This Row],[CARDCODE]],"-",Tabla5[[#This Row],[CARDNAME]])</f>
        <v>P20543205584-EMPRESA DE TRANSPORTES Y MULTISERVICIOS GRUPO LEO S.A.C.</v>
      </c>
    </row>
    <row r="451" spans="1:3" x14ac:dyDescent="0.25">
      <c r="A451" t="s">
        <v>2020</v>
      </c>
      <c r="B451" t="s">
        <v>2021</v>
      </c>
      <c r="C451" t="str">
        <f>CONCATENATE(Tabla5[[#This Row],[CARDCODE]],"-",Tabla5[[#This Row],[CARDNAME]])</f>
        <v>P20412073020-EMPRESA DE TRANSPORTES Y SERVICIOS ROMI CONCORD S.R.L.</v>
      </c>
    </row>
    <row r="452" spans="1:3" x14ac:dyDescent="0.25">
      <c r="A452" t="s">
        <v>1366</v>
      </c>
      <c r="B452" t="s">
        <v>1367</v>
      </c>
      <c r="C452" t="str">
        <f>CONCATENATE(Tabla5[[#This Row],[CARDCODE]],"-",Tabla5[[#This Row],[CARDNAME]])</f>
        <v>P20115635388-EMPRESA HOTELERA EL TUMI S.C.R.L.</v>
      </c>
    </row>
    <row r="453" spans="1:3" x14ac:dyDescent="0.25">
      <c r="A453" t="s">
        <v>1358</v>
      </c>
      <c r="B453" t="s">
        <v>1359</v>
      </c>
      <c r="C453" t="str">
        <f>CONCATENATE(Tabla5[[#This Row],[CARDCODE]],"-",Tabla5[[#This Row],[CARDNAME]])</f>
        <v>P20113007151-EMPRESA LIMA S.A.</v>
      </c>
    </row>
    <row r="454" spans="1:3" x14ac:dyDescent="0.25">
      <c r="A454" t="s">
        <v>1946</v>
      </c>
      <c r="B454" t="s">
        <v>1947</v>
      </c>
      <c r="C454" t="str">
        <f>CONCATENATE(Tabla5[[#This Row],[CARDCODE]],"-",Tabla5[[#This Row],[CARDNAME]])</f>
        <v>P20385469617-EMPRESA PROCESADORA PARAMONGA S.A.</v>
      </c>
    </row>
    <row r="455" spans="1:3" x14ac:dyDescent="0.25">
      <c r="A455" t="s">
        <v>2698</v>
      </c>
      <c r="B455" t="s">
        <v>2699</v>
      </c>
      <c r="C455" t="str">
        <f>CONCATENATE(Tabla5[[#This Row],[CARDCODE]],"-",Tabla5[[#This Row],[CARDNAME]])</f>
        <v>P20508478454-EMPRESAS CONSOLIDADAS &amp; MERCADOTECNIA SAC</v>
      </c>
    </row>
    <row r="456" spans="1:3" x14ac:dyDescent="0.25">
      <c r="A456" t="s">
        <v>1622</v>
      </c>
      <c r="B456" t="s">
        <v>1623</v>
      </c>
      <c r="C456" t="str">
        <f>CONCATENATE(Tabla5[[#This Row],[CARDCODE]],"-",Tabla5[[#This Row],[CARDNAME]])</f>
        <v>P20218845615-ENERGOTEC SAC</v>
      </c>
    </row>
    <row r="457" spans="1:3" x14ac:dyDescent="0.25">
      <c r="A457" t="s">
        <v>2560</v>
      </c>
      <c r="B457" t="s">
        <v>2561</v>
      </c>
      <c r="C457" t="str">
        <f>CONCATENATE(Tabla5[[#This Row],[CARDCODE]],"-",Tabla5[[#This Row],[CARDNAME]])</f>
        <v>P20505199023-ENGINZONE S.A.C.</v>
      </c>
    </row>
    <row r="458" spans="1:3" x14ac:dyDescent="0.25">
      <c r="A458" t="s">
        <v>1692</v>
      </c>
      <c r="B458" t="s">
        <v>1693</v>
      </c>
      <c r="C458" t="str">
        <f>CONCATENATE(Tabla5[[#This Row],[CARDCODE]],"-",Tabla5[[#This Row],[CARDNAME]])</f>
        <v>P20266024836-ENLACE CORREOS S.A.</v>
      </c>
    </row>
    <row r="459" spans="1:3" x14ac:dyDescent="0.25">
      <c r="A459" t="s">
        <v>2400</v>
      </c>
      <c r="B459" t="s">
        <v>2401</v>
      </c>
      <c r="C459" t="str">
        <f>CONCATENATE(Tabla5[[#This Row],[CARDCODE]],"-",Tabla5[[#This Row],[CARDNAME]])</f>
        <v>P20501222390-ENTERPRISES ASESORES Y CONSULTORES S.A.</v>
      </c>
    </row>
    <row r="460" spans="1:3" x14ac:dyDescent="0.25">
      <c r="A460" t="s">
        <v>1646</v>
      </c>
      <c r="B460" t="s">
        <v>1647</v>
      </c>
      <c r="C460" t="str">
        <f>CONCATENATE(Tabla5[[#This Row],[CARDCODE]],"-",Tabla5[[#This Row],[CARDNAME]])</f>
        <v>P20251781142-ENVASES DEL NORTE S.A.</v>
      </c>
    </row>
    <row r="461" spans="1:3" x14ac:dyDescent="0.25">
      <c r="A461" t="s">
        <v>1134</v>
      </c>
      <c r="B461" t="s">
        <v>1135</v>
      </c>
      <c r="C461" t="str">
        <f>CONCATENATE(Tabla5[[#This Row],[CARDCODE]],"-",Tabla5[[#This Row],[CARDNAME]])</f>
        <v>P20100712599-EPLI S.A.C.</v>
      </c>
    </row>
    <row r="462" spans="1:3" x14ac:dyDescent="0.25">
      <c r="A462" t="s">
        <v>3014</v>
      </c>
      <c r="B462" t="s">
        <v>3015</v>
      </c>
      <c r="C462" t="str">
        <f>CONCATENATE(Tabla5[[#This Row],[CARDCODE]],"-",Tabla5[[#This Row],[CARDNAME]])</f>
        <v>P20522047555-EPS ENLACE MEDICO FINANCIERO SAC</v>
      </c>
    </row>
    <row r="463" spans="1:3" x14ac:dyDescent="0.25">
      <c r="A463" t="s">
        <v>1284</v>
      </c>
      <c r="B463" t="s">
        <v>1285</v>
      </c>
      <c r="C463" t="str">
        <f>CONCATENATE(Tabla5[[#This Row],[CARDCODE]],"-",Tabla5[[#This Row],[CARDNAME]])</f>
        <v>P20102762925-EPS GRAU S.A.</v>
      </c>
    </row>
    <row r="464" spans="1:3" x14ac:dyDescent="0.25">
      <c r="A464" t="s">
        <v>2758</v>
      </c>
      <c r="B464" t="s">
        <v>2759</v>
      </c>
      <c r="C464" t="str">
        <f>CONCATENATE(Tabla5[[#This Row],[CARDCODE]],"-",Tabla5[[#This Row],[CARDNAME]])</f>
        <v>P20509368059-EPSILON CG S.A.C.</v>
      </c>
    </row>
    <row r="465" spans="1:3" x14ac:dyDescent="0.25">
      <c r="A465" t="s">
        <v>2246</v>
      </c>
      <c r="B465" t="s">
        <v>2247</v>
      </c>
      <c r="C465" t="str">
        <f>CONCATENATE(Tabla5[[#This Row],[CARDCODE]],"-",Tabla5[[#This Row],[CARDNAME]])</f>
        <v>P20469481736-EQUIPOS AGRO INDUSTRIALES S.A.C.</v>
      </c>
    </row>
    <row r="466" spans="1:3" x14ac:dyDescent="0.25">
      <c r="A466" t="s">
        <v>929</v>
      </c>
      <c r="B466" t="s">
        <v>930</v>
      </c>
      <c r="C466" t="str">
        <f>CONCATENATE(Tabla5[[#This Row],[CARDCODE]],"-",Tabla5[[#This Row],[CARDNAME]])</f>
        <v>P20100031214-EQUIPOS MECANICOS S.A</v>
      </c>
    </row>
    <row r="467" spans="1:3" x14ac:dyDescent="0.25">
      <c r="A467" t="s">
        <v>2724</v>
      </c>
      <c r="B467" t="s">
        <v>2725</v>
      </c>
      <c r="C467" t="str">
        <f>CONCATENATE(Tabla5[[#This Row],[CARDCODE]],"-",Tabla5[[#This Row],[CARDNAME]])</f>
        <v>P20508807377-EQUIPOS Y REDES E.I.R.L</v>
      </c>
    </row>
    <row r="468" spans="1:3" x14ac:dyDescent="0.25">
      <c r="A468" t="s">
        <v>3176</v>
      </c>
      <c r="B468" t="s">
        <v>3177</v>
      </c>
      <c r="C468" t="str">
        <f>CONCATENATE(Tabla5[[#This Row],[CARDCODE]],"-",Tabla5[[#This Row],[CARDNAME]])</f>
        <v>P20554282394-EREI SOCIEDAD COMERCIAL DE RESPONSABILIDAD LIMITADA</v>
      </c>
    </row>
    <row r="469" spans="1:3" x14ac:dyDescent="0.25">
      <c r="A469" t="s">
        <v>519</v>
      </c>
      <c r="B469" t="s">
        <v>520</v>
      </c>
      <c r="C469" t="str">
        <f>CONCATENATE(Tabla5[[#This Row],[CARDCODE]],"-",Tabla5[[#This Row],[CARDNAME]])</f>
        <v>P10100265953-ERIKA YULISA CAJA ACUÑA</v>
      </c>
    </row>
    <row r="470" spans="1:3" x14ac:dyDescent="0.25">
      <c r="A470" t="s">
        <v>609</v>
      </c>
      <c r="B470" t="s">
        <v>610</v>
      </c>
      <c r="C470" t="str">
        <f>CONCATENATE(Tabla5[[#This Row],[CARDCODE]],"-",Tabla5[[#This Row],[CARDNAME]])</f>
        <v>P10164272295-ESPINAL VILLARREAL YOLANDA</v>
      </c>
    </row>
    <row r="471" spans="1:3" x14ac:dyDescent="0.25">
      <c r="A471" t="s">
        <v>273</v>
      </c>
      <c r="B471" t="s">
        <v>274</v>
      </c>
      <c r="C471" t="str">
        <f>CONCATENATE(Tabla5[[#This Row],[CARDCODE]],"-",Tabla5[[#This Row],[CARDNAME]])</f>
        <v>P10038926671-ESPINOSA OTOYA SIXTO ENRIQUE</v>
      </c>
    </row>
    <row r="472" spans="1:3" x14ac:dyDescent="0.25">
      <c r="A472" t="s">
        <v>1422</v>
      </c>
      <c r="B472" t="s">
        <v>1423</v>
      </c>
      <c r="C472" t="str">
        <f>CONCATENATE(Tabla5[[#This Row],[CARDCODE]],"-",Tabla5[[#This Row],[CARDNAME]])</f>
        <v>P20127618993-ESPORMAPO SRL</v>
      </c>
    </row>
    <row r="473" spans="1:3" x14ac:dyDescent="0.25">
      <c r="A473" t="s">
        <v>2300</v>
      </c>
      <c r="B473" t="s">
        <v>2301</v>
      </c>
      <c r="C473" t="str">
        <f>CONCATENATE(Tabla5[[#This Row],[CARDCODE]],"-",Tabla5[[#This Row],[CARDNAME]])</f>
        <v>P20480911564-ESTACION DE SERVICIO AMERICA SOLER S.A.C.</v>
      </c>
    </row>
    <row r="474" spans="1:3" x14ac:dyDescent="0.25">
      <c r="A474" t="s">
        <v>2744</v>
      </c>
      <c r="B474" t="s">
        <v>2745</v>
      </c>
      <c r="C474" t="str">
        <f>CONCATENATE(Tabla5[[#This Row],[CARDCODE]],"-",Tabla5[[#This Row],[CARDNAME]])</f>
        <v>P20509145424-ESTACION DE SERVICIO EL TRIANGULO</v>
      </c>
    </row>
    <row r="475" spans="1:3" x14ac:dyDescent="0.25">
      <c r="A475" t="s">
        <v>1434</v>
      </c>
      <c r="B475" t="s">
        <v>1435</v>
      </c>
      <c r="C475" t="str">
        <f>CONCATENATE(Tabla5[[#This Row],[CARDCODE]],"-",Tabla5[[#This Row],[CARDNAME]])</f>
        <v>P20131191040-ESTACION DE SERVICIO LA COLONIAL</v>
      </c>
    </row>
    <row r="476" spans="1:3" x14ac:dyDescent="0.25">
      <c r="A476" t="s">
        <v>1876</v>
      </c>
      <c r="B476" t="s">
        <v>1877</v>
      </c>
      <c r="C476" t="str">
        <f>CONCATENATE(Tabla5[[#This Row],[CARDCODE]],"-",Tabla5[[#This Row],[CARDNAME]])</f>
        <v>P20343883936-ESTACION DE SERVICIO NIAGARA S.R.L.</v>
      </c>
    </row>
    <row r="477" spans="1:3" x14ac:dyDescent="0.25">
      <c r="A477" t="s">
        <v>2274</v>
      </c>
      <c r="B477" t="s">
        <v>2275</v>
      </c>
      <c r="C477" t="str">
        <f>CONCATENATE(Tabla5[[#This Row],[CARDCODE]],"-",Tabla5[[#This Row],[CARDNAME]])</f>
        <v>P20474750231-ESTACION DE SERVICIOS ACONCAGUA S.A.C.</v>
      </c>
    </row>
    <row r="478" spans="1:3" x14ac:dyDescent="0.25">
      <c r="A478" t="s">
        <v>2216</v>
      </c>
      <c r="B478" t="s">
        <v>2217</v>
      </c>
      <c r="C478" t="str">
        <f>CONCATENATE(Tabla5[[#This Row],[CARDCODE]],"-",Tabla5[[#This Row],[CARDNAME]])</f>
        <v>P20459088106-ESTACION DE SERVICIOS AEROPUERTO S.R.L.</v>
      </c>
    </row>
    <row r="479" spans="1:3" x14ac:dyDescent="0.25">
      <c r="A479" t="s">
        <v>2030</v>
      </c>
      <c r="B479" t="s">
        <v>2031</v>
      </c>
      <c r="C479" t="str">
        <f>CONCATENATE(Tabla5[[#This Row],[CARDCODE]],"-",Tabla5[[#This Row],[CARDNAME]])</f>
        <v>P20414668713-ESTACION DE SERVICIOS AVIACION S.A.C.</v>
      </c>
    </row>
    <row r="480" spans="1:3" x14ac:dyDescent="0.25">
      <c r="A480" t="s">
        <v>2386</v>
      </c>
      <c r="B480" t="s">
        <v>2387</v>
      </c>
      <c r="C480" t="str">
        <f>CONCATENATE(Tabla5[[#This Row],[CARDCODE]],"-",Tabla5[[#This Row],[CARDNAME]])</f>
        <v>P20498711988-ESTACION DE SERVICIOS BARQUISIMETO S.A.C.</v>
      </c>
    </row>
    <row r="481" spans="1:3" x14ac:dyDescent="0.25">
      <c r="A481" t="s">
        <v>2336</v>
      </c>
      <c r="B481" t="s">
        <v>2337</v>
      </c>
      <c r="C481" t="str">
        <f>CONCATENATE(Tabla5[[#This Row],[CARDCODE]],"-",Tabla5[[#This Row],[CARDNAME]])</f>
        <v>P20486135272-ESTACION DE SERVICIOS BELLAVISTA S.A.C</v>
      </c>
    </row>
    <row r="482" spans="1:3" x14ac:dyDescent="0.25">
      <c r="A482" t="s">
        <v>1198</v>
      </c>
      <c r="B482" t="s">
        <v>1199</v>
      </c>
      <c r="C482" t="str">
        <f>CONCATENATE(Tabla5[[#This Row],[CARDCODE]],"-",Tabla5[[#This Row],[CARDNAME]])</f>
        <v>P20101313833-ESTACION DE SERVICIOS DC LUBE 2</v>
      </c>
    </row>
    <row r="483" spans="1:3" x14ac:dyDescent="0.25">
      <c r="A483" t="s">
        <v>1900</v>
      </c>
      <c r="B483" t="s">
        <v>1901</v>
      </c>
      <c r="C483" t="str">
        <f>CONCATENATE(Tabla5[[#This Row],[CARDCODE]],"-",Tabla5[[#This Row],[CARDNAME]])</f>
        <v>P20371826727-ESTACION DE SERVICIOS GRIFO MASTER S.R.L.</v>
      </c>
    </row>
    <row r="484" spans="1:3" x14ac:dyDescent="0.25">
      <c r="A484" t="s">
        <v>2268</v>
      </c>
      <c r="B484" t="s">
        <v>2269</v>
      </c>
      <c r="C484" t="str">
        <f>CONCATENATE(Tabla5[[#This Row],[CARDCODE]],"-",Tabla5[[#This Row],[CARDNAME]])</f>
        <v>P20473935407-ESTACION DE SERVICIOS LOS OLIVOS S.A.C.</v>
      </c>
    </row>
    <row r="485" spans="1:3" x14ac:dyDescent="0.25">
      <c r="A485" t="s">
        <v>2840</v>
      </c>
      <c r="B485" t="s">
        <v>2841</v>
      </c>
      <c r="C485" t="str">
        <f>CONCATENATE(Tabla5[[#This Row],[CARDCODE]],"-",Tabla5[[#This Row],[CARDNAME]])</f>
        <v>P20511283389-ESTACION DE SERVICIOS OTTAWA S.A.C.</v>
      </c>
    </row>
    <row r="486" spans="1:3" x14ac:dyDescent="0.25">
      <c r="A486" t="s">
        <v>3302</v>
      </c>
      <c r="B486" t="s">
        <v>3303</v>
      </c>
      <c r="C486" t="str">
        <f>CONCATENATE(Tabla5[[#This Row],[CARDCODE]],"-",Tabla5[[#This Row],[CARDNAME]])</f>
        <v>P20603151004-ESTACION DE SERVICIOS RIO VIEJO II S.R.L.</v>
      </c>
    </row>
    <row r="487" spans="1:3" x14ac:dyDescent="0.25">
      <c r="A487" t="s">
        <v>2632</v>
      </c>
      <c r="B487" t="s">
        <v>2633</v>
      </c>
      <c r="C487" t="str">
        <f>CONCATENATE(Tabla5[[#This Row],[CARDCODE]],"-",Tabla5[[#This Row],[CARDNAME]])</f>
        <v>P20506765103-ESTACION DE SERVICIOS SAN ANDRES</v>
      </c>
    </row>
    <row r="488" spans="1:3" x14ac:dyDescent="0.25">
      <c r="A488" t="s">
        <v>1568</v>
      </c>
      <c r="B488" t="s">
        <v>1569</v>
      </c>
      <c r="C488" t="str">
        <f>CONCATENATE(Tabla5[[#This Row],[CARDCODE]],"-",Tabla5[[#This Row],[CARDNAME]])</f>
        <v>P20175642341-ESTACION DE SERVICIOS SAN JOSE S.A.C.</v>
      </c>
    </row>
    <row r="489" spans="1:3" x14ac:dyDescent="0.25">
      <c r="A489" t="s">
        <v>1812</v>
      </c>
      <c r="B489" t="s">
        <v>1813</v>
      </c>
      <c r="C489" t="str">
        <f>CONCATENATE(Tabla5[[#This Row],[CARDCODE]],"-",Tabla5[[#This Row],[CARDNAME]])</f>
        <v>P20316056017-ESTACION DE SERVICIOS SANCHEZ CERRO E.I.R.L.</v>
      </c>
    </row>
    <row r="490" spans="1:3" x14ac:dyDescent="0.25">
      <c r="A490" t="s">
        <v>1674</v>
      </c>
      <c r="B490" t="s">
        <v>1675</v>
      </c>
      <c r="C490" t="str">
        <f>CONCATENATE(Tabla5[[#This Row],[CARDCODE]],"-",Tabla5[[#This Row],[CARDNAME]])</f>
        <v>P20258113994-ESTACION DE SERVICIOS SANTA ROSA S.R.L.</v>
      </c>
    </row>
    <row r="491" spans="1:3" x14ac:dyDescent="0.25">
      <c r="A491" t="s">
        <v>1906</v>
      </c>
      <c r="B491" t="s">
        <v>1907</v>
      </c>
      <c r="C491" t="str">
        <f>CONCATENATE(Tabla5[[#This Row],[CARDCODE]],"-",Tabla5[[#This Row],[CARDNAME]])</f>
        <v>P20373831124-ESTACION DE SERVICIOS SCHOLI S.R.L.</v>
      </c>
    </row>
    <row r="492" spans="1:3" x14ac:dyDescent="0.25">
      <c r="A492" t="s">
        <v>2154</v>
      </c>
      <c r="B492" t="s">
        <v>2155</v>
      </c>
      <c r="C492" t="str">
        <f>CONCATENATE(Tabla5[[#This Row],[CARDCODE]],"-",Tabla5[[#This Row],[CARDNAME]])</f>
        <v>P20439433753-ESTACION DE SERVICIOS VILLAREAL S.R.L.</v>
      </c>
    </row>
    <row r="493" spans="1:3" x14ac:dyDescent="0.25">
      <c r="A493" t="s">
        <v>1886</v>
      </c>
      <c r="B493" t="s">
        <v>1887</v>
      </c>
      <c r="C493" t="str">
        <f>CONCATENATE(Tabla5[[#This Row],[CARDCODE]],"-",Tabla5[[#This Row],[CARDNAME]])</f>
        <v>P20347869849-ESTACION DE SERVICIOS Y GASOCENTRO</v>
      </c>
    </row>
    <row r="494" spans="1:3" x14ac:dyDescent="0.25">
      <c r="A494" t="s">
        <v>1382</v>
      </c>
      <c r="B494" t="s">
        <v>1383</v>
      </c>
      <c r="C494" t="str">
        <f>CONCATENATE(Tabla5[[#This Row],[CARDCODE]],"-",Tabla5[[#This Row],[CARDNAME]])</f>
        <v>P20117917356-ESTACION DELTA S.A.</v>
      </c>
    </row>
    <row r="495" spans="1:3" x14ac:dyDescent="0.25">
      <c r="A495" t="s">
        <v>2280</v>
      </c>
      <c r="B495" t="s">
        <v>2281</v>
      </c>
      <c r="C495" t="str">
        <f>CONCATENATE(Tabla5[[#This Row],[CARDCODE]],"-",Tabla5[[#This Row],[CARDNAME]])</f>
        <v>P20475428634-ESTANTERIAS METALICAS JRM S.A.C.</v>
      </c>
    </row>
    <row r="496" spans="1:3" x14ac:dyDescent="0.25">
      <c r="A496" t="s">
        <v>1340</v>
      </c>
      <c r="B496" t="s">
        <v>1341</v>
      </c>
      <c r="C496" t="str">
        <f>CONCATENATE(Tabla5[[#This Row],[CARDCODE]],"-",Tabla5[[#This Row],[CARDNAME]])</f>
        <v>P20110886196-ESTUDIO OLAECHEA SOCIEDAD  CIVIL</v>
      </c>
    </row>
    <row r="497" spans="1:3" x14ac:dyDescent="0.25">
      <c r="A497" t="s">
        <v>1728</v>
      </c>
      <c r="B497" t="s">
        <v>1729</v>
      </c>
      <c r="C497" t="str">
        <f>CONCATENATE(Tabla5[[#This Row],[CARDCODE]],"-",Tabla5[[#This Row],[CARDNAME]])</f>
        <v>P20291541985-ESVEMO S.R.L.</v>
      </c>
    </row>
    <row r="498" spans="1:3" x14ac:dyDescent="0.25">
      <c r="A498" t="s">
        <v>945</v>
      </c>
      <c r="B498" t="s">
        <v>946</v>
      </c>
      <c r="C498" t="str">
        <f>CONCATENATE(Tabla5[[#This Row],[CARDCODE]],"-",Tabla5[[#This Row],[CARDNAME]])</f>
        <v>P20100041520-EXIMPORT DISTRIBUIDORES DEL PERU S.A.</v>
      </c>
    </row>
    <row r="499" spans="1:3" x14ac:dyDescent="0.25">
      <c r="A499" t="s">
        <v>2806</v>
      </c>
      <c r="B499" t="s">
        <v>2807</v>
      </c>
      <c r="C499" t="str">
        <f>CONCATENATE(Tabla5[[#This Row],[CARDCODE]],"-",Tabla5[[#This Row],[CARDNAME]])</f>
        <v>P20510264542-EXPOSISTEMAS SERVICIOS S.A.C.</v>
      </c>
    </row>
    <row r="500" spans="1:3" x14ac:dyDescent="0.25">
      <c r="A500" t="s">
        <v>1580</v>
      </c>
      <c r="B500" t="s">
        <v>1581</v>
      </c>
      <c r="C500" t="str">
        <f>CONCATENATE(Tabla5[[#This Row],[CARDCODE]],"-",Tabla5[[#This Row],[CARDNAME]])</f>
        <v>P20188883606-EXPRESO CIAL S.A.C.</v>
      </c>
    </row>
    <row r="501" spans="1:3" x14ac:dyDescent="0.25">
      <c r="A501" t="s">
        <v>2962</v>
      </c>
      <c r="B501" t="s">
        <v>2963</v>
      </c>
      <c r="C501" t="str">
        <f>CONCATENATE(Tabla5[[#This Row],[CARDCODE]],"-",Tabla5[[#This Row],[CARDNAME]])</f>
        <v>P20518199855-EXTINTORES TEVI S.A.C.</v>
      </c>
    </row>
    <row r="502" spans="1:3" x14ac:dyDescent="0.25">
      <c r="A502" t="s">
        <v>1416</v>
      </c>
      <c r="B502" t="s">
        <v>1417</v>
      </c>
      <c r="C502" t="str">
        <f>CONCATENATE(Tabla5[[#This Row],[CARDCODE]],"-",Tabla5[[#This Row],[CARDNAME]])</f>
        <v>P20126382481-F &amp; C  INDUSTRIAL SRL</v>
      </c>
    </row>
    <row r="503" spans="1:3" x14ac:dyDescent="0.25">
      <c r="A503" t="s">
        <v>2094</v>
      </c>
      <c r="B503" t="s">
        <v>2095</v>
      </c>
      <c r="C503" t="str">
        <f>CONCATENATE(Tabla5[[#This Row],[CARDCODE]],"-",Tabla5[[#This Row],[CARDNAME]])</f>
        <v>P20424981908-F &amp; F SERVICIOS S.A.</v>
      </c>
    </row>
    <row r="504" spans="1:3" x14ac:dyDescent="0.25">
      <c r="A504" t="s">
        <v>3168</v>
      </c>
      <c r="B504" t="s">
        <v>3169</v>
      </c>
      <c r="C504" t="str">
        <f>CONCATENATE(Tabla5[[#This Row],[CARDCODE]],"-",Tabla5[[#This Row],[CARDNAME]])</f>
        <v>P20553333432-F &amp; F SUDAMERICA S.A.C.</v>
      </c>
    </row>
    <row r="505" spans="1:3" x14ac:dyDescent="0.25">
      <c r="A505" t="s">
        <v>899</v>
      </c>
      <c r="B505" t="s">
        <v>900</v>
      </c>
      <c r="C505" t="str">
        <f>CONCATENATE(Tabla5[[#This Row],[CARDCODE]],"-",Tabla5[[#This Row],[CARDNAME]])</f>
        <v>P20100004594-F. EBERHARDT S.A.</v>
      </c>
    </row>
    <row r="506" spans="1:3" x14ac:dyDescent="0.25">
      <c r="A506" t="s">
        <v>3042</v>
      </c>
      <c r="B506" t="s">
        <v>3043</v>
      </c>
      <c r="C506" t="str">
        <f>CONCATENATE(Tabla5[[#This Row],[CARDCODE]],"-",Tabla5[[#This Row],[CARDNAME]])</f>
        <v>P20525005161-F45 E.I.R.L</v>
      </c>
    </row>
    <row r="507" spans="1:3" x14ac:dyDescent="0.25">
      <c r="A507" t="s">
        <v>1036</v>
      </c>
      <c r="B507" t="s">
        <v>1037</v>
      </c>
      <c r="C507" t="str">
        <f>CONCATENATE(Tabla5[[#This Row],[CARDCODE]],"-",Tabla5[[#This Row],[CARDNAME]])</f>
        <v>P20100211115-FAB. DE CHOCOLATES LA IBERICA S.A.</v>
      </c>
    </row>
    <row r="508" spans="1:3" x14ac:dyDescent="0.25">
      <c r="A508" t="s">
        <v>2184</v>
      </c>
      <c r="B508" t="s">
        <v>2185</v>
      </c>
      <c r="C508" t="str">
        <f>CONCATENATE(Tabla5[[#This Row],[CARDCODE]],"-",Tabla5[[#This Row],[CARDNAME]])</f>
        <v>P20446323572-FABRIC.Y REPAR.MULT.E INDUSTRIALES S.A.C</v>
      </c>
    </row>
    <row r="509" spans="1:3" x14ac:dyDescent="0.25">
      <c r="A509" t="s">
        <v>1808</v>
      </c>
      <c r="B509" t="s">
        <v>1809</v>
      </c>
      <c r="C509" t="str">
        <f>CONCATENATE(Tabla5[[#This Row],[CARDCODE]],"-",Tabla5[[#This Row],[CARDNAME]])</f>
        <v>P20308430457-FABRICA DE ENVASES S.A.</v>
      </c>
    </row>
    <row r="510" spans="1:3" x14ac:dyDescent="0.25">
      <c r="A510" t="s">
        <v>1614</v>
      </c>
      <c r="B510" t="s">
        <v>1615</v>
      </c>
      <c r="C510" t="str">
        <f>CONCATENATE(Tabla5[[#This Row],[CARDCODE]],"-",Tabla5[[#This Row],[CARDNAME]])</f>
        <v>P20215560768-FABRICA ELECTRO MECANICA EL SOL E I R L</v>
      </c>
    </row>
    <row r="511" spans="1:3" x14ac:dyDescent="0.25">
      <c r="A511" t="s">
        <v>3130</v>
      </c>
      <c r="B511" t="s">
        <v>3131</v>
      </c>
      <c r="C511" t="str">
        <f>CONCATENATE(Tabla5[[#This Row],[CARDCODE]],"-",Tabla5[[#This Row],[CARDNAME]])</f>
        <v>P20546800742-FABRICACION DE MAQUINAS INDUSTRIALES Y ELECTROMECANICAS S.R.L</v>
      </c>
    </row>
    <row r="512" spans="1:3" x14ac:dyDescent="0.25">
      <c r="A512" t="s">
        <v>3298</v>
      </c>
      <c r="B512" t="s">
        <v>3299</v>
      </c>
      <c r="C512" t="str">
        <f>CONCATENATE(Tabla5[[#This Row],[CARDCODE]],"-",Tabla5[[#This Row],[CARDNAME]])</f>
        <v>P20603022441-FABRICACION TECNICAS HIDRAULICAS S.A.C.</v>
      </c>
    </row>
    <row r="513" spans="1:3" x14ac:dyDescent="0.25">
      <c r="A513" t="s">
        <v>3234</v>
      </c>
      <c r="B513" t="s">
        <v>3235</v>
      </c>
      <c r="C513" t="str">
        <f>CONCATENATE(Tabla5[[#This Row],[CARDCODE]],"-",Tabla5[[#This Row],[CARDNAME]])</f>
        <v>P20600778511-FABRICACION Y COMERCIALIZACION INDUSTRIAL TORVISCO S.A.C. - FCI-TORSAC</v>
      </c>
    </row>
    <row r="514" spans="1:3" x14ac:dyDescent="0.25">
      <c r="A514" t="s">
        <v>1446</v>
      </c>
      <c r="B514" t="s">
        <v>1447</v>
      </c>
      <c r="C514" t="str">
        <f>CONCATENATE(Tabla5[[#This Row],[CARDCODE]],"-",Tabla5[[#This Row],[CARDNAME]])</f>
        <v>P20131609371-FACTORIA INDUSTRIAL S.A.C.</v>
      </c>
    </row>
    <row r="515" spans="1:3" x14ac:dyDescent="0.25">
      <c r="A515" t="s">
        <v>1076</v>
      </c>
      <c r="B515" t="s">
        <v>1077</v>
      </c>
      <c r="C515" t="str">
        <f>CONCATENATE(Tabla5[[#This Row],[CARDCODE]],"-",Tabla5[[#This Row],[CARDNAME]])</f>
        <v>P20100302005-FAMETAL S.A.</v>
      </c>
    </row>
    <row r="516" spans="1:3" x14ac:dyDescent="0.25">
      <c r="A516" t="s">
        <v>255</v>
      </c>
      <c r="B516" t="s">
        <v>256</v>
      </c>
      <c r="C516" t="str">
        <f>CONCATENATE(Tabla5[[#This Row],[CARDCODE]],"-",Tabla5[[#This Row],[CARDNAME]])</f>
        <v>P10028409830-FARFAN CALLE JENNY ESMERALDA</v>
      </c>
    </row>
    <row r="517" spans="1:3" x14ac:dyDescent="0.25">
      <c r="A517" t="s">
        <v>1218</v>
      </c>
      <c r="B517" t="s">
        <v>1219</v>
      </c>
      <c r="C517" t="str">
        <f>CONCATENATE(Tabla5[[#This Row],[CARDCODE]],"-",Tabla5[[#This Row],[CARDNAME]])</f>
        <v>P20101520898-FARGOLINE S.A.</v>
      </c>
    </row>
    <row r="518" spans="1:3" x14ac:dyDescent="0.25">
      <c r="A518" t="s">
        <v>1804</v>
      </c>
      <c r="B518" t="s">
        <v>1805</v>
      </c>
      <c r="C518" t="str">
        <f>CONCATENATE(Tabla5[[#This Row],[CARDCODE]],"-",Tabla5[[#This Row],[CARDNAME]])</f>
        <v>P20305354563-FARMACIAS PERUANAS S.A.</v>
      </c>
    </row>
    <row r="519" spans="1:3" x14ac:dyDescent="0.25">
      <c r="A519" t="s">
        <v>791</v>
      </c>
      <c r="B519" t="s">
        <v>792</v>
      </c>
      <c r="C519" t="str">
        <f>CONCATENATE(Tabla5[[#This Row],[CARDCODE]],"-",Tabla5[[#This Row],[CARDNAME]])</f>
        <v>P10411148241-FARROÑAY NIEVES MYRIAM AKEMI</v>
      </c>
    </row>
    <row r="520" spans="1:3" x14ac:dyDescent="0.25">
      <c r="A520" t="s">
        <v>1020</v>
      </c>
      <c r="B520" t="s">
        <v>1021</v>
      </c>
      <c r="C520" t="str">
        <f>CONCATENATE(Tabla5[[#This Row],[CARDCODE]],"-",Tabla5[[#This Row],[CARDNAME]])</f>
        <v>P20100165687-FCA NAC DE ACUMULADORES ETNA S A</v>
      </c>
    </row>
    <row r="521" spans="1:3" x14ac:dyDescent="0.25">
      <c r="A521" t="s">
        <v>2814</v>
      </c>
      <c r="B521" t="s">
        <v>2815</v>
      </c>
      <c r="C521" t="str">
        <f>CONCATENATE(Tabla5[[#This Row],[CARDCODE]],"-",Tabla5[[#This Row],[CARDNAME]])</f>
        <v>P20510503636-FERNANDEZ CARTAGENA &amp; ROSILLO</v>
      </c>
    </row>
    <row r="522" spans="1:3" x14ac:dyDescent="0.25">
      <c r="A522" t="s">
        <v>551</v>
      </c>
      <c r="B522" t="s">
        <v>552</v>
      </c>
      <c r="C522" t="str">
        <f>CONCATENATE(Tabla5[[#This Row],[CARDCODE]],"-",Tabla5[[#This Row],[CARDNAME]])</f>
        <v>P10103744062-FERNANDEZ CASTILLO ABRAHAM</v>
      </c>
    </row>
    <row r="523" spans="1:3" x14ac:dyDescent="0.25">
      <c r="A523" t="s">
        <v>539</v>
      </c>
      <c r="B523" t="s">
        <v>540</v>
      </c>
      <c r="C523" t="str">
        <f>CONCATENATE(Tabla5[[#This Row],[CARDCODE]],"-",Tabla5[[#This Row],[CARDNAME]])</f>
        <v>P10102698385-FERNANDEZ PEREZ FRANK MILTON</v>
      </c>
    </row>
    <row r="524" spans="1:3" x14ac:dyDescent="0.25">
      <c r="A524" t="s">
        <v>309</v>
      </c>
      <c r="B524" t="s">
        <v>310</v>
      </c>
      <c r="C524" t="str">
        <f>CONCATENATE(Tabla5[[#This Row],[CARDCODE]],"-",Tabla5[[#This Row],[CARDNAME]])</f>
        <v>P10066576057-FERRER RECARTE MIGUEL ANGEL</v>
      </c>
    </row>
    <row r="525" spans="1:3" x14ac:dyDescent="0.25">
      <c r="A525" t="s">
        <v>1558</v>
      </c>
      <c r="B525" t="s">
        <v>1559</v>
      </c>
      <c r="C525" t="str">
        <f>CONCATENATE(Tabla5[[#This Row],[CARDCODE]],"-",Tabla5[[#This Row],[CARDNAME]])</f>
        <v>P20170846151-FERRERO  DIEZ CANSECO &amp; ASOCIADOS S.C.R.Ltda.</v>
      </c>
    </row>
    <row r="526" spans="1:3" x14ac:dyDescent="0.25">
      <c r="A526" t="s">
        <v>3054</v>
      </c>
      <c r="B526" t="s">
        <v>3055</v>
      </c>
      <c r="C526" t="str">
        <f>CONCATENATE(Tabla5[[#This Row],[CARDCODE]],"-",Tabla5[[#This Row],[CARDNAME]])</f>
        <v>P20536266292-FERRETERA MEGA AÑO NUEVO S.A.C.</v>
      </c>
    </row>
    <row r="527" spans="1:3" x14ac:dyDescent="0.25">
      <c r="A527" t="s">
        <v>1626</v>
      </c>
      <c r="B527" t="s">
        <v>1627</v>
      </c>
      <c r="C527" t="str">
        <f>CONCATENATE(Tabla5[[#This Row],[CARDCODE]],"-",Tabla5[[#This Row],[CARDNAME]])</f>
        <v>P20220056857-FERRETERIA LIMA S.R.L.</v>
      </c>
    </row>
    <row r="528" spans="1:3" x14ac:dyDescent="0.25">
      <c r="A528" t="s">
        <v>1474</v>
      </c>
      <c r="B528" t="s">
        <v>1475</v>
      </c>
      <c r="C528" t="str">
        <f>CONCATENATE(Tabla5[[#This Row],[CARDCODE]],"-",Tabla5[[#This Row],[CARDNAME]])</f>
        <v>P20135071120-FERRETERIA SUGEMA S.RL.L</v>
      </c>
    </row>
    <row r="529" spans="1:3" x14ac:dyDescent="0.25">
      <c r="A529" t="s">
        <v>925</v>
      </c>
      <c r="B529" t="s">
        <v>926</v>
      </c>
      <c r="C529" t="str">
        <f>CONCATENATE(Tabla5[[#This Row],[CARDCODE]],"-",Tabla5[[#This Row],[CARDNAME]])</f>
        <v>P20100027292-FERREYROS S.A.A.</v>
      </c>
    </row>
    <row r="530" spans="1:3" x14ac:dyDescent="0.25">
      <c r="A530" t="s">
        <v>2672</v>
      </c>
      <c r="B530" t="s">
        <v>2673</v>
      </c>
      <c r="C530" t="str">
        <f>CONCATENATE(Tabla5[[#This Row],[CARDCODE]],"-",Tabla5[[#This Row],[CARDNAME]])</f>
        <v>P20507821660-FESTO S.R.L.</v>
      </c>
    </row>
    <row r="531" spans="1:3" x14ac:dyDescent="0.25">
      <c r="A531" t="s">
        <v>1686</v>
      </c>
      <c r="B531" t="s">
        <v>1687</v>
      </c>
      <c r="C531" t="str">
        <f>CONCATENATE(Tabla5[[#This Row],[CARDCODE]],"-",Tabla5[[#This Row],[CARDNAME]])</f>
        <v>P20264173508-FIALSA S.A.C.</v>
      </c>
    </row>
    <row r="532" spans="1:3" x14ac:dyDescent="0.25">
      <c r="A532" t="s">
        <v>3112</v>
      </c>
      <c r="B532" t="s">
        <v>3113</v>
      </c>
      <c r="C532" t="str">
        <f>CONCATENATE(Tabla5[[#This Row],[CARDCODE]],"-",Tabla5[[#This Row],[CARDNAME]])</f>
        <v>P20543938654-FIBRECON PACIFIC MARINE S.A.C.</v>
      </c>
    </row>
    <row r="533" spans="1:3" x14ac:dyDescent="0.25">
      <c r="A533" t="s">
        <v>2598</v>
      </c>
      <c r="B533" t="s">
        <v>2599</v>
      </c>
      <c r="C533" t="str">
        <f>CONCATENATE(Tabla5[[#This Row],[CARDCODE]],"-",Tabla5[[#This Row],[CARDNAME]])</f>
        <v>P20506064814-FIERRO &amp; ACERO CENTER S.A.C.</v>
      </c>
    </row>
    <row r="534" spans="1:3" x14ac:dyDescent="0.25">
      <c r="A534" t="s">
        <v>2860</v>
      </c>
      <c r="B534" t="s">
        <v>2861</v>
      </c>
      <c r="C534" t="str">
        <f>CONCATENATE(Tabla5[[#This Row],[CARDCODE]],"-",Tabla5[[#This Row],[CARDNAME]])</f>
        <v>P20511896127-FIERROS &amp; AFINES S.A.C</v>
      </c>
    </row>
    <row r="535" spans="1:3" x14ac:dyDescent="0.25">
      <c r="A535" t="s">
        <v>1144</v>
      </c>
      <c r="B535" t="s">
        <v>1145</v>
      </c>
      <c r="C535" t="str">
        <f>CONCATENATE(Tabla5[[#This Row],[CARDCODE]],"-",Tabla5[[#This Row],[CARDNAME]])</f>
        <v>P20100799341-FIERROS COMERCIALES S.R.L.</v>
      </c>
    </row>
    <row r="536" spans="1:3" x14ac:dyDescent="0.25">
      <c r="A536" t="s">
        <v>739</v>
      </c>
      <c r="B536" t="s">
        <v>740</v>
      </c>
      <c r="C536" t="str">
        <f>CONCATENATE(Tabla5[[#This Row],[CARDCODE]],"-",Tabla5[[#This Row],[CARDNAME]])</f>
        <v>P10316579197-FIGUEROA TAHUA CLEMENTE VICTOR</v>
      </c>
    </row>
    <row r="537" spans="1:3" x14ac:dyDescent="0.25">
      <c r="A537" t="s">
        <v>2348</v>
      </c>
      <c r="B537" t="s">
        <v>2349</v>
      </c>
      <c r="C537" t="str">
        <f>CONCATENATE(Tabla5[[#This Row],[CARDCODE]],"-",Tabla5[[#This Row],[CARDNAME]])</f>
        <v>P20492007731-FILTROS MARGARITA SAC</v>
      </c>
    </row>
    <row r="538" spans="1:3" x14ac:dyDescent="0.25">
      <c r="A538" t="s">
        <v>3118</v>
      </c>
      <c r="B538" t="s">
        <v>3119</v>
      </c>
      <c r="C538" t="str">
        <f>CONCATENATE(Tabla5[[#This Row],[CARDCODE]],"-",Tabla5[[#This Row],[CARDNAME]])</f>
        <v>P20544786581-FILTROS Y SERVICIOS MARGARITA S.A.C</v>
      </c>
    </row>
    <row r="539" spans="1:3" x14ac:dyDescent="0.25">
      <c r="A539" t="s">
        <v>1188</v>
      </c>
      <c r="B539" t="s">
        <v>1189</v>
      </c>
      <c r="C539" t="str">
        <f>CONCATENATE(Tabla5[[#This Row],[CARDCODE]],"-",Tabla5[[#This Row],[CARDNAME]])</f>
        <v>P20101256422-FIORELLA REPRESENTACIONES S.A.C</v>
      </c>
    </row>
    <row r="540" spans="1:3" x14ac:dyDescent="0.25">
      <c r="A540" t="s">
        <v>851</v>
      </c>
      <c r="B540" t="s">
        <v>852</v>
      </c>
      <c r="C540" t="str">
        <f>CONCATENATE(Tabla5[[#This Row],[CARDCODE]],"-",Tabla5[[#This Row],[CARDNAME]])</f>
        <v>P10461204711-FLORES CCAHUANA VIVIANA</v>
      </c>
    </row>
    <row r="541" spans="1:3" x14ac:dyDescent="0.25">
      <c r="A541" t="s">
        <v>301</v>
      </c>
      <c r="B541" t="s">
        <v>302</v>
      </c>
      <c r="C541" t="str">
        <f>CONCATENATE(Tabla5[[#This Row],[CARDCODE]],"-",Tabla5[[#This Row],[CARDNAME]])</f>
        <v>P10061304709-FLORES ESPINOZA FILIBERTO RICHARD</v>
      </c>
    </row>
    <row r="542" spans="1:3" x14ac:dyDescent="0.25">
      <c r="A542" t="s">
        <v>2040</v>
      </c>
      <c r="B542" t="s">
        <v>2041</v>
      </c>
      <c r="C542" t="str">
        <f>CONCATENATE(Tabla5[[#This Row],[CARDCODE]],"-",Tabla5[[#This Row],[CARDNAME]])</f>
        <v>P20416216135-FLOSYTEC S.A.C.</v>
      </c>
    </row>
    <row r="543" spans="1:3" x14ac:dyDescent="0.25">
      <c r="A543" t="s">
        <v>2552</v>
      </c>
      <c r="B543" t="s">
        <v>2553</v>
      </c>
      <c r="C543" t="str">
        <f>CONCATENATE(Tabla5[[#This Row],[CARDCODE]],"-",Tabla5[[#This Row],[CARDNAME]])</f>
        <v>P20505102801-FLUIDOS &amp; AUTOMATIZACION S.A.</v>
      </c>
    </row>
    <row r="544" spans="1:3" x14ac:dyDescent="0.25">
      <c r="A544" t="s">
        <v>1248</v>
      </c>
      <c r="B544" t="s">
        <v>1249</v>
      </c>
      <c r="C544" t="str">
        <f>CONCATENATE(Tabla5[[#This Row],[CARDCODE]],"-",Tabla5[[#This Row],[CARDNAME]])</f>
        <v>P20102002882-FLUIDTEK S.R.L.</v>
      </c>
    </row>
    <row r="545" spans="1:3" x14ac:dyDescent="0.25">
      <c r="A545" t="s">
        <v>1354</v>
      </c>
      <c r="B545" t="s">
        <v>1355</v>
      </c>
      <c r="C545" t="str">
        <f>CONCATENATE(Tabla5[[#This Row],[CARDCODE]],"-",Tabla5[[#This Row],[CARDNAME]])</f>
        <v>P20112338641-FLY CARGO S.A.</v>
      </c>
    </row>
    <row r="546" spans="1:3" x14ac:dyDescent="0.25">
      <c r="A546" t="s">
        <v>1572</v>
      </c>
      <c r="B546" t="s">
        <v>1573</v>
      </c>
      <c r="C546" t="str">
        <f>CONCATENATE(Tabla5[[#This Row],[CARDCODE]],"-",Tabla5[[#This Row],[CARDNAME]])</f>
        <v>P20178922581-FONDO DE SALUD DE LA POLICIA NACIONAL</v>
      </c>
    </row>
    <row r="547" spans="1:3" x14ac:dyDescent="0.25">
      <c r="A547" t="s">
        <v>497</v>
      </c>
      <c r="B547" t="s">
        <v>498</v>
      </c>
      <c r="C547" t="str">
        <f>CONCATENATE(Tabla5[[#This Row],[CARDCODE]],"-",Tabla5[[#This Row],[CARDNAME]])</f>
        <v>P10096548538-FONSECA ESTACIO ROCIO MILAGRO</v>
      </c>
    </row>
    <row r="548" spans="1:3" x14ac:dyDescent="0.25">
      <c r="A548" t="s">
        <v>3290</v>
      </c>
      <c r="B548" t="s">
        <v>3291</v>
      </c>
      <c r="C548" t="str">
        <f>CONCATENATE(Tabla5[[#This Row],[CARDCODE]],"-",Tabla5[[#This Row],[CARDNAME]])</f>
        <v>P20602729428-FOREST - ELECTROMECHANIC SOLUTION EIRL</v>
      </c>
    </row>
    <row r="549" spans="1:3" x14ac:dyDescent="0.25">
      <c r="A549" t="s">
        <v>1494</v>
      </c>
      <c r="B549" t="s">
        <v>1495</v>
      </c>
      <c r="C549" t="str">
        <f>CONCATENATE(Tabla5[[#This Row],[CARDCODE]],"-",Tabla5[[#This Row],[CARDNAME]])</f>
        <v>P20139543301-FORMAS METALICAS S.A.</v>
      </c>
    </row>
    <row r="550" spans="1:3" x14ac:dyDescent="0.25">
      <c r="A550" t="s">
        <v>1766</v>
      </c>
      <c r="B550" t="s">
        <v>1767</v>
      </c>
      <c r="C550" t="str">
        <f>CONCATENATE(Tabla5[[#This Row],[CARDCODE]],"-",Tabla5[[#This Row],[CARDNAME]])</f>
        <v>P20298674611-FRANQUICIAS ALIMENTARIAS S.A.</v>
      </c>
    </row>
    <row r="551" spans="1:3" x14ac:dyDescent="0.25">
      <c r="A551" t="s">
        <v>1938</v>
      </c>
      <c r="B551" t="s">
        <v>1939</v>
      </c>
      <c r="C551" t="str">
        <f>CONCATENATE(Tabla5[[#This Row],[CARDCODE]],"-",Tabla5[[#This Row],[CARDNAME]])</f>
        <v>P20382268513-FRAPAU S.R.L.</v>
      </c>
    </row>
    <row r="552" spans="1:3" x14ac:dyDescent="0.25">
      <c r="A552" t="s">
        <v>1950</v>
      </c>
      <c r="B552" t="s">
        <v>1951</v>
      </c>
      <c r="C552" t="str">
        <f>CONCATENATE(Tabla5[[#This Row],[CARDCODE]],"-",Tabla5[[#This Row],[CARDNAME]])</f>
        <v>P20386163155-FREEWAY S.A.</v>
      </c>
    </row>
    <row r="553" spans="1:3" x14ac:dyDescent="0.25">
      <c r="A553" t="s">
        <v>2392</v>
      </c>
      <c r="B553" t="s">
        <v>2393</v>
      </c>
      <c r="C553" t="str">
        <f>CONCATENATE(Tabla5[[#This Row],[CARDCODE]],"-",Tabla5[[#This Row],[CARDNAME]])</f>
        <v>P20500453401-FRI DEL PERU S.A.C.</v>
      </c>
    </row>
    <row r="554" spans="1:3" x14ac:dyDescent="0.25">
      <c r="A554" t="s">
        <v>599</v>
      </c>
      <c r="B554" t="s">
        <v>600</v>
      </c>
      <c r="C554" t="str">
        <f>CONCATENATE(Tabla5[[#This Row],[CARDCODE]],"-",Tabla5[[#This Row],[CARDNAME]])</f>
        <v>P10156604840-FU VONG KIN VAN</v>
      </c>
    </row>
    <row r="555" spans="1:3" x14ac:dyDescent="0.25">
      <c r="A555" t="s">
        <v>379</v>
      </c>
      <c r="B555" t="s">
        <v>380</v>
      </c>
      <c r="C555" t="str">
        <f>CONCATENATE(Tabla5[[#This Row],[CARDCODE]],"-",Tabla5[[#This Row],[CARDNAME]])</f>
        <v>P10076533275-FUENTES PANDO ADA LILIANA</v>
      </c>
    </row>
    <row r="556" spans="1:3" x14ac:dyDescent="0.25">
      <c r="A556" t="s">
        <v>1880</v>
      </c>
      <c r="B556" t="s">
        <v>1881</v>
      </c>
      <c r="C556" t="str">
        <f>CONCATENATE(Tabla5[[#This Row],[CARDCODE]],"-",Tabla5[[#This Row],[CARDNAME]])</f>
        <v>P20345200381-FULLTRADE SAC</v>
      </c>
    </row>
    <row r="557" spans="1:3" x14ac:dyDescent="0.25">
      <c r="A557" t="s">
        <v>1268</v>
      </c>
      <c r="B557" t="s">
        <v>1269</v>
      </c>
      <c r="C557" t="str">
        <f>CONCATENATE(Tabla5[[#This Row],[CARDCODE]],"-",Tabla5[[#This Row],[CARDNAME]])</f>
        <v>P20102189770-FUMALUX S.R.LTDA.</v>
      </c>
    </row>
    <row r="558" spans="1:3" x14ac:dyDescent="0.25">
      <c r="A558" t="s">
        <v>2858</v>
      </c>
      <c r="B558" t="s">
        <v>2859</v>
      </c>
      <c r="C558" t="str">
        <f>CONCATENATE(Tabla5[[#This Row],[CARDCODE]],"-",Tabla5[[#This Row],[CARDNAME]])</f>
        <v>P20511745773-FUMIGYSA S.A.C.</v>
      </c>
    </row>
    <row r="559" spans="1:3" x14ac:dyDescent="0.25">
      <c r="A559" t="s">
        <v>895</v>
      </c>
      <c r="B559" t="s">
        <v>896</v>
      </c>
      <c r="C559" t="str">
        <f>CONCATENATE(Tabla5[[#This Row],[CARDCODE]],"-",Tabla5[[#This Row],[CARDNAME]])</f>
        <v>P20100001579-FUNDICION CALLAO S.A.</v>
      </c>
    </row>
    <row r="560" spans="1:3" x14ac:dyDescent="0.25">
      <c r="A560" t="s">
        <v>1500</v>
      </c>
      <c r="B560" t="s">
        <v>1501</v>
      </c>
      <c r="C560" t="str">
        <f>CONCATENATE(Tabla5[[#This Row],[CARDCODE]],"-",Tabla5[[#This Row],[CARDNAME]])</f>
        <v>P20140937968-FV  Y FV ASOCIADOS S.R.L.</v>
      </c>
    </row>
    <row r="561" spans="1:3" x14ac:dyDescent="0.25">
      <c r="A561" t="s">
        <v>2202</v>
      </c>
      <c r="B561" t="s">
        <v>2203</v>
      </c>
      <c r="C561" t="str">
        <f>CONCATENATE(Tabla5[[#This Row],[CARDCODE]],"-",Tabla5[[#This Row],[CARDNAME]])</f>
        <v>P20457172673-FVL S.A.C.</v>
      </c>
    </row>
    <row r="562" spans="1:3" x14ac:dyDescent="0.25">
      <c r="A562" t="s">
        <v>1864</v>
      </c>
      <c r="B562" t="s">
        <v>1865</v>
      </c>
      <c r="C562" t="str">
        <f>CONCATENATE(Tabla5[[#This Row],[CARDCODE]],"-",Tabla5[[#This Row],[CARDNAME]])</f>
        <v>P20339031542-G &amp; K INVERSION S.R.L.</v>
      </c>
    </row>
    <row r="563" spans="1:3" x14ac:dyDescent="0.25">
      <c r="A563" t="s">
        <v>2290</v>
      </c>
      <c r="B563" t="s">
        <v>2291</v>
      </c>
      <c r="C563" t="str">
        <f>CONCATENATE(Tabla5[[#This Row],[CARDCODE]],"-",Tabla5[[#This Row],[CARDNAME]])</f>
        <v>P20479109436-G &amp; M PNEUMATIC SAC</v>
      </c>
    </row>
    <row r="564" spans="1:3" x14ac:dyDescent="0.25">
      <c r="A564" t="s">
        <v>990</v>
      </c>
      <c r="B564" t="s">
        <v>991</v>
      </c>
      <c r="C564" t="str">
        <f>CONCATENATE(Tabla5[[#This Row],[CARDCODE]],"-",Tabla5[[#This Row],[CARDNAME]])</f>
        <v>P20100095531-G &amp; N ROJAS  S.A.</v>
      </c>
    </row>
    <row r="565" spans="1:3" x14ac:dyDescent="0.25">
      <c r="A565" t="s">
        <v>1814</v>
      </c>
      <c r="B565" t="s">
        <v>1815</v>
      </c>
      <c r="C565" t="str">
        <f>CONCATENATE(Tabla5[[#This Row],[CARDCODE]],"-",Tabla5[[#This Row],[CARDNAME]])</f>
        <v>P20316555285-G.R. TECH S.A.C.</v>
      </c>
    </row>
    <row r="566" spans="1:3" x14ac:dyDescent="0.25">
      <c r="A566" t="s">
        <v>1784</v>
      </c>
      <c r="B566" t="s">
        <v>1785</v>
      </c>
      <c r="C566" t="str">
        <f>CONCATENATE(Tabla5[[#This Row],[CARDCODE]],"-",Tabla5[[#This Row],[CARDNAME]])</f>
        <v>P20302757055-G.S. INTEGRAF S.A.</v>
      </c>
    </row>
    <row r="567" spans="1:3" x14ac:dyDescent="0.25">
      <c r="A567" t="s">
        <v>305</v>
      </c>
      <c r="B567" t="s">
        <v>306</v>
      </c>
      <c r="C567" t="str">
        <f>CONCATENATE(Tabla5[[#This Row],[CARDCODE]],"-",Tabla5[[#This Row],[CARDNAME]])</f>
        <v>P10062184464-GALLARDO ALVA ALINDOR</v>
      </c>
    </row>
    <row r="568" spans="1:3" x14ac:dyDescent="0.25">
      <c r="A568" t="s">
        <v>311</v>
      </c>
      <c r="B568" t="s">
        <v>312</v>
      </c>
      <c r="C568" t="str">
        <f>CONCATENATE(Tabla5[[#This Row],[CARDCODE]],"-",Tabla5[[#This Row],[CARDNAME]])</f>
        <v>P10066747617-GALLIANI ORTEGA JOSE ANTONIO</v>
      </c>
    </row>
    <row r="569" spans="1:3" x14ac:dyDescent="0.25">
      <c r="A569" t="s">
        <v>383</v>
      </c>
      <c r="B569" t="s">
        <v>384</v>
      </c>
      <c r="C569" t="str">
        <f>CONCATENATE(Tabla5[[#This Row],[CARDCODE]],"-",Tabla5[[#This Row],[CARDNAME]])</f>
        <v>P10077910251-GALVEZ SUCCAR, MANUEL</v>
      </c>
    </row>
    <row r="570" spans="1:3" x14ac:dyDescent="0.25">
      <c r="A570" t="s">
        <v>1504</v>
      </c>
      <c r="B570" t="s">
        <v>1505</v>
      </c>
      <c r="C570" t="str">
        <f>CONCATENATE(Tabla5[[#This Row],[CARDCODE]],"-",Tabla5[[#This Row],[CARDNAME]])</f>
        <v>P20141917715-GALY S.R.L.TDA. ESTACION DE SERVICIOS</v>
      </c>
    </row>
    <row r="571" spans="1:3" x14ac:dyDescent="0.25">
      <c r="A571" t="s">
        <v>1588</v>
      </c>
      <c r="B571" t="s">
        <v>1589</v>
      </c>
      <c r="C571" t="str">
        <f>CONCATENATE(Tabla5[[#This Row],[CARDCODE]],"-",Tabla5[[#This Row],[CARDNAME]])</f>
        <v>P20196899643-GAMARRA AIR CARGO Y CIA S.A.C.</v>
      </c>
    </row>
    <row r="572" spans="1:3" x14ac:dyDescent="0.25">
      <c r="A572" t="s">
        <v>841</v>
      </c>
      <c r="B572" t="s">
        <v>842</v>
      </c>
      <c r="C572" t="str">
        <f>CONCATENATE(Tabla5[[#This Row],[CARDCODE]],"-",Tabla5[[#This Row],[CARDNAME]])</f>
        <v>P10450061935-GAMBOA SANCHEZ ELKIN BENITO</v>
      </c>
    </row>
    <row r="573" spans="1:3" x14ac:dyDescent="0.25">
      <c r="A573" t="s">
        <v>355</v>
      </c>
      <c r="B573" t="s">
        <v>356</v>
      </c>
      <c r="C573" t="str">
        <f>CONCATENATE(Tabla5[[#This Row],[CARDCODE]],"-",Tabla5[[#This Row],[CARDNAME]])</f>
        <v>P10072783960-GARAY CIPRIANO DE VILLANUE CARLOTA</v>
      </c>
    </row>
    <row r="574" spans="1:3" x14ac:dyDescent="0.25">
      <c r="A574" t="s">
        <v>783</v>
      </c>
      <c r="B574" t="s">
        <v>784</v>
      </c>
      <c r="C574" t="str">
        <f>CONCATENATE(Tabla5[[#This Row],[CARDCODE]],"-",Tabla5[[#This Row],[CARDNAME]])</f>
        <v>P10409045095-GARCIA CORTEZ RICHARD LEONIDAS</v>
      </c>
    </row>
    <row r="575" spans="1:3" x14ac:dyDescent="0.25">
      <c r="A575" t="s">
        <v>351</v>
      </c>
      <c r="B575" t="s">
        <v>352</v>
      </c>
      <c r="C575" t="str">
        <f>CONCATENATE(Tabla5[[#This Row],[CARDCODE]],"-",Tabla5[[#This Row],[CARDNAME]])</f>
        <v>P10072698342-GARCIA PINEDA JOSE ENRIQUE</v>
      </c>
    </row>
    <row r="576" spans="1:3" x14ac:dyDescent="0.25">
      <c r="A576" t="s">
        <v>417</v>
      </c>
      <c r="B576" t="s">
        <v>418</v>
      </c>
      <c r="C576" t="str">
        <f>CONCATENATE(Tabla5[[#This Row],[CARDCODE]],"-",Tabla5[[#This Row],[CARDNAME]])</f>
        <v>P10082263093-GARCIA ROSA MEDINA MARIA ANTONIETA</v>
      </c>
    </row>
    <row r="577" spans="1:3" x14ac:dyDescent="0.25">
      <c r="A577" t="s">
        <v>2416</v>
      </c>
      <c r="B577" t="s">
        <v>2417</v>
      </c>
      <c r="C577" t="str">
        <f>CONCATENATE(Tabla5[[#This Row],[CARDCODE]],"-",Tabla5[[#This Row],[CARDNAME]])</f>
        <v>P20501629741-GAS MULTISERVICIOS AUTOMOTRIZ E INDUSTRIAL E.I.R.L.</v>
      </c>
    </row>
    <row r="578" spans="1:3" x14ac:dyDescent="0.25">
      <c r="A578" t="s">
        <v>1272</v>
      </c>
      <c r="B578" t="s">
        <v>1273</v>
      </c>
      <c r="C578" t="str">
        <f>CONCATENATE(Tabla5[[#This Row],[CARDCODE]],"-",Tabla5[[#This Row],[CARDNAME]])</f>
        <v>P20102296771-GAS OIL TRANSERVICE S.A.</v>
      </c>
    </row>
    <row r="579" spans="1:3" x14ac:dyDescent="0.25">
      <c r="A579" t="s">
        <v>2026</v>
      </c>
      <c r="B579" t="s">
        <v>2027</v>
      </c>
      <c r="C579" t="str">
        <f>CONCATENATE(Tabla5[[#This Row],[CARDCODE]],"-",Tabla5[[#This Row],[CARDNAME]])</f>
        <v>P20413972508-GASTRONOMICO BON GOURMET E.I.R.L.</v>
      </c>
    </row>
    <row r="580" spans="1:3" x14ac:dyDescent="0.25">
      <c r="A580" t="s">
        <v>3236</v>
      </c>
      <c r="B580" t="s">
        <v>3237</v>
      </c>
      <c r="C580" t="str">
        <f>CONCATENATE(Tabla5[[#This Row],[CARDCODE]],"-",Tabla5[[#This Row],[CARDNAME]])</f>
        <v>P20600929144-GEA PERUANA S.A.C.</v>
      </c>
    </row>
    <row r="581" spans="1:3" x14ac:dyDescent="0.25">
      <c r="A581" t="s">
        <v>1196</v>
      </c>
      <c r="B581" t="s">
        <v>1197</v>
      </c>
      <c r="C581" t="str">
        <f>CONCATENATE(Tabla5[[#This Row],[CARDCODE]],"-",Tabla5[[#This Row],[CARDNAME]])</f>
        <v>P20101284477-GENERAVAPOR S.A.</v>
      </c>
    </row>
    <row r="582" spans="1:3" x14ac:dyDescent="0.25">
      <c r="A582" t="s">
        <v>2172</v>
      </c>
      <c r="B582" t="s">
        <v>2173</v>
      </c>
      <c r="C582" t="str">
        <f>CONCATENATE(Tabla5[[#This Row],[CARDCODE]],"-",Tabla5[[#This Row],[CARDNAME]])</f>
        <v>P20440488171-GEORGE`S S.A.C. RESTAURANT</v>
      </c>
    </row>
    <row r="583" spans="1:3" x14ac:dyDescent="0.25">
      <c r="A583" t="s">
        <v>2842</v>
      </c>
      <c r="B583" t="s">
        <v>2843</v>
      </c>
      <c r="C583" t="str">
        <f>CONCATENATE(Tabla5[[#This Row],[CARDCODE]],"-",Tabla5[[#This Row],[CARDNAME]])</f>
        <v>P20511302600-GEROT S.A.C.</v>
      </c>
    </row>
    <row r="584" spans="1:3" x14ac:dyDescent="0.25">
      <c r="A584" t="s">
        <v>1106</v>
      </c>
      <c r="B584" t="s">
        <v>1107</v>
      </c>
      <c r="C584" t="str">
        <f>CONCATENATE(Tabla5[[#This Row],[CARDCODE]],"-",Tabla5[[#This Row],[CARDNAME]])</f>
        <v>P20100499461-GESCO S.R.L.</v>
      </c>
    </row>
    <row r="585" spans="1:3" x14ac:dyDescent="0.25">
      <c r="A585" t="s">
        <v>2572</v>
      </c>
      <c r="B585" t="s">
        <v>2573</v>
      </c>
      <c r="C585" t="str">
        <f>CONCATENATE(Tabla5[[#This Row],[CARDCODE]],"-",Tabla5[[#This Row],[CARDNAME]])</f>
        <v>P20505562713-GESUR S.A.C.</v>
      </c>
    </row>
    <row r="586" spans="1:3" x14ac:dyDescent="0.25">
      <c r="A586" t="s">
        <v>2256</v>
      </c>
      <c r="B586" t="s">
        <v>2257</v>
      </c>
      <c r="C586" t="str">
        <f>CONCATENATE(Tabla5[[#This Row],[CARDCODE]],"-",Tabla5[[#This Row],[CARDNAME]])</f>
        <v>P20470783851-GEYER KABEL PERU S.A.C.</v>
      </c>
    </row>
    <row r="587" spans="1:3" x14ac:dyDescent="0.25">
      <c r="A587" t="s">
        <v>2804</v>
      </c>
      <c r="B587" t="s">
        <v>2805</v>
      </c>
      <c r="C587" t="str">
        <f>CONCATENATE(Tabla5[[#This Row],[CARDCODE]],"-",Tabla5[[#This Row],[CARDNAME]])</f>
        <v>P20510146931-GH PRODUCCIONES SRL</v>
      </c>
    </row>
    <row r="588" spans="1:3" x14ac:dyDescent="0.25">
      <c r="A588" t="s">
        <v>2818</v>
      </c>
      <c r="B588" t="s">
        <v>2819</v>
      </c>
      <c r="C588" t="str">
        <f>CONCATENATE(Tabla5[[#This Row],[CARDCODE]],"-",Tabla5[[#This Row],[CARDNAME]])</f>
        <v>P20510595492-GIGANTA S.A.C.</v>
      </c>
    </row>
    <row r="589" spans="1:3" x14ac:dyDescent="0.25">
      <c r="A589" t="s">
        <v>2880</v>
      </c>
      <c r="B589" t="s">
        <v>2881</v>
      </c>
      <c r="C589" t="str">
        <f>CONCATENATE(Tabla5[[#This Row],[CARDCODE]],"-",Tabla5[[#This Row],[CARDNAME]])</f>
        <v>P20512875336-GLOBAL HIDRAULICA S.A.C.</v>
      </c>
    </row>
    <row r="590" spans="1:3" x14ac:dyDescent="0.25">
      <c r="A590" t="s">
        <v>2612</v>
      </c>
      <c r="B590" t="s">
        <v>2613</v>
      </c>
      <c r="C590" t="str">
        <f>CONCATENATE(Tabla5[[#This Row],[CARDCODE]],"-",Tabla5[[#This Row],[CARDNAME]])</f>
        <v>P20506240990-GLOBAL LTD. S.A.</v>
      </c>
    </row>
    <row r="591" spans="1:3" x14ac:dyDescent="0.25">
      <c r="A591" t="s">
        <v>3134</v>
      </c>
      <c r="B591" t="s">
        <v>3135</v>
      </c>
      <c r="C591" t="str">
        <f>CONCATENATE(Tabla5[[#This Row],[CARDCODE]],"-",Tabla5[[#This Row],[CARDNAME]])</f>
        <v>P20546923747-GLOBAL PUMPS S.A.</v>
      </c>
    </row>
    <row r="592" spans="1:3" x14ac:dyDescent="0.25">
      <c r="A592" t="s">
        <v>3050</v>
      </c>
      <c r="B592" t="s">
        <v>3051</v>
      </c>
      <c r="C592" t="str">
        <f>CONCATENATE(Tabla5[[#This Row],[CARDCODE]],"-",Tabla5[[#This Row],[CARDNAME]])</f>
        <v>P20532631433-GLORIETA TACNEÑA S.A.C.</v>
      </c>
    </row>
    <row r="593" spans="1:3" x14ac:dyDescent="0.25">
      <c r="A593" t="s">
        <v>3160</v>
      </c>
      <c r="B593" t="s">
        <v>3161</v>
      </c>
      <c r="C593" t="str">
        <f>CONCATENATE(Tabla5[[#This Row],[CARDCODE]],"-",Tabla5[[#This Row],[CARDNAME]])</f>
        <v>P20552318341-GOAL PRODUCCIONES S.A.C</v>
      </c>
    </row>
    <row r="594" spans="1:3" x14ac:dyDescent="0.25">
      <c r="A594" t="s">
        <v>765</v>
      </c>
      <c r="B594" t="s">
        <v>766</v>
      </c>
      <c r="C594" t="str">
        <f>CONCATENATE(Tabla5[[#This Row],[CARDCODE]],"-",Tabla5[[#This Row],[CARDNAME]])</f>
        <v>P10405342109-GOMEZ ROJAS ONOFRIA</v>
      </c>
    </row>
    <row r="595" spans="1:3" x14ac:dyDescent="0.25">
      <c r="A595" t="s">
        <v>801</v>
      </c>
      <c r="B595" t="s">
        <v>802</v>
      </c>
      <c r="C595" t="str">
        <f>CONCATENATE(Tabla5[[#This Row],[CARDCODE]],"-",Tabla5[[#This Row],[CARDNAME]])</f>
        <v>p10417738644-GOMEZ SIFUENTES JORGE ANGELO</v>
      </c>
    </row>
    <row r="596" spans="1:3" x14ac:dyDescent="0.25">
      <c r="A596" t="s">
        <v>605</v>
      </c>
      <c r="B596" t="s">
        <v>606</v>
      </c>
      <c r="C596" t="str">
        <f>CONCATENATE(Tabla5[[#This Row],[CARDCODE]],"-",Tabla5[[#This Row],[CARDNAME]])</f>
        <v>P10159703270-GONZALES CRUZ ILIN JAIME</v>
      </c>
    </row>
    <row r="597" spans="1:3" x14ac:dyDescent="0.25">
      <c r="A597" t="s">
        <v>593</v>
      </c>
      <c r="B597" t="s">
        <v>594</v>
      </c>
      <c r="C597" t="str">
        <f>CONCATENATE(Tabla5[[#This Row],[CARDCODE]],"-",Tabla5[[#This Row],[CARDNAME]])</f>
        <v>P10154091021-GONZALES DE FERNANDEZ ENCARNACION ESMERA</v>
      </c>
    </row>
    <row r="598" spans="1:3" x14ac:dyDescent="0.25">
      <c r="A598" t="s">
        <v>2204</v>
      </c>
      <c r="B598" t="s">
        <v>2205</v>
      </c>
      <c r="C598" t="str">
        <f>CONCATENATE(Tabla5[[#This Row],[CARDCODE]],"-",Tabla5[[#This Row],[CARDNAME]])</f>
        <v>P20457466405-GONZALES GRUAS E.I.R.L</v>
      </c>
    </row>
    <row r="599" spans="1:3" x14ac:dyDescent="0.25">
      <c r="A599" t="s">
        <v>567</v>
      </c>
      <c r="B599" t="s">
        <v>568</v>
      </c>
      <c r="C599" t="str">
        <f>CONCATENATE(Tabla5[[#This Row],[CARDCODE]],"-",Tabla5[[#This Row],[CARDNAME]])</f>
        <v>P10106101626-GONZALES RENTERIA JUAN JOSE</v>
      </c>
    </row>
    <row r="600" spans="1:3" x14ac:dyDescent="0.25">
      <c r="A600" t="s">
        <v>467</v>
      </c>
      <c r="B600" t="s">
        <v>468</v>
      </c>
      <c r="C600" t="str">
        <f>CONCATENATE(Tabla5[[#This Row],[CARDCODE]],"-",Tabla5[[#This Row],[CARDNAME]])</f>
        <v>P10092933186-GONZALES TELLO NANCY MONICA</v>
      </c>
    </row>
    <row r="601" spans="1:3" x14ac:dyDescent="0.25">
      <c r="A601" t="s">
        <v>1536</v>
      </c>
      <c r="B601" t="s">
        <v>1537</v>
      </c>
      <c r="C601" t="str">
        <f>CONCATENATE(Tabla5[[#This Row],[CARDCODE]],"-",Tabla5[[#This Row],[CARDNAME]])</f>
        <v>P20160479290-GOULDS PUMPS NY INC.SUCURSAL DEL PERU</v>
      </c>
    </row>
    <row r="602" spans="1:3" x14ac:dyDescent="0.25">
      <c r="A602" t="s">
        <v>1110</v>
      </c>
      <c r="B602" t="s">
        <v>1111</v>
      </c>
      <c r="C602" t="str">
        <f>CONCATENATE(Tabla5[[#This Row],[CARDCODE]],"-",Tabla5[[#This Row],[CARDNAME]])</f>
        <v>P20100512662-GRAMBS CORPORACION GRAFICA S.A.C.</v>
      </c>
    </row>
    <row r="603" spans="1:3" x14ac:dyDescent="0.25">
      <c r="A603" t="s">
        <v>2242</v>
      </c>
      <c r="B603" t="s">
        <v>2243</v>
      </c>
      <c r="C603" t="str">
        <f>CONCATENATE(Tabla5[[#This Row],[CARDCODE]],"-",Tabla5[[#This Row],[CARDNAME]])</f>
        <v>P20468095301-GRAMSA DISTRIBUIDORA S.A.C.</v>
      </c>
    </row>
    <row r="604" spans="1:3" x14ac:dyDescent="0.25">
      <c r="A604" t="s">
        <v>2018</v>
      </c>
      <c r="B604" t="s">
        <v>2019</v>
      </c>
      <c r="C604" t="str">
        <f>CONCATENATE(Tabla5[[#This Row],[CARDCODE]],"-",Tabla5[[#This Row],[CARDNAME]])</f>
        <v>P20411022413-GRAN RESTAURANT EL ZARCO S.R.LTDA.</v>
      </c>
    </row>
    <row r="605" spans="1:3" x14ac:dyDescent="0.25">
      <c r="A605" t="s">
        <v>1896</v>
      </c>
      <c r="B605" t="s">
        <v>1897</v>
      </c>
      <c r="C605" t="str">
        <f>CONCATENATE(Tabla5[[#This Row],[CARDCODE]],"-",Tabla5[[#This Row],[CARDNAME]])</f>
        <v>P20354793416-GRIFO AMIGO S.A.</v>
      </c>
    </row>
    <row r="606" spans="1:3" x14ac:dyDescent="0.25">
      <c r="A606" t="s">
        <v>1332</v>
      </c>
      <c r="B606" t="s">
        <v>1333</v>
      </c>
      <c r="C606" t="str">
        <f>CONCATENATE(Tabla5[[#This Row],[CARDCODE]],"-",Tabla5[[#This Row],[CARDNAME]])</f>
        <v>P20109671470-GRIFO BERTELLO</v>
      </c>
    </row>
    <row r="607" spans="1:3" x14ac:dyDescent="0.25">
      <c r="A607" t="s">
        <v>2158</v>
      </c>
      <c r="B607" t="s">
        <v>2159</v>
      </c>
      <c r="C607" t="str">
        <f>CONCATENATE(Tabla5[[#This Row],[CARDCODE]],"-",Tabla5[[#This Row],[CARDNAME]])</f>
        <v>P20439791161-GRIFO CHICAMA E.I.R.L.</v>
      </c>
    </row>
    <row r="608" spans="1:3" x14ac:dyDescent="0.25">
      <c r="A608" t="s">
        <v>1064</v>
      </c>
      <c r="B608" t="s">
        <v>1065</v>
      </c>
      <c r="C608" t="str">
        <f>CONCATENATE(Tabla5[[#This Row],[CARDCODE]],"-",Tabla5[[#This Row],[CARDNAME]])</f>
        <v>P20100267251-GRIFO HUAYMANTA</v>
      </c>
    </row>
    <row r="609" spans="1:3" x14ac:dyDescent="0.25">
      <c r="A609" t="s">
        <v>865</v>
      </c>
      <c r="B609" t="s">
        <v>866</v>
      </c>
      <c r="C609" t="str">
        <f>CONCATENATE(Tabla5[[#This Row],[CARDCODE]],"-",Tabla5[[#This Row],[CARDNAME]])</f>
        <v>P15108455052-GRIFO PROGRESO</v>
      </c>
    </row>
    <row r="610" spans="1:3" x14ac:dyDescent="0.25">
      <c r="A610" t="s">
        <v>965</v>
      </c>
      <c r="B610" t="s">
        <v>966</v>
      </c>
      <c r="C610" t="str">
        <f>CONCATENATE(Tabla5[[#This Row],[CARDCODE]],"-",Tabla5[[#This Row],[CARDNAME]])</f>
        <v>P20100075050-GRIFO SAN IGNACIO S.A.C.</v>
      </c>
    </row>
    <row r="611" spans="1:3" x14ac:dyDescent="0.25">
      <c r="A611" t="s">
        <v>969</v>
      </c>
      <c r="B611" t="s">
        <v>966</v>
      </c>
      <c r="C611" t="str">
        <f>CONCATENATE(Tabla5[[#This Row],[CARDCODE]],"-",Tabla5[[#This Row],[CARDNAME]])</f>
        <v>P20100075858-GRIFO SAN IGNACIO S.A.C.</v>
      </c>
    </row>
    <row r="612" spans="1:3" x14ac:dyDescent="0.25">
      <c r="A612" t="s">
        <v>1378</v>
      </c>
      <c r="B612" t="s">
        <v>1379</v>
      </c>
      <c r="C612" t="str">
        <f>CONCATENATE(Tabla5[[#This Row],[CARDCODE]],"-",Tabla5[[#This Row],[CARDNAME]])</f>
        <v>P20117559506-GRIFO SAN MIGUEL S.R.L.</v>
      </c>
    </row>
    <row r="613" spans="1:3" x14ac:dyDescent="0.25">
      <c r="A613" t="s">
        <v>1836</v>
      </c>
      <c r="B613" t="s">
        <v>1837</v>
      </c>
      <c r="C613" t="str">
        <f>CONCATENATE(Tabla5[[#This Row],[CARDCODE]],"-",Tabla5[[#This Row],[CARDNAME]])</f>
        <v>P20334129595-GRIFO SERVITOR S.A.</v>
      </c>
    </row>
    <row r="614" spans="1:3" x14ac:dyDescent="0.25">
      <c r="A614" t="s">
        <v>1520</v>
      </c>
      <c r="B614" t="s">
        <v>1521</v>
      </c>
      <c r="C614" t="str">
        <f>CONCATENATE(Tabla5[[#This Row],[CARDCODE]],"-",Tabla5[[#This Row],[CARDNAME]])</f>
        <v>P20147847727-GRIFO SHENANDOA S.A.C.</v>
      </c>
    </row>
    <row r="615" spans="1:3" x14ac:dyDescent="0.25">
      <c r="A615" t="s">
        <v>1672</v>
      </c>
      <c r="B615" t="s">
        <v>1673</v>
      </c>
      <c r="C615" t="str">
        <f>CONCATENATE(Tabla5[[#This Row],[CARDCODE]],"-",Tabla5[[#This Row],[CARDNAME]])</f>
        <v>P20257827390-GRIFO SUKARI S.R.LTDA.</v>
      </c>
    </row>
    <row r="616" spans="1:3" x14ac:dyDescent="0.25">
      <c r="A616" t="s">
        <v>727</v>
      </c>
      <c r="B616" t="s">
        <v>728</v>
      </c>
      <c r="C616" t="str">
        <f>CONCATENATE(Tabla5[[#This Row],[CARDCODE]],"-",Tabla5[[#This Row],[CARDNAME]])</f>
        <v>P10304924514-GRIFO TODA UNA VIDA</v>
      </c>
    </row>
    <row r="617" spans="1:3" x14ac:dyDescent="0.25">
      <c r="A617" t="s">
        <v>1506</v>
      </c>
      <c r="B617" t="s">
        <v>1507</v>
      </c>
      <c r="C617" t="str">
        <f>CONCATENATE(Tabla5[[#This Row],[CARDCODE]],"-",Tabla5[[#This Row],[CARDNAME]])</f>
        <v>P20142876478-GRIFO TRANSPORTES JUSAT E.I.R.L.</v>
      </c>
    </row>
    <row r="618" spans="1:3" x14ac:dyDescent="0.25">
      <c r="A618" t="s">
        <v>1288</v>
      </c>
      <c r="B618" t="s">
        <v>1289</v>
      </c>
      <c r="C618" t="str">
        <f>CONCATENATE(Tabla5[[#This Row],[CARDCODE]],"-",Tabla5[[#This Row],[CARDNAME]])</f>
        <v>P20102931387-GRIFO VIGMA S.R.L.</v>
      </c>
    </row>
    <row r="619" spans="1:3" x14ac:dyDescent="0.25">
      <c r="A619" t="s">
        <v>1392</v>
      </c>
      <c r="B619" t="s">
        <v>1393</v>
      </c>
      <c r="C619" t="str">
        <f>CONCATENATE(Tabla5[[#This Row],[CARDCODE]],"-",Tabla5[[#This Row],[CARDNAME]])</f>
        <v>P20118817347-GRIFOS ALEX S.R.L.</v>
      </c>
    </row>
    <row r="620" spans="1:3" x14ac:dyDescent="0.25">
      <c r="A620" t="s">
        <v>2124</v>
      </c>
      <c r="B620" t="s">
        <v>2125</v>
      </c>
      <c r="C620" t="str">
        <f>CONCATENATE(Tabla5[[#This Row],[CARDCODE]],"-",Tabla5[[#This Row],[CARDNAME]])</f>
        <v>P20430857861-GRIFOS DIANA S.A.C.</v>
      </c>
    </row>
    <row r="621" spans="1:3" x14ac:dyDescent="0.25">
      <c r="A621" t="s">
        <v>1148</v>
      </c>
      <c r="B621" t="s">
        <v>1149</v>
      </c>
      <c r="C621" t="str">
        <f>CONCATENATE(Tabla5[[#This Row],[CARDCODE]],"-",Tabla5[[#This Row],[CARDNAME]])</f>
        <v>P20100882591-GRIFOS EL CARMEN S.A.</v>
      </c>
    </row>
    <row r="622" spans="1:3" x14ac:dyDescent="0.25">
      <c r="A622" t="s">
        <v>1428</v>
      </c>
      <c r="B622" t="s">
        <v>1429</v>
      </c>
      <c r="C622" t="str">
        <f>CONCATENATE(Tabla5[[#This Row],[CARDCODE]],"-",Tabla5[[#This Row],[CARDNAME]])</f>
        <v>P20128708414-GRIFOS ELEUTERIO MEZA G.S.A.</v>
      </c>
    </row>
    <row r="623" spans="1:3" x14ac:dyDescent="0.25">
      <c r="A623" t="s">
        <v>1002</v>
      </c>
      <c r="B623" t="s">
        <v>1003</v>
      </c>
      <c r="C623" t="str">
        <f>CONCATENATE(Tabla5[[#This Row],[CARDCODE]],"-",Tabla5[[#This Row],[CARDNAME]])</f>
        <v>P20100111838-GRIFOS ESPINOZA S.A.</v>
      </c>
    </row>
    <row r="624" spans="1:3" x14ac:dyDescent="0.25">
      <c r="A624" t="s">
        <v>1762</v>
      </c>
      <c r="B624" t="s">
        <v>1763</v>
      </c>
      <c r="C624" t="str">
        <f>CONCATENATE(Tabla5[[#This Row],[CARDCODE]],"-",Tabla5[[#This Row],[CARDNAME]])</f>
        <v>P20298186498-GRIFOS GAMARRA I S.R.LTDA.</v>
      </c>
    </row>
    <row r="625" spans="1:3" x14ac:dyDescent="0.25">
      <c r="A625" t="s">
        <v>967</v>
      </c>
      <c r="B625" t="s">
        <v>968</v>
      </c>
      <c r="C625" t="str">
        <f>CONCATENATE(Tabla5[[#This Row],[CARDCODE]],"-",Tabla5[[#This Row],[CARDNAME]])</f>
        <v>P20100075181-GRIFOS IBERIA S.A.C.</v>
      </c>
    </row>
    <row r="626" spans="1:3" x14ac:dyDescent="0.25">
      <c r="A626" t="s">
        <v>3046</v>
      </c>
      <c r="B626" t="s">
        <v>3047</v>
      </c>
      <c r="C626" t="str">
        <f>CONCATENATE(Tabla5[[#This Row],[CARDCODE]],"-",Tabla5[[#This Row],[CARDNAME]])</f>
        <v>P20530559824-GRIFOS MONTERREY S.C.R.L.</v>
      </c>
    </row>
    <row r="627" spans="1:3" x14ac:dyDescent="0.25">
      <c r="A627" t="s">
        <v>933</v>
      </c>
      <c r="B627" t="s">
        <v>934</v>
      </c>
      <c r="C627" t="str">
        <f>CONCATENATE(Tabla5[[#This Row],[CARDCODE]],"-",Tabla5[[#This Row],[CARDNAME]])</f>
        <v>P20100032458-GRIFOSA S.A.C.</v>
      </c>
    </row>
    <row r="628" spans="1:3" x14ac:dyDescent="0.25">
      <c r="A628" t="s">
        <v>2876</v>
      </c>
      <c r="B628" t="s">
        <v>2877</v>
      </c>
      <c r="C628" t="str">
        <f>CONCATENATE(Tabla5[[#This Row],[CARDCODE]],"-",Tabla5[[#This Row],[CARDNAME]])</f>
        <v>P20512829652-GRUAS TRIPLE A S.A.C.</v>
      </c>
    </row>
    <row r="629" spans="1:3" x14ac:dyDescent="0.25">
      <c r="A629" t="s">
        <v>2586</v>
      </c>
      <c r="B629" t="s">
        <v>2587</v>
      </c>
      <c r="C629" t="str">
        <f>CONCATENATE(Tabla5[[#This Row],[CARDCODE]],"-",Tabla5[[#This Row],[CARDNAME]])</f>
        <v>P20505756593-GRUAS Y MONTACARGAS SAN JOSE S.A.C.</v>
      </c>
    </row>
    <row r="630" spans="1:3" x14ac:dyDescent="0.25">
      <c r="A630" t="s">
        <v>3158</v>
      </c>
      <c r="B630" t="s">
        <v>3159</v>
      </c>
      <c r="C630" t="str">
        <f>CONCATENATE(Tabla5[[#This Row],[CARDCODE]],"-",Tabla5[[#This Row],[CARDNAME]])</f>
        <v>P20552297165-GRUNDFOS DE PERU S.A.C.</v>
      </c>
    </row>
    <row r="631" spans="1:3" x14ac:dyDescent="0.25">
      <c r="A631" t="s">
        <v>3310</v>
      </c>
      <c r="B631" t="s">
        <v>3311</v>
      </c>
      <c r="C631" t="str">
        <f>CONCATENATE(Tabla5[[#This Row],[CARDCODE]],"-",Tabla5[[#This Row],[CARDNAME]])</f>
        <v>P20605481630-GRUPO BALLENA S.A.C.</v>
      </c>
    </row>
    <row r="632" spans="1:3" x14ac:dyDescent="0.25">
      <c r="A632" t="s">
        <v>1372</v>
      </c>
      <c r="B632" t="s">
        <v>1373</v>
      </c>
      <c r="C632" t="str">
        <f>CONCATENATE(Tabla5[[#This Row],[CARDCODE]],"-",Tabla5[[#This Row],[CARDNAME]])</f>
        <v>P20117331823-GRUPO BONNETT S.A.</v>
      </c>
    </row>
    <row r="633" spans="1:3" x14ac:dyDescent="0.25">
      <c r="A633" t="s">
        <v>3306</v>
      </c>
      <c r="B633" t="s">
        <v>3307</v>
      </c>
      <c r="C633" t="str">
        <f>CONCATENATE(Tabla5[[#This Row],[CARDCODE]],"-",Tabla5[[#This Row],[CARDNAME]])</f>
        <v>P20604369151-GRUPO COCA SOCIEDA ANONIMA CERRADA</v>
      </c>
    </row>
    <row r="634" spans="1:3" x14ac:dyDescent="0.25">
      <c r="A634" t="s">
        <v>3268</v>
      </c>
      <c r="B634" t="s">
        <v>3269</v>
      </c>
      <c r="C634" t="str">
        <f>CONCATENATE(Tabla5[[#This Row],[CARDCODE]],"-",Tabla5[[#This Row],[CARDNAME]])</f>
        <v>P20602220436-GRUPO KAM INVERSIONES DEL PERU S.A.C.</v>
      </c>
    </row>
    <row r="635" spans="1:3" x14ac:dyDescent="0.25">
      <c r="A635" t="s">
        <v>1576</v>
      </c>
      <c r="B635" t="s">
        <v>1577</v>
      </c>
      <c r="C635" t="str">
        <f>CONCATENATE(Tabla5[[#This Row],[CARDCODE]],"-",Tabla5[[#This Row],[CARDNAME]])</f>
        <v>P20186920741-GRUPO M &amp; R S.R.LTDA.</v>
      </c>
    </row>
    <row r="636" spans="1:3" x14ac:dyDescent="0.25">
      <c r="A636" t="s">
        <v>2726</v>
      </c>
      <c r="B636" t="s">
        <v>2727</v>
      </c>
      <c r="C636" t="str">
        <f>CONCATENATE(Tabla5[[#This Row],[CARDCODE]],"-",Tabla5[[#This Row],[CARDNAME]])</f>
        <v>P20508821523-GRUPO MMV SERVICIOS GENERALES S.A.C.</v>
      </c>
    </row>
    <row r="637" spans="1:3" x14ac:dyDescent="0.25">
      <c r="A637" t="s">
        <v>1016</v>
      </c>
      <c r="B637" t="s">
        <v>1017</v>
      </c>
      <c r="C637" t="str">
        <f>CONCATENATE(Tabla5[[#This Row],[CARDCODE]],"-",Tabla5[[#This Row],[CARDNAME]])</f>
        <v>P20100144922-GRUPO PANA S.A.</v>
      </c>
    </row>
    <row r="638" spans="1:3" x14ac:dyDescent="0.25">
      <c r="A638" t="s">
        <v>2188</v>
      </c>
      <c r="B638" t="s">
        <v>2189</v>
      </c>
      <c r="C638" t="str">
        <f>CONCATENATE(Tabla5[[#This Row],[CARDCODE]],"-",Tabla5[[#This Row],[CARDNAME]])</f>
        <v>P20452033101-GRUPO SANCHEZ S.A.C.</v>
      </c>
    </row>
    <row r="639" spans="1:3" x14ac:dyDescent="0.25">
      <c r="A639" t="s">
        <v>2592</v>
      </c>
      <c r="B639" t="s">
        <v>2593</v>
      </c>
      <c r="C639" t="str">
        <f>CONCATENATE(Tabla5[[#This Row],[CARDCODE]],"-",Tabla5[[#This Row],[CARDNAME]])</f>
        <v>P20505858086-GRUPO SHANOC S.A.</v>
      </c>
    </row>
    <row r="640" spans="1:3" x14ac:dyDescent="0.25">
      <c r="A640" t="s">
        <v>2652</v>
      </c>
      <c r="B640" t="s">
        <v>2653</v>
      </c>
      <c r="C640" t="str">
        <f>CONCATENATE(Tabla5[[#This Row],[CARDCODE]],"-",Tabla5[[#This Row],[CARDNAME]])</f>
        <v>P20507334912-GRUPO SV SOFT S.A.C.</v>
      </c>
    </row>
    <row r="641" spans="1:3" x14ac:dyDescent="0.25">
      <c r="A641" t="s">
        <v>2932</v>
      </c>
      <c r="B641" t="s">
        <v>2933</v>
      </c>
      <c r="C641" t="str">
        <f>CONCATENATE(Tabla5[[#This Row],[CARDCODE]],"-",Tabla5[[#This Row],[CARDNAME]])</f>
        <v>P20515800442-GRUPO UD INVERSIONES S.A.C.</v>
      </c>
    </row>
    <row r="642" spans="1:3" x14ac:dyDescent="0.25">
      <c r="A642" t="s">
        <v>2646</v>
      </c>
      <c r="B642" t="s">
        <v>2647</v>
      </c>
      <c r="C642" t="str">
        <f>CONCATENATE(Tabla5[[#This Row],[CARDCODE]],"-",Tabla5[[#This Row],[CARDNAME]])</f>
        <v>P20507142924-GRUPO W &amp; S S.A.C.</v>
      </c>
    </row>
    <row r="643" spans="1:3" x14ac:dyDescent="0.25">
      <c r="A643" t="s">
        <v>3088</v>
      </c>
      <c r="B643" t="s">
        <v>3089</v>
      </c>
      <c r="C643" t="str">
        <f>CONCATENATE(Tabla5[[#This Row],[CARDCODE]],"-",Tabla5[[#This Row],[CARDNAME]])</f>
        <v>P20538623904-GS SOLUCIONES EMPRESARIALES S.A.C.</v>
      </c>
    </row>
    <row r="644" spans="1:3" x14ac:dyDescent="0.25">
      <c r="A644" t="s">
        <v>1282</v>
      </c>
      <c r="B644" t="s">
        <v>1283</v>
      </c>
      <c r="C644" t="str">
        <f>CONCATENATE(Tabla5[[#This Row],[CARDCODE]],"-",Tabla5[[#This Row],[CARDNAME]])</f>
        <v>P20102550588-GSJ GRIFO SANTA JULIA</v>
      </c>
    </row>
    <row r="645" spans="1:3" x14ac:dyDescent="0.25">
      <c r="A645" t="s">
        <v>627</v>
      </c>
      <c r="B645" t="s">
        <v>628</v>
      </c>
      <c r="C645" t="str">
        <f>CONCATENATE(Tabla5[[#This Row],[CARDCODE]],"-",Tabla5[[#This Row],[CARDNAME]])</f>
        <v>P10181447333-GUTIERREZ ALFARO CESAR ALBERTO</v>
      </c>
    </row>
    <row r="646" spans="1:3" x14ac:dyDescent="0.25">
      <c r="A646" t="s">
        <v>329</v>
      </c>
      <c r="B646" t="s">
        <v>330</v>
      </c>
      <c r="C646" t="str">
        <f>CONCATENATE(Tabla5[[#This Row],[CARDCODE]],"-",Tabla5[[#This Row],[CARDNAME]])</f>
        <v>P10069112477-GUTIERREZ BEDOYA CESAR ANTONIO</v>
      </c>
    </row>
    <row r="647" spans="1:3" x14ac:dyDescent="0.25">
      <c r="A647" t="s">
        <v>505</v>
      </c>
      <c r="B647" t="s">
        <v>506</v>
      </c>
      <c r="C647" t="str">
        <f>CONCATENATE(Tabla5[[#This Row],[CARDCODE]],"-",Tabla5[[#This Row],[CARDNAME]])</f>
        <v>P10098066611-GUTIERREZ ORTEGA CARMEN ROSA</v>
      </c>
    </row>
    <row r="648" spans="1:3" x14ac:dyDescent="0.25">
      <c r="A648" t="s">
        <v>3084</v>
      </c>
      <c r="B648" t="s">
        <v>3085</v>
      </c>
      <c r="C648" t="str">
        <f>CONCATENATE(Tabla5[[#This Row],[CARDCODE]],"-",Tabla5[[#This Row],[CARDNAME]])</f>
        <v>P20538495477-H Y N EMPAQUETADURAS E IMPORTACIONES S.A.C.</v>
      </c>
    </row>
    <row r="649" spans="1:3" x14ac:dyDescent="0.25">
      <c r="A649" t="s">
        <v>2236</v>
      </c>
      <c r="B649" t="s">
        <v>2237</v>
      </c>
      <c r="C649" t="str">
        <f>CONCATENATE(Tabla5[[#This Row],[CARDCODE]],"-",Tabla5[[#This Row],[CARDNAME]])</f>
        <v>P20466542939-H Y N EMPAQUETADURAS INDUSTRIALES E.I.R.L.</v>
      </c>
    </row>
    <row r="650" spans="1:3" x14ac:dyDescent="0.25">
      <c r="A650" t="s">
        <v>2022</v>
      </c>
      <c r="B650" t="s">
        <v>2023</v>
      </c>
      <c r="C650" t="str">
        <f>CONCATENATE(Tabla5[[#This Row],[CARDCODE]],"-",Tabla5[[#This Row],[CARDNAME]])</f>
        <v>P20412587724-H. K. EXPRESS S.R.L.</v>
      </c>
    </row>
    <row r="651" spans="1:3" x14ac:dyDescent="0.25">
      <c r="A651" t="s">
        <v>1862</v>
      </c>
      <c r="B651" t="s">
        <v>1863</v>
      </c>
      <c r="C651" t="str">
        <f>CONCATENATE(Tabla5[[#This Row],[CARDCODE]],"-",Tabla5[[#This Row],[CARDNAME]])</f>
        <v>P20338644931-HANSA TRANSPORTS S.A.C.</v>
      </c>
    </row>
    <row r="652" spans="1:3" x14ac:dyDescent="0.25">
      <c r="A652" t="s">
        <v>1848</v>
      </c>
      <c r="B652" t="s">
        <v>1849</v>
      </c>
      <c r="C652" t="str">
        <f>CONCATENATE(Tabla5[[#This Row],[CARDCODE]],"-",Tabla5[[#This Row],[CARDNAME]])</f>
        <v>P20335734646-HAPPY DAYS S.A.</v>
      </c>
    </row>
    <row r="653" spans="1:3" x14ac:dyDescent="0.25">
      <c r="A653" t="s">
        <v>2722</v>
      </c>
      <c r="B653" t="s">
        <v>2723</v>
      </c>
      <c r="C653" t="str">
        <f>CONCATENATE(Tabla5[[#This Row],[CARDCODE]],"-",Tabla5[[#This Row],[CARDNAME]])</f>
        <v>P20508788992-HB TECNOLOGICA E.I.R.L</v>
      </c>
    </row>
    <row r="654" spans="1:3" x14ac:dyDescent="0.25">
      <c r="A654" t="s">
        <v>2834</v>
      </c>
      <c r="B654" t="s">
        <v>2835</v>
      </c>
      <c r="C654" t="str">
        <f>CONCATENATE(Tabla5[[#This Row],[CARDCODE]],"-",Tabla5[[#This Row],[CARDNAME]])</f>
        <v>P20510942559-HDI S.A.C.</v>
      </c>
    </row>
    <row r="655" spans="1:3" x14ac:dyDescent="0.25">
      <c r="A655" t="s">
        <v>2708</v>
      </c>
      <c r="B655" t="s">
        <v>2709</v>
      </c>
      <c r="C655" t="str">
        <f>CONCATENATE(Tabla5[[#This Row],[CARDCODE]],"-",Tabla5[[#This Row],[CARDNAME]])</f>
        <v>P20508645539-HELADERIA ANGAMOS S.A.C.</v>
      </c>
    </row>
    <row r="656" spans="1:3" x14ac:dyDescent="0.25">
      <c r="A656" t="s">
        <v>695</v>
      </c>
      <c r="B656" t="s">
        <v>696</v>
      </c>
      <c r="C656" t="str">
        <f>CONCATENATE(Tabla5[[#This Row],[CARDCODE]],"-",Tabla5[[#This Row],[CARDNAME]])</f>
        <v>P10266170861-HERNANDEZ CHAVARRY JORGE ALFREDO</v>
      </c>
    </row>
    <row r="657" spans="1:3" x14ac:dyDescent="0.25">
      <c r="A657" t="s">
        <v>589</v>
      </c>
      <c r="B657" t="s">
        <v>590</v>
      </c>
      <c r="C657" t="str">
        <f>CONCATENATE(Tabla5[[#This Row],[CARDCODE]],"-",Tabla5[[#This Row],[CARDNAME]])</f>
        <v>P10108827829-HERNANDEZ LEYVA LUCILA DORALISA</v>
      </c>
    </row>
    <row r="658" spans="1:3" x14ac:dyDescent="0.25">
      <c r="A658" t="s">
        <v>703</v>
      </c>
      <c r="B658" t="s">
        <v>704</v>
      </c>
      <c r="C658" t="str">
        <f>CONCATENATE(Tabla5[[#This Row],[CARDCODE]],"-",Tabla5[[#This Row],[CARDNAME]])</f>
        <v>P10267095553-HERNANDEZ MUÑOZ CONSUELO</v>
      </c>
    </row>
    <row r="659" spans="1:3" x14ac:dyDescent="0.25">
      <c r="A659" t="s">
        <v>281</v>
      </c>
      <c r="B659" t="s">
        <v>282</v>
      </c>
      <c r="C659" t="str">
        <f>CONCATENATE(Tabla5[[#This Row],[CARDCODE]],"-",Tabla5[[#This Row],[CARDNAME]])</f>
        <v>P10046238503-HERRERA DE CARDENAS MARINA ELIZABETH</v>
      </c>
    </row>
    <row r="660" spans="1:3" x14ac:dyDescent="0.25">
      <c r="A660" t="s">
        <v>439</v>
      </c>
      <c r="B660" t="s">
        <v>440</v>
      </c>
      <c r="C660" t="str">
        <f>CONCATENATE(Tabla5[[#This Row],[CARDCODE]],"-",Tabla5[[#This Row],[CARDNAME]])</f>
        <v>P10087349573-HERRERA LOPEZ LUISA MARGARITA</v>
      </c>
    </row>
    <row r="661" spans="1:3" x14ac:dyDescent="0.25">
      <c r="A661" t="s">
        <v>2408</v>
      </c>
      <c r="B661" t="s">
        <v>2409</v>
      </c>
      <c r="C661" t="str">
        <f>CONCATENATE(Tabla5[[#This Row],[CARDCODE]],"-",Tabla5[[#This Row],[CARDNAME]])</f>
        <v>P20501426041-HIBU PERU S.A.C.</v>
      </c>
    </row>
    <row r="662" spans="1:3" x14ac:dyDescent="0.25">
      <c r="A662" t="s">
        <v>1452</v>
      </c>
      <c r="B662" t="s">
        <v>1453</v>
      </c>
      <c r="C662" t="str">
        <f>CONCATENATE(Tabla5[[#This Row],[CARDCODE]],"-",Tabla5[[#This Row],[CARDNAME]])</f>
        <v>P20132023540-HIDRANDINA S.A.</v>
      </c>
    </row>
    <row r="663" spans="1:3" x14ac:dyDescent="0.25">
      <c r="A663" t="s">
        <v>2864</v>
      </c>
      <c r="B663" t="s">
        <v>2865</v>
      </c>
      <c r="C663" t="str">
        <f>CONCATENATE(Tabla5[[#This Row],[CARDCODE]],"-",Tabla5[[#This Row],[CARDNAME]])</f>
        <v>P20512410457-HIDRAULICA LA MOLINA SERVICIOS TECNICOS GENERALES E.I.R.L.</v>
      </c>
    </row>
    <row r="664" spans="1:3" x14ac:dyDescent="0.25">
      <c r="A664" t="s">
        <v>1404</v>
      </c>
      <c r="B664" t="s">
        <v>1405</v>
      </c>
      <c r="C664" t="str">
        <f>CONCATENATE(Tabla5[[#This Row],[CARDCODE]],"-",Tabla5[[#This Row],[CARDNAME]])</f>
        <v>P20123816898-HIDRAULICA Y AUTOMATISMOS</v>
      </c>
    </row>
    <row r="665" spans="1:3" x14ac:dyDescent="0.25">
      <c r="A665" t="s">
        <v>2898</v>
      </c>
      <c r="B665" t="s">
        <v>2899</v>
      </c>
      <c r="C665" t="str">
        <f>CONCATENATE(Tabla5[[#This Row],[CARDCODE]],"-",Tabla5[[#This Row],[CARDNAME]])</f>
        <v>P20514001783-HIDROMEC INGENIEROS SOCIEDAD ANONIMA CERRADA</v>
      </c>
    </row>
    <row r="666" spans="1:3" x14ac:dyDescent="0.25">
      <c r="A666" t="s">
        <v>1122</v>
      </c>
      <c r="B666" t="s">
        <v>1123</v>
      </c>
      <c r="C666" t="str">
        <f>CONCATENATE(Tabla5[[#This Row],[CARDCODE]],"-",Tabla5[[#This Row],[CARDNAME]])</f>
        <v>P20100588642-HIDROQUIMICA INDUSTRIAL S.A</v>
      </c>
    </row>
    <row r="667" spans="1:3" x14ac:dyDescent="0.25">
      <c r="A667" t="s">
        <v>1024</v>
      </c>
      <c r="B667" t="s">
        <v>1025</v>
      </c>
      <c r="C667" t="str">
        <f>CONCATENATE(Tabla5[[#This Row],[CARDCODE]],"-",Tabla5[[#This Row],[CARDNAME]])</f>
        <v>P20100171814-HIDROSTAL S.A.</v>
      </c>
    </row>
    <row r="668" spans="1:3" x14ac:dyDescent="0.25">
      <c r="A668" t="s">
        <v>3036</v>
      </c>
      <c r="B668" t="s">
        <v>3037</v>
      </c>
      <c r="C668" t="str">
        <f>CONCATENATE(Tabla5[[#This Row],[CARDCODE]],"-",Tabla5[[#This Row],[CARDNAME]])</f>
        <v>P20524602556-HIDROTECS PERU E.I.R.L.</v>
      </c>
    </row>
    <row r="669" spans="1:3" x14ac:dyDescent="0.25">
      <c r="A669" t="s">
        <v>1398</v>
      </c>
      <c r="B669" t="s">
        <v>1399</v>
      </c>
      <c r="C669" t="str">
        <f>CONCATENATE(Tabla5[[#This Row],[CARDCODE]],"-",Tabla5[[#This Row],[CARDNAME]])</f>
        <v>P20123396589-HIDROVAPOR S.A.C.</v>
      </c>
    </row>
    <row r="670" spans="1:3" x14ac:dyDescent="0.25">
      <c r="A670" t="s">
        <v>3148</v>
      </c>
      <c r="B670" t="s">
        <v>3149</v>
      </c>
      <c r="C670" t="str">
        <f>CONCATENATE(Tabla5[[#This Row],[CARDCODE]],"-",Tabla5[[#This Row],[CARDNAME]])</f>
        <v>P20550113385-HIGH TOP SECURITY VIP S.R.L - HTSV S.R.L.</v>
      </c>
    </row>
    <row r="671" spans="1:3" x14ac:dyDescent="0.25">
      <c r="A671" t="s">
        <v>2704</v>
      </c>
      <c r="B671" t="s">
        <v>2705</v>
      </c>
      <c r="C671" t="str">
        <f>CONCATENATE(Tabla5[[#This Row],[CARDCODE]],"-",Tabla5[[#This Row],[CARDNAME]])</f>
        <v>P20508565934-HIPERMERCADOS TOTTUS S.A.</v>
      </c>
    </row>
    <row r="672" spans="1:3" x14ac:dyDescent="0.25">
      <c r="A672" t="s">
        <v>2644</v>
      </c>
      <c r="B672" t="s">
        <v>2645</v>
      </c>
      <c r="C672" t="str">
        <f>CONCATENATE(Tabla5[[#This Row],[CARDCODE]],"-",Tabla5[[#This Row],[CARDNAME]])</f>
        <v>P20507032746-HISPANO EXPRESS S.A.C.</v>
      </c>
    </row>
    <row r="673" spans="1:3" x14ac:dyDescent="0.25">
      <c r="A673" t="s">
        <v>3270</v>
      </c>
      <c r="B673" t="s">
        <v>3271</v>
      </c>
      <c r="C673" t="str">
        <f>CONCATENATE(Tabla5[[#This Row],[CARDCODE]],"-",Tabla5[[#This Row],[CARDNAME]])</f>
        <v>P20602257127-HMF SISTEMAS Y CONTROL DE FLUIDOS E.I.R.L.</v>
      </c>
    </row>
    <row r="674" spans="1:3" x14ac:dyDescent="0.25">
      <c r="A674" t="s">
        <v>2072</v>
      </c>
      <c r="B674" t="s">
        <v>2073</v>
      </c>
      <c r="C674" t="str">
        <f>CONCATENATE(Tabla5[[#This Row],[CARDCODE]],"-",Tabla5[[#This Row],[CARDNAME]])</f>
        <v>P20419659241-HOMENKIS S.R.L.</v>
      </c>
    </row>
    <row r="675" spans="1:3" x14ac:dyDescent="0.25">
      <c r="A675" t="s">
        <v>1742</v>
      </c>
      <c r="B675" t="s">
        <v>1743</v>
      </c>
      <c r="C675" t="str">
        <f>CONCATENATE(Tabla5[[#This Row],[CARDCODE]],"-",Tabla5[[#This Row],[CARDNAME]])</f>
        <v>P20294213156-HON WHA S.A.C.</v>
      </c>
    </row>
    <row r="676" spans="1:3" x14ac:dyDescent="0.25">
      <c r="A676" t="s">
        <v>2064</v>
      </c>
      <c r="B676" t="s">
        <v>2065</v>
      </c>
      <c r="C676" t="str">
        <f>CONCATENATE(Tabla5[[#This Row],[CARDCODE]],"-",Tabla5[[#This Row],[CARDNAME]])</f>
        <v>P20419309932-HONEYWELL PERU S.A.</v>
      </c>
    </row>
    <row r="677" spans="1:3" x14ac:dyDescent="0.25">
      <c r="A677" t="s">
        <v>1542</v>
      </c>
      <c r="B677" t="s">
        <v>1543</v>
      </c>
      <c r="C677" t="str">
        <f>CONCATENATE(Tabla5[[#This Row],[CARDCODE]],"-",Tabla5[[#This Row],[CARDNAME]])</f>
        <v>P20162197461-HOSP. HUACHO-HUAURA-OYON Y SERV BAS D SA</v>
      </c>
    </row>
    <row r="678" spans="1:3" x14ac:dyDescent="0.25">
      <c r="A678" t="s">
        <v>1538</v>
      </c>
      <c r="B678" t="s">
        <v>1539</v>
      </c>
      <c r="C678" t="str">
        <f>CONCATENATE(Tabla5[[#This Row],[CARDCODE]],"-",Tabla5[[#This Row],[CARDNAME]])</f>
        <v>P20160588234-HOSPITAL SERGIO E. BERNALES</v>
      </c>
    </row>
    <row r="679" spans="1:3" x14ac:dyDescent="0.25">
      <c r="A679" t="s">
        <v>3292</v>
      </c>
      <c r="B679" t="s">
        <v>3293</v>
      </c>
      <c r="C679" t="str">
        <f>CONCATENATE(Tabla5[[#This Row],[CARDCODE]],"-",Tabla5[[#This Row],[CARDNAME]])</f>
        <v>P20602902146-HOSTAL D´PEDRO E.I.R.L.</v>
      </c>
    </row>
    <row r="680" spans="1:3" x14ac:dyDescent="0.25">
      <c r="A680" t="s">
        <v>2016</v>
      </c>
      <c r="B680" t="s">
        <v>2017</v>
      </c>
      <c r="C680" t="str">
        <f>CONCATENATE(Tabla5[[#This Row],[CARDCODE]],"-",Tabla5[[#This Row],[CARDNAME]])</f>
        <v>P20410159008-HOSTAL EL CONDADO S.R.L.</v>
      </c>
    </row>
    <row r="681" spans="1:3" x14ac:dyDescent="0.25">
      <c r="A681" t="s">
        <v>2326</v>
      </c>
      <c r="B681" t="s">
        <v>2327</v>
      </c>
      <c r="C681" t="str">
        <f>CONCATENATE(Tabla5[[#This Row],[CARDCODE]],"-",Tabla5[[#This Row],[CARDNAME]])</f>
        <v>P20484175153-HOSTAL GIOVANNI S.R.L.</v>
      </c>
    </row>
    <row r="682" spans="1:3" x14ac:dyDescent="0.25">
      <c r="A682" t="s">
        <v>1362</v>
      </c>
      <c r="B682" t="s">
        <v>1363</v>
      </c>
      <c r="C682" t="str">
        <f>CONCATENATE(Tabla5[[#This Row],[CARDCODE]],"-",Tabla5[[#This Row],[CARDNAME]])</f>
        <v>P20114211720-HOSTAL LAS ORQUIDEAS E.I.R.L.</v>
      </c>
    </row>
    <row r="683" spans="1:3" x14ac:dyDescent="0.25">
      <c r="A683" t="s">
        <v>1408</v>
      </c>
      <c r="B683" t="s">
        <v>1409</v>
      </c>
      <c r="C683" t="str">
        <f>CONCATENATE(Tabla5[[#This Row],[CARDCODE]],"-",Tabla5[[#This Row],[CARDNAME]])</f>
        <v>P20124959358-HOSTAL LATINO E.I.R.L.</v>
      </c>
    </row>
    <row r="684" spans="1:3" x14ac:dyDescent="0.25">
      <c r="A684" t="s">
        <v>1394</v>
      </c>
      <c r="B684" t="s">
        <v>1395</v>
      </c>
      <c r="C684" t="str">
        <f>CONCATENATE(Tabla5[[#This Row],[CARDCODE]],"-",Tabla5[[#This Row],[CARDNAME]])</f>
        <v>P20120331508-HOSTAL SAN JUAN S.R.L.</v>
      </c>
    </row>
    <row r="685" spans="1:3" x14ac:dyDescent="0.25">
      <c r="A685" t="s">
        <v>725</v>
      </c>
      <c r="B685" t="s">
        <v>726</v>
      </c>
      <c r="C685" t="str">
        <f>CONCATENATE(Tabla5[[#This Row],[CARDCODE]],"-",Tabla5[[#This Row],[CARDNAME]])</f>
        <v>P10304030017-HOTEL DE TURISTAS CAMANA</v>
      </c>
    </row>
    <row r="686" spans="1:3" x14ac:dyDescent="0.25">
      <c r="A686" t="s">
        <v>1714</v>
      </c>
      <c r="B686" t="s">
        <v>1715</v>
      </c>
      <c r="C686" t="str">
        <f>CONCATENATE(Tabla5[[#This Row],[CARDCODE]],"-",Tabla5[[#This Row],[CARDNAME]])</f>
        <v>P20274492393-HOTEL EL BRUJO S.A.C.</v>
      </c>
    </row>
    <row r="687" spans="1:3" x14ac:dyDescent="0.25">
      <c r="A687" t="s">
        <v>2182</v>
      </c>
      <c r="B687" t="s">
        <v>2183</v>
      </c>
      <c r="C687" t="str">
        <f>CONCATENATE(Tabla5[[#This Row],[CARDCODE]],"-",Tabla5[[#This Row],[CARDNAME]])</f>
        <v>P20445206131-HOTEL GRAN CHIMU CADENA REAL S.A.C.</v>
      </c>
    </row>
    <row r="688" spans="1:3" x14ac:dyDescent="0.25">
      <c r="A688" t="s">
        <v>1754</v>
      </c>
      <c r="B688" t="s">
        <v>1755</v>
      </c>
      <c r="C688" t="str">
        <f>CONCATENATE(Tabla5[[#This Row],[CARDCODE]],"-",Tabla5[[#This Row],[CARDNAME]])</f>
        <v>P20297715373-HOTEL INTERNACIONAL S.R.L.</v>
      </c>
    </row>
    <row r="689" spans="1:3" x14ac:dyDescent="0.25">
      <c r="A689" t="s">
        <v>1370</v>
      </c>
      <c r="B689" t="s">
        <v>1371</v>
      </c>
      <c r="C689" t="str">
        <f>CONCATENATE(Tabla5[[#This Row],[CARDCODE]],"-",Tabla5[[#This Row],[CARDNAME]])</f>
        <v>P20115678273-HOTEL KARINA S.R.L.</v>
      </c>
    </row>
    <row r="690" spans="1:3" x14ac:dyDescent="0.25">
      <c r="A690" t="s">
        <v>1430</v>
      </c>
      <c r="B690" t="s">
        <v>1431</v>
      </c>
      <c r="C690" t="str">
        <f>CONCATENATE(Tabla5[[#This Row],[CARDCODE]],"-",Tabla5[[#This Row],[CARDNAME]])</f>
        <v>P20130039635-HOTEL LA FONTANA S.A.</v>
      </c>
    </row>
    <row r="691" spans="1:3" x14ac:dyDescent="0.25">
      <c r="A691" t="s">
        <v>1816</v>
      </c>
      <c r="B691" t="s">
        <v>1817</v>
      </c>
      <c r="C691" t="str">
        <f>CONCATENATE(Tabla5[[#This Row],[CARDCODE]],"-",Tabla5[[#This Row],[CARDNAME]])</f>
        <v>P20326331962-HOTEL LAGUNA SECA BAÑOS TERMALES</v>
      </c>
    </row>
    <row r="692" spans="1:3" x14ac:dyDescent="0.25">
      <c r="A692" t="s">
        <v>2728</v>
      </c>
      <c r="B692" t="s">
        <v>2729</v>
      </c>
      <c r="C692" t="str">
        <f>CONCATENATE(Tabla5[[#This Row],[CARDCODE]],"-",Tabla5[[#This Row],[CARDNAME]])</f>
        <v>P20508841125-HOTEL RESTAURANT CHEZ VICTOR E.I.R.L.</v>
      </c>
    </row>
    <row r="693" spans="1:3" x14ac:dyDescent="0.25">
      <c r="A693" t="s">
        <v>1758</v>
      </c>
      <c r="B693" t="s">
        <v>1759</v>
      </c>
      <c r="C693" t="str">
        <f>CONCATENATE(Tabla5[[#This Row],[CARDCODE]],"-",Tabla5[[#This Row],[CARDNAME]])</f>
        <v>P20297885538-HOTELERA COSTA DEL PACIFICO S.A.</v>
      </c>
    </row>
    <row r="694" spans="1:3" x14ac:dyDescent="0.25">
      <c r="A694" t="s">
        <v>2656</v>
      </c>
      <c r="B694" t="s">
        <v>2657</v>
      </c>
      <c r="C694" t="str">
        <f>CONCATENATE(Tabla5[[#This Row],[CARDCODE]],"-",Tabla5[[#This Row],[CARDNAME]])</f>
        <v>P20507380515-HOTELERA EL BOSQUE S.A.C.</v>
      </c>
    </row>
    <row r="695" spans="1:3" x14ac:dyDescent="0.25">
      <c r="A695" t="s">
        <v>1414</v>
      </c>
      <c r="B695" t="s">
        <v>1415</v>
      </c>
      <c r="C695" t="str">
        <f>CONCATENATE(Tabla5[[#This Row],[CARDCODE]],"-",Tabla5[[#This Row],[CARDNAME]])</f>
        <v>P20126294353-HOTELERA PIURA S.A.</v>
      </c>
    </row>
    <row r="696" spans="1:3" x14ac:dyDescent="0.25">
      <c r="A696" t="s">
        <v>935</v>
      </c>
      <c r="B696" t="s">
        <v>936</v>
      </c>
      <c r="C696" t="str">
        <f>CONCATENATE(Tabla5[[#This Row],[CARDCODE]],"-",Tabla5[[#This Row],[CARDNAME]])</f>
        <v>P20100032610-HOTELES SHERATON DEL PERU S.A.</v>
      </c>
    </row>
    <row r="697" spans="1:3" x14ac:dyDescent="0.25">
      <c r="A697" t="s">
        <v>597</v>
      </c>
      <c r="B697" t="s">
        <v>598</v>
      </c>
      <c r="C697" t="str">
        <f>CONCATENATE(Tabla5[[#This Row],[CARDCODE]],"-",Tabla5[[#This Row],[CARDNAME]])</f>
        <v>P10154496021-HUAMAN CHANC PAUL ANDERSON</v>
      </c>
    </row>
    <row r="698" spans="1:3" x14ac:dyDescent="0.25">
      <c r="A698" t="s">
        <v>665</v>
      </c>
      <c r="B698" t="s">
        <v>666</v>
      </c>
      <c r="C698" t="str">
        <f>CONCATENATE(Tabla5[[#This Row],[CARDCODE]],"-",Tabla5[[#This Row],[CARDNAME]])</f>
        <v>P10248665276-HUAMANI SALCEDO FELIPE</v>
      </c>
    </row>
    <row r="699" spans="1:3" x14ac:dyDescent="0.25">
      <c r="A699" t="s">
        <v>537</v>
      </c>
      <c r="B699" t="s">
        <v>538</v>
      </c>
      <c r="C699" t="str">
        <f>CONCATENATE(Tabla5[[#This Row],[CARDCODE]],"-",Tabla5[[#This Row],[CARDNAME]])</f>
        <v>P10102555789-HUARCAYA RIMACHI FERNANDO</v>
      </c>
    </row>
    <row r="700" spans="1:3" x14ac:dyDescent="0.25">
      <c r="A700" t="s">
        <v>2692</v>
      </c>
      <c r="B700" t="s">
        <v>2693</v>
      </c>
      <c r="C700" t="str">
        <f>CONCATENATE(Tabla5[[#This Row],[CARDCODE]],"-",Tabla5[[#This Row],[CARDNAME]])</f>
        <v>P20508410906-HUARINGAS S.A.C.</v>
      </c>
    </row>
    <row r="701" spans="1:3" x14ac:dyDescent="0.25">
      <c r="A701" t="s">
        <v>797</v>
      </c>
      <c r="B701" t="s">
        <v>798</v>
      </c>
      <c r="C701" t="str">
        <f>CONCATENATE(Tabla5[[#This Row],[CARDCODE]],"-",Tabla5[[#This Row],[CARDNAME]])</f>
        <v>P10414119293-HUAYLLA DIAZ EDWIN WILFREDO</v>
      </c>
    </row>
    <row r="702" spans="1:3" x14ac:dyDescent="0.25">
      <c r="A702" t="s">
        <v>857</v>
      </c>
      <c r="B702" t="s">
        <v>858</v>
      </c>
      <c r="C702" t="str">
        <f>CONCATENATE(Tabla5[[#This Row],[CARDCODE]],"-",Tabla5[[#This Row],[CARDNAME]])</f>
        <v>P10470313990-HUAYTA QUISPE BRAYAN NAPOLEON</v>
      </c>
    </row>
    <row r="703" spans="1:3" x14ac:dyDescent="0.25">
      <c r="A703" t="s">
        <v>279</v>
      </c>
      <c r="B703" t="s">
        <v>280</v>
      </c>
      <c r="C703" t="str">
        <f>CONCATENATE(Tabla5[[#This Row],[CARDCODE]],"-",Tabla5[[#This Row],[CARDNAME]])</f>
        <v>P10040065097-HUERTAS DE QUISPE LUCIA</v>
      </c>
    </row>
    <row r="704" spans="1:3" x14ac:dyDescent="0.25">
      <c r="A704" t="s">
        <v>619</v>
      </c>
      <c r="B704" t="s">
        <v>620</v>
      </c>
      <c r="C704" t="str">
        <f>CONCATENATE(Tabla5[[#This Row],[CARDCODE]],"-",Tabla5[[#This Row],[CARDNAME]])</f>
        <v>P10178586161-HUERTAS DIAZ SUCESION INDIVISA MAX</v>
      </c>
    </row>
    <row r="705" spans="1:3" x14ac:dyDescent="0.25">
      <c r="A705" t="s">
        <v>2126</v>
      </c>
      <c r="B705" t="s">
        <v>2127</v>
      </c>
      <c r="C705" t="str">
        <f>CONCATENATE(Tabla5[[#This Row],[CARDCODE]],"-",Tabla5[[#This Row],[CARDNAME]])</f>
        <v>P20431058171-HUNTER PERU S.A.C.</v>
      </c>
    </row>
    <row r="706" spans="1:3" x14ac:dyDescent="0.25">
      <c r="A706" t="s">
        <v>721</v>
      </c>
      <c r="B706" t="s">
        <v>722</v>
      </c>
      <c r="C706" t="str">
        <f>CONCATENATE(Tabla5[[#This Row],[CARDCODE]],"-",Tabla5[[#This Row],[CARDNAME]])</f>
        <v>P10296551274-HURTADO DELGADO, NATALI FLOR DE MARIA</v>
      </c>
    </row>
    <row r="707" spans="1:3" x14ac:dyDescent="0.25">
      <c r="A707" t="s">
        <v>2512</v>
      </c>
      <c r="B707" t="s">
        <v>2513</v>
      </c>
      <c r="C707" t="str">
        <f>CONCATENATE(Tabla5[[#This Row],[CARDCODE]],"-",Tabla5[[#This Row],[CARDNAME]])</f>
        <v>P20504138292-HYDREX INGENIEROS S.A.C.</v>
      </c>
    </row>
    <row r="708" spans="1:3" x14ac:dyDescent="0.25">
      <c r="A708" t="s">
        <v>1264</v>
      </c>
      <c r="B708" t="s">
        <v>1265</v>
      </c>
      <c r="C708" t="str">
        <f>CONCATENATE(Tabla5[[#This Row],[CARDCODE]],"-",Tabla5[[#This Row],[CARDNAME]])</f>
        <v>P20102183143-HYDRO CENTER INGENIEROS  SOCIEDAD ANONIMA CERRADA.</v>
      </c>
    </row>
    <row r="709" spans="1:3" x14ac:dyDescent="0.25">
      <c r="A709" t="s">
        <v>3022</v>
      </c>
      <c r="B709" t="s">
        <v>3023</v>
      </c>
      <c r="C709" t="str">
        <f>CONCATENATE(Tabla5[[#This Row],[CARDCODE]],"-",Tabla5[[#This Row],[CARDNAME]])</f>
        <v>P20522861155-HYDRO PRESS SERVICE SOCIEDAD ANONIMA CERRADA</v>
      </c>
    </row>
    <row r="710" spans="1:3" x14ac:dyDescent="0.25">
      <c r="A710" t="s">
        <v>3182</v>
      </c>
      <c r="B710" t="s">
        <v>3183</v>
      </c>
      <c r="C710" t="str">
        <f>CONCATENATE(Tabla5[[#This Row],[CARDCODE]],"-",Tabla5[[#This Row],[CARDNAME]])</f>
        <v>P20555208953-HYDRO PUMPS IMPORT E.I.R.L</v>
      </c>
    </row>
    <row r="711" spans="1:3" x14ac:dyDescent="0.25">
      <c r="A711" t="s">
        <v>2198</v>
      </c>
      <c r="B711" t="s">
        <v>2199</v>
      </c>
      <c r="C711" t="str">
        <f>CONCATENATE(Tabla5[[#This Row],[CARDCODE]],"-",Tabla5[[#This Row],[CARDNAME]])</f>
        <v>P20455400571-IA SOFT GROUP E.I.R.L.</v>
      </c>
    </row>
    <row r="712" spans="1:3" x14ac:dyDescent="0.25">
      <c r="A712" t="s">
        <v>3264</v>
      </c>
      <c r="B712" t="s">
        <v>3265</v>
      </c>
      <c r="C712" t="str">
        <f>CONCATENATE(Tabla5[[#This Row],[CARDCODE]],"-",Tabla5[[#This Row],[CARDNAME]])</f>
        <v>P20602187897-IAC PERU S.A.C.</v>
      </c>
    </row>
    <row r="713" spans="1:3" x14ac:dyDescent="0.25">
      <c r="A713" t="s">
        <v>531</v>
      </c>
      <c r="B713" t="s">
        <v>532</v>
      </c>
      <c r="C713" t="str">
        <f>CONCATENATE(Tabla5[[#This Row],[CARDCODE]],"-",Tabla5[[#This Row],[CARDNAME]])</f>
        <v>P10101904810-IBARRA GARRIDO, YONNY JOSUE</v>
      </c>
    </row>
    <row r="714" spans="1:3" x14ac:dyDescent="0.25">
      <c r="A714" t="s">
        <v>2900</v>
      </c>
      <c r="B714" t="s">
        <v>2901</v>
      </c>
      <c r="C714" t="str">
        <f>CONCATENATE(Tabla5[[#This Row],[CARDCODE]],"-",Tabla5[[#This Row],[CARDNAME]])</f>
        <v>P20514041220-IBELZA E.I.R.L.</v>
      </c>
    </row>
    <row r="715" spans="1:3" x14ac:dyDescent="0.25">
      <c r="A715" t="s">
        <v>397</v>
      </c>
      <c r="B715" t="s">
        <v>398</v>
      </c>
      <c r="C715" t="str">
        <f>CONCATENATE(Tabla5[[#This Row],[CARDCODE]],"-",Tabla5[[#This Row],[CARDNAME]])</f>
        <v>P10079754787-IBERICO IBERICO MARCO ANTONIO</v>
      </c>
    </row>
    <row r="716" spans="1:3" x14ac:dyDescent="0.25">
      <c r="A716" t="s">
        <v>1236</v>
      </c>
      <c r="B716" t="s">
        <v>1237</v>
      </c>
      <c r="C716" t="str">
        <f>CONCATENATE(Tabla5[[#This Row],[CARDCODE]],"-",Tabla5[[#This Row],[CARDNAME]])</f>
        <v>P20101730868-IMCRESA IMPORTADORA CENTRAL DE REPUESTOS S.A.</v>
      </c>
    </row>
    <row r="717" spans="1:3" x14ac:dyDescent="0.25">
      <c r="A717" t="s">
        <v>1192</v>
      </c>
      <c r="B717" t="s">
        <v>1193</v>
      </c>
      <c r="C717" t="str">
        <f>CONCATENATE(Tabla5[[#This Row],[CARDCODE]],"-",Tabla5[[#This Row],[CARDNAME]])</f>
        <v>P20101276962-IMPECO AUTOMATIZACION INDUSTRIAL S.A.C</v>
      </c>
    </row>
    <row r="718" spans="1:3" x14ac:dyDescent="0.25">
      <c r="A718" t="s">
        <v>1380</v>
      </c>
      <c r="B718" t="s">
        <v>1381</v>
      </c>
      <c r="C718" t="str">
        <f>CONCATENATE(Tabla5[[#This Row],[CARDCODE]],"-",Tabla5[[#This Row],[CARDNAME]])</f>
        <v>P20117813143-IMPORT EXPORT SAN LUIS S.A.</v>
      </c>
    </row>
    <row r="719" spans="1:3" x14ac:dyDescent="0.25">
      <c r="A719" t="s">
        <v>2282</v>
      </c>
      <c r="B719" t="s">
        <v>2283</v>
      </c>
      <c r="C719" t="str">
        <f>CONCATENATE(Tabla5[[#This Row],[CARDCODE]],"-",Tabla5[[#This Row],[CARDNAME]])</f>
        <v>P20475710062-IMPORT SERVENTAS E.I.R.L.</v>
      </c>
    </row>
    <row r="720" spans="1:3" x14ac:dyDescent="0.25">
      <c r="A720" t="s">
        <v>1228</v>
      </c>
      <c r="B720" t="s">
        <v>1229</v>
      </c>
      <c r="C720" t="str">
        <f>CONCATENATE(Tabla5[[#This Row],[CARDCODE]],"-",Tabla5[[#This Row],[CARDNAME]])</f>
        <v>P20101579353-IMPORT Y REPRES SAN JORGE S.A.</v>
      </c>
    </row>
    <row r="721" spans="1:3" x14ac:dyDescent="0.25">
      <c r="A721" t="s">
        <v>1376</v>
      </c>
      <c r="B721" t="s">
        <v>1377</v>
      </c>
      <c r="C721" t="str">
        <f>CONCATENATE(Tabla5[[#This Row],[CARDCODE]],"-",Tabla5[[#This Row],[CARDNAME]])</f>
        <v>P20117516793-IMPORTACIONES ALVINO S.A.C.</v>
      </c>
    </row>
    <row r="722" spans="1:3" x14ac:dyDescent="0.25">
      <c r="A722" t="s">
        <v>2248</v>
      </c>
      <c r="B722" t="s">
        <v>2249</v>
      </c>
      <c r="C722" t="str">
        <f>CONCATENATE(Tabla5[[#This Row],[CARDCODE]],"-",Tabla5[[#This Row],[CARDNAME]])</f>
        <v>P20470458942-IMPORTACIONES CORALY E.I.R.L.</v>
      </c>
    </row>
    <row r="723" spans="1:3" x14ac:dyDescent="0.25">
      <c r="A723" t="s">
        <v>905</v>
      </c>
      <c r="B723" t="s">
        <v>906</v>
      </c>
      <c r="C723" t="str">
        <f>CONCATENATE(Tabla5[[#This Row],[CARDCODE]],"-",Tabla5[[#This Row],[CARDNAME]])</f>
        <v>P20100016681-IMPORTACIONES HIRAOKA S.A.C.</v>
      </c>
    </row>
    <row r="724" spans="1:3" x14ac:dyDescent="0.25">
      <c r="A724" t="s">
        <v>1822</v>
      </c>
      <c r="B724" t="s">
        <v>1823</v>
      </c>
      <c r="C724" t="str">
        <f>CONCATENATE(Tabla5[[#This Row],[CARDCODE]],"-",Tabla5[[#This Row],[CARDNAME]])</f>
        <v>P20330602890-IMPORTACIONES LAVSA S.A.</v>
      </c>
    </row>
    <row r="725" spans="1:3" x14ac:dyDescent="0.25">
      <c r="A725" t="s">
        <v>1266</v>
      </c>
      <c r="B725" t="s">
        <v>1267</v>
      </c>
      <c r="C725" t="str">
        <f>CONCATENATE(Tabla5[[#This Row],[CARDCODE]],"-",Tabla5[[#This Row],[CARDNAME]])</f>
        <v>P20102186916-IMPORTACIONES MUNDIROYAL S.A.C.</v>
      </c>
    </row>
    <row r="726" spans="1:3" x14ac:dyDescent="0.25">
      <c r="A726" t="s">
        <v>1262</v>
      </c>
      <c r="B726" t="s">
        <v>1263</v>
      </c>
      <c r="C726" t="str">
        <f>CONCATENATE(Tabla5[[#This Row],[CARDCODE]],"-",Tabla5[[#This Row],[CARDNAME]])</f>
        <v>P20102117434-IMPORTACIONES REPRESENTACIONS SYK S.A.</v>
      </c>
    </row>
    <row r="727" spans="1:3" x14ac:dyDescent="0.25">
      <c r="A727" t="s">
        <v>1140</v>
      </c>
      <c r="B727" t="s">
        <v>1141</v>
      </c>
      <c r="C727" t="str">
        <f>CONCATENATE(Tabla5[[#This Row],[CARDCODE]],"-",Tabla5[[#This Row],[CARDNAME]])</f>
        <v>P20100751225-IMPORTACIONES YEMAR S.A.C</v>
      </c>
    </row>
    <row r="728" spans="1:3" x14ac:dyDescent="0.25">
      <c r="A728" t="s">
        <v>3040</v>
      </c>
      <c r="B728" t="s">
        <v>3041</v>
      </c>
      <c r="C728" t="str">
        <f>CONCATENATE(Tabla5[[#This Row],[CARDCODE]],"-",Tabla5[[#This Row],[CARDNAME]])</f>
        <v>P20524950244-IMPORTADORA DE REPUESTOS PORTOFINO SOCIEDAD ANONIMA CERRADA</v>
      </c>
    </row>
    <row r="729" spans="1:3" x14ac:dyDescent="0.25">
      <c r="A729" t="s">
        <v>1108</v>
      </c>
      <c r="B729" t="s">
        <v>1109</v>
      </c>
      <c r="C729" t="str">
        <f>CONCATENATE(Tabla5[[#This Row],[CARDCODE]],"-",Tabla5[[#This Row],[CARDNAME]])</f>
        <v>P20100511771-IMPORTADORA EXPORTADORA FERRETERA  S.A.</v>
      </c>
    </row>
    <row r="730" spans="1:3" x14ac:dyDescent="0.25">
      <c r="A730" t="s">
        <v>919</v>
      </c>
      <c r="B730" t="s">
        <v>920</v>
      </c>
      <c r="C730" t="str">
        <f>CONCATENATE(Tabla5[[#This Row],[CARDCODE]],"-",Tabla5[[#This Row],[CARDNAME]])</f>
        <v>P20100023891-IMPORTADORA INDUSTRIAL CORPUS S.R.L.</v>
      </c>
    </row>
    <row r="731" spans="1:3" x14ac:dyDescent="0.25">
      <c r="A731" t="s">
        <v>1146</v>
      </c>
      <c r="B731" t="s">
        <v>1147</v>
      </c>
      <c r="C731" t="str">
        <f>CONCATENATE(Tabla5[[#This Row],[CARDCODE]],"-",Tabla5[[#This Row],[CARDNAME]])</f>
        <v>P20100831253-IMPORTADORA REPUESTERA CAMACHO S.A.C</v>
      </c>
    </row>
    <row r="732" spans="1:3" x14ac:dyDescent="0.25">
      <c r="A732" t="s">
        <v>1116</v>
      </c>
      <c r="B732" t="s">
        <v>1117</v>
      </c>
      <c r="C732" t="str">
        <f>CONCATENATE(Tabla5[[#This Row],[CARDCODE]],"-",Tabla5[[#This Row],[CARDNAME]])</f>
        <v>P20100581711-IMPORTECNIA S.A</v>
      </c>
    </row>
    <row r="733" spans="1:3" x14ac:dyDescent="0.25">
      <c r="A733" t="s">
        <v>2250</v>
      </c>
      <c r="B733" t="s">
        <v>2251</v>
      </c>
      <c r="C733" t="str">
        <f>CONCATENATE(Tabla5[[#This Row],[CARDCODE]],"-",Tabla5[[#This Row],[CARDNAME]])</f>
        <v>P20470660008-INANCO S.R.L.</v>
      </c>
    </row>
    <row r="734" spans="1:3" x14ac:dyDescent="0.25">
      <c r="A734" t="s">
        <v>1642</v>
      </c>
      <c r="B734" t="s">
        <v>1643</v>
      </c>
      <c r="C734" t="str">
        <f>CONCATENATE(Tabla5[[#This Row],[CARDCODE]],"-",Tabla5[[#This Row],[CARDNAME]])</f>
        <v>P20251293181-INDECO S.A.</v>
      </c>
    </row>
    <row r="735" spans="1:3" x14ac:dyDescent="0.25">
      <c r="A735" t="s">
        <v>1530</v>
      </c>
      <c r="B735" t="s">
        <v>1531</v>
      </c>
      <c r="C735" t="str">
        <f>CONCATENATE(Tabla5[[#This Row],[CARDCODE]],"-",Tabla5[[#This Row],[CARDNAME]])</f>
        <v>P20154962825-INDUMATIC S.R.L.</v>
      </c>
    </row>
    <row r="736" spans="1:3" x14ac:dyDescent="0.25">
      <c r="A736" t="s">
        <v>2716</v>
      </c>
      <c r="B736" t="s">
        <v>2717</v>
      </c>
      <c r="C736" t="str">
        <f>CONCATENATE(Tabla5[[#This Row],[CARDCODE]],"-",Tabla5[[#This Row],[CARDNAME]])</f>
        <v>P20508720336-INDUSTRIA PERUANA DE MADERA Y ACERO S.A.</v>
      </c>
    </row>
    <row r="737" spans="1:3" x14ac:dyDescent="0.25">
      <c r="A737" t="s">
        <v>3230</v>
      </c>
      <c r="B737" t="s">
        <v>3231</v>
      </c>
      <c r="C737" t="str">
        <f>CONCATENATE(Tabla5[[#This Row],[CARDCODE]],"-",Tabla5[[#This Row],[CARDNAME]])</f>
        <v>P20600630459-INDUSTRIA TECNOLOGICA &amp; INGENIERIA INDUSTRIAL S.A.C. - INTII S.A.C.</v>
      </c>
    </row>
    <row r="738" spans="1:3" x14ac:dyDescent="0.25">
      <c r="A738" t="s">
        <v>1682</v>
      </c>
      <c r="B738" t="s">
        <v>1683</v>
      </c>
      <c r="C738" t="str">
        <f>CONCATENATE(Tabla5[[#This Row],[CARDCODE]],"-",Tabla5[[#This Row],[CARDNAME]])</f>
        <v>P20261810540-INDUSTRIAL CONTROLS S.A.C.</v>
      </c>
    </row>
    <row r="739" spans="1:3" x14ac:dyDescent="0.25">
      <c r="A739" t="s">
        <v>1158</v>
      </c>
      <c r="B739" t="s">
        <v>1159</v>
      </c>
      <c r="C739" t="str">
        <f>CONCATENATE(Tabla5[[#This Row],[CARDCODE]],"-",Tabla5[[#This Row],[CARDNAME]])</f>
        <v>P20100944538-INDUSTRIAL EQUIPMENT AND MATERIALES CO. S.A.</v>
      </c>
    </row>
    <row r="740" spans="1:3" x14ac:dyDescent="0.25">
      <c r="A740" t="s">
        <v>2914</v>
      </c>
      <c r="B740" t="s">
        <v>2915</v>
      </c>
      <c r="C740" t="str">
        <f>CONCATENATE(Tabla5[[#This Row],[CARDCODE]],"-",Tabla5[[#This Row],[CARDNAME]])</f>
        <v>P20514706302-INDUSTRIAL PROCESS SRL- IN PROCESS SRL</v>
      </c>
    </row>
    <row r="741" spans="1:3" x14ac:dyDescent="0.25">
      <c r="A741" t="s">
        <v>3282</v>
      </c>
      <c r="B741" t="s">
        <v>3283</v>
      </c>
      <c r="C741" t="str">
        <f>CONCATENATE(Tabla5[[#This Row],[CARDCODE]],"-",Tabla5[[#This Row],[CARDNAME]])</f>
        <v>P20602549357-INDUSTRIAL PROCUREMENT FGB S.A.C.</v>
      </c>
    </row>
    <row r="742" spans="1:3" x14ac:dyDescent="0.25">
      <c r="A742" t="s">
        <v>1548</v>
      </c>
      <c r="B742" t="s">
        <v>1549</v>
      </c>
      <c r="C742" t="str">
        <f>CONCATENATE(Tabla5[[#This Row],[CARDCODE]],"-",Tabla5[[#This Row],[CARDNAME]])</f>
        <v>P20166378070-INDUSTRIAL TECHNOLOGY S.A.</v>
      </c>
    </row>
    <row r="743" spans="1:3" x14ac:dyDescent="0.25">
      <c r="A743" t="s">
        <v>1054</v>
      </c>
      <c r="B743" t="s">
        <v>1055</v>
      </c>
      <c r="C743" t="str">
        <f>CONCATENATE(Tabla5[[#This Row],[CARDCODE]],"-",Tabla5[[#This Row],[CARDNAME]])</f>
        <v>P20100248388-INDUSTRIAL TUBOS S.A.</v>
      </c>
    </row>
    <row r="744" spans="1:3" x14ac:dyDescent="0.25">
      <c r="A744" t="s">
        <v>2920</v>
      </c>
      <c r="B744" t="s">
        <v>2921</v>
      </c>
      <c r="C744" t="str">
        <f>CONCATENATE(Tabla5[[#This Row],[CARDCODE]],"-",Tabla5[[#This Row],[CARDNAME]])</f>
        <v>P20514817716-INDUSTRIAS CRINJOR E.I.R.L.</v>
      </c>
    </row>
    <row r="745" spans="1:3" x14ac:dyDescent="0.25">
      <c r="A745" t="s">
        <v>1852</v>
      </c>
      <c r="B745" t="s">
        <v>1853</v>
      </c>
      <c r="C745" t="str">
        <f>CONCATENATE(Tabla5[[#This Row],[CARDCODE]],"-",Tabla5[[#This Row],[CARDNAME]])</f>
        <v>P20336804061-INDUSTRIAS DEL PERNO S.A.C.</v>
      </c>
    </row>
    <row r="746" spans="1:3" x14ac:dyDescent="0.25">
      <c r="A746" t="s">
        <v>1858</v>
      </c>
      <c r="B746" t="s">
        <v>1859</v>
      </c>
      <c r="C746" t="str">
        <f>CONCATENATE(Tabla5[[#This Row],[CARDCODE]],"-",Tabla5[[#This Row],[CARDNAME]])</f>
        <v>P20337682066-INDUSTRIAS DEL ZINC S.A.</v>
      </c>
    </row>
    <row r="747" spans="1:3" x14ac:dyDescent="0.25">
      <c r="A747" t="s">
        <v>2558</v>
      </c>
      <c r="B747" t="s">
        <v>2559</v>
      </c>
      <c r="C747" t="str">
        <f>CONCATENATE(Tabla5[[#This Row],[CARDCODE]],"-",Tabla5[[#This Row],[CARDNAME]])</f>
        <v>P20505153031-INDUSTRIAS SAZURI S.A.C.</v>
      </c>
    </row>
    <row r="748" spans="1:3" x14ac:dyDescent="0.25">
      <c r="A748" t="s">
        <v>517</v>
      </c>
      <c r="B748" t="s">
        <v>518</v>
      </c>
      <c r="C748" t="str">
        <f>CONCATENATE(Tabla5[[#This Row],[CARDCODE]],"-",Tabla5[[#This Row],[CARDNAME]])</f>
        <v>P10099914888-INFANTES FLORES CARLOS RAFAEL</v>
      </c>
    </row>
    <row r="749" spans="1:3" x14ac:dyDescent="0.25">
      <c r="A749" t="s">
        <v>2106</v>
      </c>
      <c r="B749" t="s">
        <v>2107</v>
      </c>
      <c r="C749" t="str">
        <f>CONCATENATE(Tabla5[[#This Row],[CARDCODE]],"-",Tabla5[[#This Row],[CARDNAME]])</f>
        <v>P20429050546-INFODUCTOS Y TELECOMUNICACIONES DEL PERU S.A.</v>
      </c>
    </row>
    <row r="750" spans="1:3" x14ac:dyDescent="0.25">
      <c r="A750" t="s">
        <v>3196</v>
      </c>
      <c r="B750" t="s">
        <v>3197</v>
      </c>
      <c r="C750" t="str">
        <f>CONCATENATE(Tabla5[[#This Row],[CARDCODE]],"-",Tabla5[[#This Row],[CARDNAME]])</f>
        <v>P20558309165-INFONET MS E.I.R.L.</v>
      </c>
    </row>
    <row r="751" spans="1:3" x14ac:dyDescent="0.25">
      <c r="A751" t="s">
        <v>1160</v>
      </c>
      <c r="B751" t="s">
        <v>1161</v>
      </c>
      <c r="C751" t="str">
        <f>CONCATENATE(Tabla5[[#This Row],[CARDCODE]],"-",Tabla5[[#This Row],[CARDNAME]])</f>
        <v>P20100969018-ING. BRAMMERTZ S.R.L.</v>
      </c>
    </row>
    <row r="752" spans="1:3" x14ac:dyDescent="0.25">
      <c r="A752" t="s">
        <v>2098</v>
      </c>
      <c r="B752" t="s">
        <v>2099</v>
      </c>
      <c r="C752" t="str">
        <f>CONCATENATE(Tabla5[[#This Row],[CARDCODE]],"-",Tabla5[[#This Row],[CARDNAME]])</f>
        <v>P20426133041-INGENIERIA COMERCIALIZACION Y REPARACIONES INDUSTRIALES S.A.C.</v>
      </c>
    </row>
    <row r="753" spans="1:3" x14ac:dyDescent="0.25">
      <c r="A753" t="s">
        <v>1640</v>
      </c>
      <c r="B753" t="s">
        <v>1641</v>
      </c>
      <c r="C753" t="str">
        <f>CONCATENATE(Tabla5[[#This Row],[CARDCODE]],"-",Tabla5[[#This Row],[CARDNAME]])</f>
        <v>P20250759356-INGENIERIA PROYECTOSASESORAMIENTO Y SERVICIOS S.A.C.</v>
      </c>
    </row>
    <row r="754" spans="1:3" x14ac:dyDescent="0.25">
      <c r="A754" t="s">
        <v>1092</v>
      </c>
      <c r="B754" t="s">
        <v>1093</v>
      </c>
      <c r="C754" t="str">
        <f>CONCATENATE(Tabla5[[#This Row],[CARDCODE]],"-",Tabla5[[#This Row],[CARDNAME]])</f>
        <v>P20100375495-INGENIERIA TERMODINAMICA S.A</v>
      </c>
    </row>
    <row r="755" spans="1:3" x14ac:dyDescent="0.25">
      <c r="A755" t="s">
        <v>3244</v>
      </c>
      <c r="B755" t="s">
        <v>3245</v>
      </c>
      <c r="C755" t="str">
        <f>CONCATENATE(Tabla5[[#This Row],[CARDCODE]],"-",Tabla5[[#This Row],[CARDNAME]])</f>
        <v>P20601077516-INGENIERIA Y CONSTRUCCIONES JAC PROJECT S.A.C.</v>
      </c>
    </row>
    <row r="756" spans="1:3" x14ac:dyDescent="0.25">
      <c r="A756" t="s">
        <v>2912</v>
      </c>
      <c r="B756" t="s">
        <v>2913</v>
      </c>
      <c r="C756" t="str">
        <f>CONCATENATE(Tabla5[[#This Row],[CARDCODE]],"-",Tabla5[[#This Row],[CARDNAME]])</f>
        <v>P20514696234-INGENOVA PERU S.A.C</v>
      </c>
    </row>
    <row r="757" spans="1:3" x14ac:dyDescent="0.25">
      <c r="A757" t="s">
        <v>3146</v>
      </c>
      <c r="B757" t="s">
        <v>3147</v>
      </c>
      <c r="C757" t="str">
        <f>CONCATENATE(Tabla5[[#This Row],[CARDCODE]],"-",Tabla5[[#This Row],[CARDNAME]])</f>
        <v>P20549655671-INGRAWS S.A.C</v>
      </c>
    </row>
    <row r="758" spans="1:3" x14ac:dyDescent="0.25">
      <c r="A758" t="s">
        <v>1866</v>
      </c>
      <c r="B758" t="s">
        <v>1867</v>
      </c>
      <c r="C758" t="str">
        <f>CONCATENATE(Tabla5[[#This Row],[CARDCODE]],"-",Tabla5[[#This Row],[CARDNAME]])</f>
        <v>P20340627734-INMOBILIARIA DORE S.A.</v>
      </c>
    </row>
    <row r="759" spans="1:3" x14ac:dyDescent="0.25">
      <c r="A759" t="s">
        <v>2190</v>
      </c>
      <c r="B759" t="s">
        <v>2191</v>
      </c>
      <c r="C759" t="str">
        <f>CONCATENATE(Tabla5[[#This Row],[CARDCODE]],"-",Tabla5[[#This Row],[CARDNAME]])</f>
        <v>P20452430950-INMOBILIARIA M.M. YR. S.A.C.</v>
      </c>
    </row>
    <row r="760" spans="1:3" x14ac:dyDescent="0.25">
      <c r="A760" t="s">
        <v>1388</v>
      </c>
      <c r="B760" t="s">
        <v>1389</v>
      </c>
      <c r="C760" t="str">
        <f>CONCATENATE(Tabla5[[#This Row],[CARDCODE]],"-",Tabla5[[#This Row],[CARDNAME]])</f>
        <v>P20118816707-INMOBILIARIA SAN JERONIMO S..R.L. HOTEL CHAVIN</v>
      </c>
    </row>
    <row r="761" spans="1:3" x14ac:dyDescent="0.25">
      <c r="A761" t="s">
        <v>1986</v>
      </c>
      <c r="B761" t="s">
        <v>1987</v>
      </c>
      <c r="C761" t="str">
        <f>CONCATENATE(Tabla5[[#This Row],[CARDCODE]],"-",Tabla5[[#This Row],[CARDNAME]])</f>
        <v>P20392651170-INNOGRAF J Y M S.R.L.</v>
      </c>
    </row>
    <row r="762" spans="1:3" x14ac:dyDescent="0.25">
      <c r="A762" t="s">
        <v>3232</v>
      </c>
      <c r="B762" t="s">
        <v>3233</v>
      </c>
      <c r="C762" t="str">
        <f>CONCATENATE(Tabla5[[#This Row],[CARDCODE]],"-",Tabla5[[#This Row],[CARDNAME]])</f>
        <v>P20600742656-INNOVA FACTORING SOCIEDAD ANONIMA CERRADA - INNOVA FACTORING S.A.C.</v>
      </c>
    </row>
    <row r="763" spans="1:3" x14ac:dyDescent="0.25">
      <c r="A763" t="s">
        <v>3018</v>
      </c>
      <c r="B763" t="s">
        <v>3019</v>
      </c>
      <c r="C763" t="str">
        <f>CONCATENATE(Tabla5[[#This Row],[CARDCODE]],"-",Tabla5[[#This Row],[CARDNAME]])</f>
        <v>P20522348245-INNOVACION VISUAL EIRL</v>
      </c>
    </row>
    <row r="764" spans="1:3" x14ac:dyDescent="0.25">
      <c r="A764" t="s">
        <v>3080</v>
      </c>
      <c r="B764" t="s">
        <v>3081</v>
      </c>
      <c r="C764" t="str">
        <f>CONCATENATE(Tabla5[[#This Row],[CARDCODE]],"-",Tabla5[[#This Row],[CARDNAME]])</f>
        <v>P20538337138-INREVA GROUP SOCIEDAD ANONIMA CERRADA</v>
      </c>
    </row>
    <row r="765" spans="1:3" x14ac:dyDescent="0.25">
      <c r="A765" t="s">
        <v>2812</v>
      </c>
      <c r="B765" t="s">
        <v>2813</v>
      </c>
      <c r="C765" t="str">
        <f>CONCATENATE(Tabla5[[#This Row],[CARDCODE]],"-",Tabla5[[#This Row],[CARDNAME]])</f>
        <v>P20510503555-INSPECTRONIC BUSINESS S.A.C.</v>
      </c>
    </row>
    <row r="766" spans="1:3" x14ac:dyDescent="0.25">
      <c r="A766" t="s">
        <v>1476</v>
      </c>
      <c r="B766" t="s">
        <v>1477</v>
      </c>
      <c r="C766" t="str">
        <f>CONCATENATE(Tabla5[[#This Row],[CARDCODE]],"-",Tabla5[[#This Row],[CARDNAME]])</f>
        <v>P20135890031-INSTITUTO NACIONAL DE DEFENSA CIVIL</v>
      </c>
    </row>
    <row r="767" spans="1:3" x14ac:dyDescent="0.25">
      <c r="A767" t="s">
        <v>1486</v>
      </c>
      <c r="B767" t="s">
        <v>1487</v>
      </c>
      <c r="C767" t="str">
        <f>CONCATENATE(Tabla5[[#This Row],[CARDCODE]],"-",Tabla5[[#This Row],[CARDNAME]])</f>
        <v>P20137254205-INSTITUTO PERUANO DE ACCION EMPRESARIAL</v>
      </c>
    </row>
    <row r="768" spans="1:3" x14ac:dyDescent="0.25">
      <c r="A768" t="s">
        <v>2402</v>
      </c>
      <c r="B768" t="s">
        <v>2403</v>
      </c>
      <c r="C768" t="str">
        <f>CONCATENATE(Tabla5[[#This Row],[CARDCODE]],"-",Tabla5[[#This Row],[CARDNAME]])</f>
        <v>P20501227782-INSTITUTO SUPERIOR DE ADMINISTRACION DE NEGOCIOS Y FINANZAS SAC</v>
      </c>
    </row>
    <row r="769" spans="1:3" x14ac:dyDescent="0.25">
      <c r="A769" t="s">
        <v>2832</v>
      </c>
      <c r="B769" t="s">
        <v>2833</v>
      </c>
      <c r="C769" t="str">
        <f>CONCATENATE(Tabla5[[#This Row],[CARDCODE]],"-",Tabla5[[#This Row],[CARDNAME]])</f>
        <v>P20510921128-INSUQUIMICA SOCIEDAD ANONIMA CERRADA</v>
      </c>
    </row>
    <row r="770" spans="1:3" x14ac:dyDescent="0.25">
      <c r="A770" t="s">
        <v>3300</v>
      </c>
      <c r="B770" t="s">
        <v>3301</v>
      </c>
      <c r="C770" t="str">
        <f>CONCATENATE(Tabla5[[#This Row],[CARDCODE]],"-",Tabla5[[#This Row],[CARDNAME]])</f>
        <v>P20603023928-INTEGRACION &amp; FLUIDOS S.A.C.</v>
      </c>
    </row>
    <row r="771" spans="1:3" x14ac:dyDescent="0.25">
      <c r="A771" t="s">
        <v>3012</v>
      </c>
      <c r="B771" t="s">
        <v>3013</v>
      </c>
      <c r="C771" t="str">
        <f>CONCATENATE(Tabla5[[#This Row],[CARDCODE]],"-",Tabla5[[#This Row],[CARDNAME]])</f>
        <v>P20521983729-INTER ENVIOS SOCIEDAD ANONIMA CERRADA</v>
      </c>
    </row>
    <row r="772" spans="1:3" x14ac:dyDescent="0.25">
      <c r="A772" t="s">
        <v>2168</v>
      </c>
      <c r="B772" t="s">
        <v>2169</v>
      </c>
      <c r="C772" t="str">
        <f>CONCATENATE(Tabla5[[#This Row],[CARDCODE]],"-",Tabla5[[#This Row],[CARDNAME]])</f>
        <v>P20440376704-INTERAMERICANA TRUJILLO S.R.L.</v>
      </c>
    </row>
    <row r="773" spans="1:3" x14ac:dyDescent="0.25">
      <c r="A773" t="s">
        <v>2344</v>
      </c>
      <c r="B773" t="s">
        <v>2345</v>
      </c>
      <c r="C773" t="str">
        <f>CONCATENATE(Tabla5[[#This Row],[CARDCODE]],"-",Tabla5[[#This Row],[CARDNAME]])</f>
        <v>P20491855020-INTERAMSA AGROINDUSTRIAL S.A.C.</v>
      </c>
    </row>
    <row r="774" spans="1:3" x14ac:dyDescent="0.25">
      <c r="A774" t="s">
        <v>1582</v>
      </c>
      <c r="B774" t="s">
        <v>1583</v>
      </c>
      <c r="C774" t="str">
        <f>CONCATENATE(Tabla5[[#This Row],[CARDCODE]],"-",Tabla5[[#This Row],[CARDNAME]])</f>
        <v>P20189145811-INTERLACE SERVICE S.R.L.</v>
      </c>
    </row>
    <row r="775" spans="1:3" x14ac:dyDescent="0.25">
      <c r="A775" t="s">
        <v>1458</v>
      </c>
      <c r="B775" t="s">
        <v>1459</v>
      </c>
      <c r="C775" t="str">
        <f>CONCATENATE(Tabla5[[#This Row],[CARDCODE]],"-",Tabla5[[#This Row],[CARDNAME]])</f>
        <v>P20132272418-INTERNACIONAL DE TRANSPORTE TURISTICO Y SERVICIOS SRL</v>
      </c>
    </row>
    <row r="776" spans="1:3" x14ac:dyDescent="0.25">
      <c r="A776" t="s">
        <v>1406</v>
      </c>
      <c r="B776" t="s">
        <v>1407</v>
      </c>
      <c r="C776" t="str">
        <f>CONCATENATE(Tabla5[[#This Row],[CARDCODE]],"-",Tabla5[[#This Row],[CARDNAME]])</f>
        <v>P20124367850-INTRASERV CINCO S.A.C.</v>
      </c>
    </row>
    <row r="777" spans="1:3" x14ac:dyDescent="0.25">
      <c r="A777" t="s">
        <v>2208</v>
      </c>
      <c r="B777" t="s">
        <v>2209</v>
      </c>
      <c r="C777" t="str">
        <f>CONCATENATE(Tabla5[[#This Row],[CARDCODE]],"-",Tabla5[[#This Row],[CARDNAME]])</f>
        <v>P20458212776-INVERSIONES AG + GMBH E.I.R.L.</v>
      </c>
    </row>
    <row r="778" spans="1:3" x14ac:dyDescent="0.25">
      <c r="A778" t="s">
        <v>1250</v>
      </c>
      <c r="B778" t="s">
        <v>1251</v>
      </c>
      <c r="C778" t="str">
        <f>CONCATENATE(Tabla5[[#This Row],[CARDCODE]],"-",Tabla5[[#This Row],[CARDNAME]])</f>
        <v>P20102013817-INVERSIONES ARICA S.A.C.</v>
      </c>
    </row>
    <row r="779" spans="1:3" x14ac:dyDescent="0.25">
      <c r="A779" t="s">
        <v>1792</v>
      </c>
      <c r="B779" t="s">
        <v>1793</v>
      </c>
      <c r="C779" t="str">
        <f>CONCATENATE(Tabla5[[#This Row],[CARDCODE]],"-",Tabla5[[#This Row],[CARDNAME]])</f>
        <v>P20303972821-INVERSIONES BRADE S.A.</v>
      </c>
    </row>
    <row r="780" spans="1:3" x14ac:dyDescent="0.25">
      <c r="A780" t="s">
        <v>1768</v>
      </c>
      <c r="B780" t="s">
        <v>1769</v>
      </c>
      <c r="C780" t="str">
        <f>CONCATENATE(Tabla5[[#This Row],[CARDCODE]],"-",Tabla5[[#This Row],[CARDNAME]])</f>
        <v>P20298736820-INVERSIONES CHIYAMA S.R.L.</v>
      </c>
    </row>
    <row r="781" spans="1:3" x14ac:dyDescent="0.25">
      <c r="A781" t="s">
        <v>1490</v>
      </c>
      <c r="B781" t="s">
        <v>1491</v>
      </c>
      <c r="C781" t="str">
        <f>CONCATENATE(Tabla5[[#This Row],[CARDCODE]],"-",Tabla5[[#This Row],[CARDNAME]])</f>
        <v>P20138342451-INVERSIONES CLAHMAF S.A.C.</v>
      </c>
    </row>
    <row r="782" spans="1:3" x14ac:dyDescent="0.25">
      <c r="A782" t="s">
        <v>2008</v>
      </c>
      <c r="B782" t="s">
        <v>2009</v>
      </c>
      <c r="C782" t="str">
        <f>CONCATENATE(Tabla5[[#This Row],[CARDCODE]],"-",Tabla5[[#This Row],[CARDNAME]])</f>
        <v>P20402335042-INVERSIONES DEL CASTILLO LAZO S.R.L.</v>
      </c>
    </row>
    <row r="783" spans="1:3" x14ac:dyDescent="0.25">
      <c r="A783" t="s">
        <v>2556</v>
      </c>
      <c r="B783" t="s">
        <v>2557</v>
      </c>
      <c r="C783" t="str">
        <f>CONCATENATE(Tabla5[[#This Row],[CARDCODE]],"-",Tabla5[[#This Row],[CARDNAME]])</f>
        <v>P20505125844-INVERSIONES DEL PARQUE S.A.C.</v>
      </c>
    </row>
    <row r="784" spans="1:3" x14ac:dyDescent="0.25">
      <c r="A784" t="s">
        <v>1752</v>
      </c>
      <c r="B784" t="s">
        <v>1753</v>
      </c>
      <c r="C784" t="str">
        <f>CONCATENATE(Tabla5[[#This Row],[CARDCODE]],"-",Tabla5[[#This Row],[CARDNAME]])</f>
        <v>P20297386531-INVERSIONES DON QUIJOTE S.A.C.</v>
      </c>
    </row>
    <row r="785" spans="1:3" x14ac:dyDescent="0.25">
      <c r="A785" t="s">
        <v>1798</v>
      </c>
      <c r="B785" t="s">
        <v>1799</v>
      </c>
      <c r="C785" t="str">
        <f>CONCATENATE(Tabla5[[#This Row],[CARDCODE]],"-",Tabla5[[#This Row],[CARDNAME]])</f>
        <v>P20304808561-INVERSIONES HAT S.A.C.</v>
      </c>
    </row>
    <row r="786" spans="1:3" x14ac:dyDescent="0.25">
      <c r="A786" t="s">
        <v>2136</v>
      </c>
      <c r="B786" t="s">
        <v>2137</v>
      </c>
      <c r="C786" t="str">
        <f>CONCATENATE(Tabla5[[#This Row],[CARDCODE]],"-",Tabla5[[#This Row],[CARDNAME]])</f>
        <v>P20432168213-INVERSIONES HOUSE CHICKEN E.I.R.L.</v>
      </c>
    </row>
    <row r="787" spans="1:3" x14ac:dyDescent="0.25">
      <c r="A787" t="s">
        <v>2766</v>
      </c>
      <c r="B787" t="s">
        <v>2767</v>
      </c>
      <c r="C787" t="str">
        <f>CONCATENATE(Tabla5[[#This Row],[CARDCODE]],"-",Tabla5[[#This Row],[CARDNAME]])</f>
        <v>P20509451037-INVERSIONES INDUSTRIALES CORZO S.A.C.</v>
      </c>
    </row>
    <row r="788" spans="1:3" x14ac:dyDescent="0.25">
      <c r="A788" t="s">
        <v>1182</v>
      </c>
      <c r="B788" t="s">
        <v>1183</v>
      </c>
      <c r="C788" t="str">
        <f>CONCATENATE(Tabla5[[#This Row],[CARDCODE]],"-",Tabla5[[#This Row],[CARDNAME]])</f>
        <v>P20101152210-INVERSIONES INTERAMERICANAS S A</v>
      </c>
    </row>
    <row r="789" spans="1:3" x14ac:dyDescent="0.25">
      <c r="A789" t="s">
        <v>2296</v>
      </c>
      <c r="B789" t="s">
        <v>2297</v>
      </c>
      <c r="C789" t="str">
        <f>CONCATENATE(Tabla5[[#This Row],[CARDCODE]],"-",Tabla5[[#This Row],[CARDNAME]])</f>
        <v>P20479745260-INVERSIONES JEM S.A.C.</v>
      </c>
    </row>
    <row r="790" spans="1:3" x14ac:dyDescent="0.25">
      <c r="A790" t="s">
        <v>1842</v>
      </c>
      <c r="B790" t="s">
        <v>1843</v>
      </c>
      <c r="C790" t="str">
        <f>CONCATENATE(Tabla5[[#This Row],[CARDCODE]],"-",Tabla5[[#This Row],[CARDNAME]])</f>
        <v>P20335065621-INVERSIONES LUCIANA S.A.</v>
      </c>
    </row>
    <row r="791" spans="1:3" x14ac:dyDescent="0.25">
      <c r="A791" t="s">
        <v>1336</v>
      </c>
      <c r="B791" t="s">
        <v>1337</v>
      </c>
      <c r="C791" t="str">
        <f>CONCATENATE(Tabla5[[#This Row],[CARDCODE]],"-",Tabla5[[#This Row],[CARDNAME]])</f>
        <v>P20110623420-INVERSIONES LUMARCO S.A.</v>
      </c>
    </row>
    <row r="792" spans="1:3" x14ac:dyDescent="0.25">
      <c r="A792" t="s">
        <v>1840</v>
      </c>
      <c r="B792" t="s">
        <v>1841</v>
      </c>
      <c r="C792" t="str">
        <f>CONCATENATE(Tabla5[[#This Row],[CARDCODE]],"-",Tabla5[[#This Row],[CARDNAME]])</f>
        <v>P20334539149-INVERSIONES MALECON DE LA RESERVA S.A.</v>
      </c>
    </row>
    <row r="793" spans="1:3" x14ac:dyDescent="0.25">
      <c r="A793" t="s">
        <v>3074</v>
      </c>
      <c r="B793" t="s">
        <v>3075</v>
      </c>
      <c r="C793" t="str">
        <f>CONCATENATE(Tabla5[[#This Row],[CARDCODE]],"-",Tabla5[[#This Row],[CARDNAME]])</f>
        <v>P20537839458-INVERSIONES MAVEKA E.I.R.L.</v>
      </c>
    </row>
    <row r="794" spans="1:3" x14ac:dyDescent="0.25">
      <c r="A794" t="s">
        <v>2788</v>
      </c>
      <c r="B794" t="s">
        <v>2789</v>
      </c>
      <c r="C794" t="str">
        <f>CONCATENATE(Tabla5[[#This Row],[CARDCODE]],"-",Tabla5[[#This Row],[CARDNAME]])</f>
        <v>P20509864111-INVERSIONES MER S.A.C.</v>
      </c>
    </row>
    <row r="795" spans="1:3" x14ac:dyDescent="0.25">
      <c r="A795" t="s">
        <v>2298</v>
      </c>
      <c r="B795" t="s">
        <v>2299</v>
      </c>
      <c r="C795" t="str">
        <f>CONCATENATE(Tabla5[[#This Row],[CARDCODE]],"-",Tabla5[[#This Row],[CARDNAME]])</f>
        <v>P20480876122-INVERSIONES MONTEVIDEO S.A.C.</v>
      </c>
    </row>
    <row r="796" spans="1:3" x14ac:dyDescent="0.25">
      <c r="A796" t="s">
        <v>1364</v>
      </c>
      <c r="B796" t="s">
        <v>1365</v>
      </c>
      <c r="C796" t="str">
        <f>CONCATENATE(Tabla5[[#This Row],[CARDCODE]],"-",Tabla5[[#This Row],[CARDNAME]])</f>
        <v>P20114803228-INVERSIONES NACIONALES DE TURISMO S.A.</v>
      </c>
    </row>
    <row r="797" spans="1:3" x14ac:dyDescent="0.25">
      <c r="A797" t="s">
        <v>1166</v>
      </c>
      <c r="B797" t="s">
        <v>1167</v>
      </c>
      <c r="C797" t="str">
        <f>CONCATENATE(Tabla5[[#This Row],[CARDCODE]],"-",Tabla5[[#This Row],[CARDNAME]])</f>
        <v>P20101002676-INVERSIONES POSTIN S.A.</v>
      </c>
    </row>
    <row r="798" spans="1:3" x14ac:dyDescent="0.25">
      <c r="A798" t="s">
        <v>2164</v>
      </c>
      <c r="B798" t="s">
        <v>2165</v>
      </c>
      <c r="C798" t="str">
        <f>CONCATENATE(Tabla5[[#This Row],[CARDCODE]],"-",Tabla5[[#This Row],[CARDNAME]])</f>
        <v>P20440260072-INVERSIONES RD S.A.C.</v>
      </c>
    </row>
    <row r="799" spans="1:3" x14ac:dyDescent="0.25">
      <c r="A799" t="s">
        <v>1956</v>
      </c>
      <c r="B799" t="s">
        <v>1957</v>
      </c>
      <c r="C799" t="str">
        <f>CONCATENATE(Tabla5[[#This Row],[CARDCODE]],"-",Tabla5[[#This Row],[CARDNAME]])</f>
        <v>P20386489263-INVERSIONES REIXA S.A.C.</v>
      </c>
    </row>
    <row r="800" spans="1:3" x14ac:dyDescent="0.25">
      <c r="A800" t="s">
        <v>1894</v>
      </c>
      <c r="B800" t="s">
        <v>1895</v>
      </c>
      <c r="C800" t="str">
        <f>CONCATENATE(Tabla5[[#This Row],[CARDCODE]],"-",Tabla5[[#This Row],[CARDNAME]])</f>
        <v>P20354438942-INVERSIONES SAINT GERMAN E.I.R.L.</v>
      </c>
    </row>
    <row r="801" spans="1:3" x14ac:dyDescent="0.25">
      <c r="A801" t="s">
        <v>2778</v>
      </c>
      <c r="B801" t="s">
        <v>2779</v>
      </c>
      <c r="C801" t="str">
        <f>CONCATENATE(Tabla5[[#This Row],[CARDCODE]],"-",Tabla5[[#This Row],[CARDNAME]])</f>
        <v>P20509666581-INVERSIONES SAN JAROSLAV S.A.C.</v>
      </c>
    </row>
    <row r="802" spans="1:3" x14ac:dyDescent="0.25">
      <c r="A802" t="s">
        <v>2010</v>
      </c>
      <c r="B802" t="s">
        <v>2011</v>
      </c>
      <c r="C802" t="str">
        <f>CONCATENATE(Tabla5[[#This Row],[CARDCODE]],"-",Tabla5[[#This Row],[CARDNAME]])</f>
        <v>P20402786729-INVERSIONES SANTA ROSA E.I.R.L.</v>
      </c>
    </row>
    <row r="803" spans="1:3" x14ac:dyDescent="0.25">
      <c r="A803" t="s">
        <v>1594</v>
      </c>
      <c r="B803" t="s">
        <v>1595</v>
      </c>
      <c r="C803" t="str">
        <f>CONCATENATE(Tabla5[[#This Row],[CARDCODE]],"-",Tabla5[[#This Row],[CARDNAME]])</f>
        <v>P20202321888-INVERSIONES SI DON LUIS S.A.</v>
      </c>
    </row>
    <row r="804" spans="1:3" x14ac:dyDescent="0.25">
      <c r="A804" t="s">
        <v>3186</v>
      </c>
      <c r="B804" t="s">
        <v>3187</v>
      </c>
      <c r="C804" t="str">
        <f>CONCATENATE(Tabla5[[#This Row],[CARDCODE]],"-",Tabla5[[#This Row],[CARDNAME]])</f>
        <v>P20555433302-INVERSIONES SIVAT E.I.R.L.</v>
      </c>
    </row>
    <row r="805" spans="1:3" x14ac:dyDescent="0.25">
      <c r="A805" t="s">
        <v>2330</v>
      </c>
      <c r="B805" t="s">
        <v>2331</v>
      </c>
      <c r="C805" t="str">
        <f>CONCATENATE(Tabla5[[#This Row],[CARDCODE]],"-",Tabla5[[#This Row],[CARDNAME]])</f>
        <v>P20485875931-INVERSIONES TRUJILLO´S S.C.R.L.</v>
      </c>
    </row>
    <row r="806" spans="1:3" x14ac:dyDescent="0.25">
      <c r="A806" t="s">
        <v>2364</v>
      </c>
      <c r="B806" t="s">
        <v>2365</v>
      </c>
      <c r="C806" t="str">
        <f>CONCATENATE(Tabla5[[#This Row],[CARDCODE]],"-",Tabla5[[#This Row],[CARDNAME]])</f>
        <v>p20492914771-INVERSIONES TURISTICAS CUELLAR S.A.C.</v>
      </c>
    </row>
    <row r="807" spans="1:3" x14ac:dyDescent="0.25">
      <c r="A807" t="s">
        <v>2690</v>
      </c>
      <c r="B807" t="s">
        <v>2691</v>
      </c>
      <c r="C807" t="str">
        <f>CONCATENATE(Tabla5[[#This Row],[CARDCODE]],"-",Tabla5[[#This Row],[CARDNAME]])</f>
        <v>P20508293080-INVERSIONES VAMESHI S.A.C.</v>
      </c>
    </row>
    <row r="808" spans="1:3" x14ac:dyDescent="0.25">
      <c r="A808" t="s">
        <v>1386</v>
      </c>
      <c r="B808" t="s">
        <v>1387</v>
      </c>
      <c r="C808" t="str">
        <f>CONCATENATE(Tabla5[[#This Row],[CARDCODE]],"-",Tabla5[[#This Row],[CARDNAME]])</f>
        <v>P20118814836-INVERSIONES VIOLET´S S.C.R.L. EL PARADOR SNACK BAR</v>
      </c>
    </row>
    <row r="809" spans="1:3" x14ac:dyDescent="0.25">
      <c r="A809" t="s">
        <v>1934</v>
      </c>
      <c r="B809" t="s">
        <v>1935</v>
      </c>
      <c r="C809" t="str">
        <f>CONCATENATE(Tabla5[[#This Row],[CARDCODE]],"-",Tabla5[[#This Row],[CARDNAME]])</f>
        <v>P20380954550-INVERSIONES WORLD IMPORT S.A.</v>
      </c>
    </row>
    <row r="810" spans="1:3" x14ac:dyDescent="0.25">
      <c r="A810" t="s">
        <v>1534</v>
      </c>
      <c r="B810" t="s">
        <v>1535</v>
      </c>
      <c r="C810" t="str">
        <f>CONCATENATE(Tabla5[[#This Row],[CARDCODE]],"-",Tabla5[[#This Row],[CARDNAME]])</f>
        <v>P20160404796-INVERSIONES Y COMERCIALIZ. MAKA S.A.C.</v>
      </c>
    </row>
    <row r="811" spans="1:3" x14ac:dyDescent="0.25">
      <c r="A811" t="s">
        <v>1412</v>
      </c>
      <c r="B811" t="s">
        <v>1413</v>
      </c>
      <c r="C811" t="str">
        <f>CONCATENATE(Tabla5[[#This Row],[CARDCODE]],"-",Tabla5[[#This Row],[CARDNAME]])</f>
        <v>P20126118385-INVERSIONES Y SERVICIOS GACELA S.A.</v>
      </c>
    </row>
    <row r="812" spans="1:3" x14ac:dyDescent="0.25">
      <c r="A812" t="s">
        <v>257</v>
      </c>
      <c r="B812" t="s">
        <v>258</v>
      </c>
      <c r="C812" t="str">
        <f>CONCATENATE(Tabla5[[#This Row],[CARDCODE]],"-",Tabla5[[#This Row],[CARDNAME]])</f>
        <v>P10028902684-IPANAQUE MENDOZA LORENZO</v>
      </c>
    </row>
    <row r="813" spans="1:3" x14ac:dyDescent="0.25">
      <c r="A813" t="s">
        <v>1592</v>
      </c>
      <c r="B813" t="s">
        <v>1593</v>
      </c>
      <c r="C813" t="str">
        <f>CONCATENATE(Tabla5[[#This Row],[CARDCODE]],"-",Tabla5[[#This Row],[CARDNAME]])</f>
        <v>P20197900378-IPE DEL PERU S.A.C.</v>
      </c>
    </row>
    <row r="814" spans="1:3" x14ac:dyDescent="0.25">
      <c r="A814" t="s">
        <v>3180</v>
      </c>
      <c r="B814" t="s">
        <v>3181</v>
      </c>
      <c r="C814" t="str">
        <f>CONCATENATE(Tabla5[[#This Row],[CARDCODE]],"-",Tabla5[[#This Row],[CARDNAME]])</f>
        <v>P20555099135-IRON WELD S.A.C.</v>
      </c>
    </row>
    <row r="815" spans="1:3" x14ac:dyDescent="0.25">
      <c r="A815" t="s">
        <v>2852</v>
      </c>
      <c r="B815" t="s">
        <v>2853</v>
      </c>
      <c r="C815" t="str">
        <f>CONCATENATE(Tabla5[[#This Row],[CARDCODE]],"-",Tabla5[[#This Row],[CARDNAME]])</f>
        <v>P20511546819-ISEC INFORMATION SECURITY DEL PERU S.A.C.</v>
      </c>
    </row>
    <row r="816" spans="1:3" x14ac:dyDescent="0.25">
      <c r="A816" t="s">
        <v>2782</v>
      </c>
      <c r="B816" t="s">
        <v>2783</v>
      </c>
      <c r="C816" t="str">
        <f>CONCATENATE(Tabla5[[#This Row],[CARDCODE]],"-",Tabla5[[#This Row],[CARDNAME]])</f>
        <v>P20509709573-ISOPETROL LUBRICANTS DEL PERU S.A.C.</v>
      </c>
    </row>
    <row r="817" spans="1:3" x14ac:dyDescent="0.25">
      <c r="A817" t="s">
        <v>1616</v>
      </c>
      <c r="B817" t="s">
        <v>1617</v>
      </c>
      <c r="C817" t="str">
        <f>CONCATENATE(Tabla5[[#This Row],[CARDCODE]],"-",Tabla5[[#This Row],[CARDNAME]])</f>
        <v>P20216092261-ITAPSE E.I.R.L</v>
      </c>
    </row>
    <row r="818" spans="1:3" x14ac:dyDescent="0.25">
      <c r="A818" t="s">
        <v>1080</v>
      </c>
      <c r="B818" t="s">
        <v>1081</v>
      </c>
      <c r="C818" t="str">
        <f>CONCATENATE(Tabla5[[#This Row],[CARDCODE]],"-",Tabla5[[#This Row],[CARDNAME]])</f>
        <v>P20100310369-IZOO S.A.</v>
      </c>
    </row>
    <row r="819" spans="1:3" x14ac:dyDescent="0.25">
      <c r="A819" t="s">
        <v>3308</v>
      </c>
      <c r="B819" t="s">
        <v>3309</v>
      </c>
      <c r="C819" t="str">
        <f>CONCATENATE(Tabla5[[#This Row],[CARDCODE]],"-",Tabla5[[#This Row],[CARDNAME]])</f>
        <v>P20605037578-J &amp; L CORIS PRODUCTOS DE SEGURIDAD SAC</v>
      </c>
    </row>
    <row r="820" spans="1:3" x14ac:dyDescent="0.25">
      <c r="A820" t="s">
        <v>1208</v>
      </c>
      <c r="B820" t="s">
        <v>1209</v>
      </c>
      <c r="C820" t="str">
        <f>CONCATENATE(Tabla5[[#This Row],[CARDCODE]],"-",Tabla5[[#This Row],[CARDNAME]])</f>
        <v>P20101417451-J &amp; W CIA S.A.</v>
      </c>
    </row>
    <row r="821" spans="1:3" x14ac:dyDescent="0.25">
      <c r="A821" t="s">
        <v>1456</v>
      </c>
      <c r="B821" t="s">
        <v>1457</v>
      </c>
      <c r="C821" t="str">
        <f>CONCATENATE(Tabla5[[#This Row],[CARDCODE]],"-",Tabla5[[#This Row],[CARDNAME]])</f>
        <v>P20132128481-J. ROGER NOVOA C. E HIJOS SRLTDA</v>
      </c>
    </row>
    <row r="822" spans="1:3" x14ac:dyDescent="0.25">
      <c r="A822" t="s">
        <v>2234</v>
      </c>
      <c r="B822" t="s">
        <v>2235</v>
      </c>
      <c r="C822" t="str">
        <f>CONCATENATE(Tabla5[[#This Row],[CARDCODE]],"-",Tabla5[[#This Row],[CARDNAME]])</f>
        <v>P20465835827-J.C. METALES INDUSTRIALES S.A.C.</v>
      </c>
    </row>
    <row r="823" spans="1:3" x14ac:dyDescent="0.25">
      <c r="A823" t="s">
        <v>1828</v>
      </c>
      <c r="B823" t="s">
        <v>1829</v>
      </c>
      <c r="C823" t="str">
        <f>CONCATENATE(Tabla5[[#This Row],[CARDCODE]],"-",Tabla5[[#This Row],[CARDNAME]])</f>
        <v>P20333179301-J.D.ELECTROMECANICA E.I.R.L.</v>
      </c>
    </row>
    <row r="824" spans="1:3" x14ac:dyDescent="0.25">
      <c r="A824" t="s">
        <v>1644</v>
      </c>
      <c r="B824" t="s">
        <v>1645</v>
      </c>
      <c r="C824" t="str">
        <f>CONCATENATE(Tabla5[[#This Row],[CARDCODE]],"-",Tabla5[[#This Row],[CARDNAME]])</f>
        <v>P20251482234-J.F.S. IMPORT E.I.R.L.</v>
      </c>
    </row>
    <row r="825" spans="1:3" x14ac:dyDescent="0.25">
      <c r="A825" t="s">
        <v>2798</v>
      </c>
      <c r="B825" t="s">
        <v>2799</v>
      </c>
      <c r="C825" t="str">
        <f>CONCATENATE(Tabla5[[#This Row],[CARDCODE]],"-",Tabla5[[#This Row],[CARDNAME]])</f>
        <v>P20509986224-J.REMES E.I.R.L.</v>
      </c>
    </row>
    <row r="826" spans="1:3" x14ac:dyDescent="0.25">
      <c r="A826" t="s">
        <v>1724</v>
      </c>
      <c r="B826" t="s">
        <v>1725</v>
      </c>
      <c r="C826" t="str">
        <f>CONCATENATE(Tabla5[[#This Row],[CARDCODE]],"-",Tabla5[[#This Row],[CARDNAME]])</f>
        <v>P20289426486-JANEDUS TRADING S.A.C.</v>
      </c>
    </row>
    <row r="827" spans="1:3" x14ac:dyDescent="0.25">
      <c r="A827" t="s">
        <v>3304</v>
      </c>
      <c r="B827" t="s">
        <v>3305</v>
      </c>
      <c r="C827" t="str">
        <f>CONCATENATE(Tabla5[[#This Row],[CARDCODE]],"-",Tabla5[[#This Row],[CARDNAME]])</f>
        <v>P20603199520-JBL LOGISTIC PERU E.I.R.L.</v>
      </c>
    </row>
    <row r="828" spans="1:3" x14ac:dyDescent="0.25">
      <c r="A828" t="s">
        <v>2938</v>
      </c>
      <c r="B828" t="s">
        <v>2939</v>
      </c>
      <c r="C828" t="str">
        <f>CONCATENATE(Tabla5[[#This Row],[CARDCODE]],"-",Tabla5[[#This Row],[CARDNAME]])</f>
        <v>P20516104661-JEM - LIA S.A.C.</v>
      </c>
    </row>
    <row r="829" spans="1:3" x14ac:dyDescent="0.25">
      <c r="A829" t="s">
        <v>731</v>
      </c>
      <c r="B829" t="s">
        <v>732</v>
      </c>
      <c r="C829" t="str">
        <f>CONCATENATE(Tabla5[[#This Row],[CARDCODE]],"-",Tabla5[[#This Row],[CARDNAME]])</f>
        <v>P10308542284-JESSICA M. SALAS RONDON</v>
      </c>
    </row>
    <row r="830" spans="1:3" x14ac:dyDescent="0.25">
      <c r="A830" t="s">
        <v>2884</v>
      </c>
      <c r="B830" t="s">
        <v>2885</v>
      </c>
      <c r="C830" t="str">
        <f>CONCATENATE(Tabla5[[#This Row],[CARDCODE]],"-",Tabla5[[#This Row],[CARDNAME]])</f>
        <v>P20513198346-JG HYDRAULIK SOCIEDAD ANONIMA CERRADA</v>
      </c>
    </row>
    <row r="831" spans="1:3" x14ac:dyDescent="0.25">
      <c r="A831" t="s">
        <v>1084</v>
      </c>
      <c r="B831" t="s">
        <v>1085</v>
      </c>
      <c r="C831" t="str">
        <f>CONCATENATE(Tabla5[[#This Row],[CARDCODE]],"-",Tabla5[[#This Row],[CARDNAME]])</f>
        <v>P20100327849-JOSE ANTONIO S.R.L.</v>
      </c>
    </row>
    <row r="832" spans="1:3" x14ac:dyDescent="0.25">
      <c r="A832" t="s">
        <v>3240</v>
      </c>
      <c r="B832" t="s">
        <v>3241</v>
      </c>
      <c r="C832" t="str">
        <f>CONCATENATE(Tabla5[[#This Row],[CARDCODE]],"-",Tabla5[[#This Row],[CARDNAME]])</f>
        <v>P20601010951-JOTEC SEAL S.A.C.</v>
      </c>
    </row>
    <row r="833" spans="1:3" x14ac:dyDescent="0.25">
      <c r="A833" t="s">
        <v>2790</v>
      </c>
      <c r="B833" t="s">
        <v>2791</v>
      </c>
      <c r="C833" t="str">
        <f>CONCATENATE(Tabla5[[#This Row],[CARDCODE]],"-",Tabla5[[#This Row],[CARDNAME]])</f>
        <v>P20509885380-JSGV S.A.C.</v>
      </c>
    </row>
    <row r="834" spans="1:3" x14ac:dyDescent="0.25">
      <c r="A834" t="s">
        <v>1058</v>
      </c>
      <c r="B834" t="s">
        <v>1059</v>
      </c>
      <c r="C834" t="str">
        <f>CONCATENATE(Tabla5[[#This Row],[CARDCODE]],"-",Tabla5[[#This Row],[CARDNAME]])</f>
        <v>P20100251923-JUAN PABLO2 E.I.R.L.</v>
      </c>
    </row>
    <row r="835" spans="1:3" x14ac:dyDescent="0.25">
      <c r="A835" t="s">
        <v>1620</v>
      </c>
      <c r="B835" t="s">
        <v>1621</v>
      </c>
      <c r="C835" t="str">
        <f>CONCATENATE(Tabla5[[#This Row],[CARDCODE]],"-",Tabla5[[#This Row],[CARDNAME]])</f>
        <v>P20217271488-JURIS ADUANAS S.R.L.</v>
      </c>
    </row>
    <row r="836" spans="1:3" x14ac:dyDescent="0.25">
      <c r="A836" t="s">
        <v>2808</v>
      </c>
      <c r="B836" t="s">
        <v>2809</v>
      </c>
      <c r="C836" t="str">
        <f>CONCATENATE(Tabla5[[#This Row],[CARDCODE]],"-",Tabla5[[#This Row],[CARDNAME]])</f>
        <v>P20510359845-JVS CONTROL S.A.C.</v>
      </c>
    </row>
    <row r="837" spans="1:3" x14ac:dyDescent="0.25">
      <c r="A837" t="s">
        <v>998</v>
      </c>
      <c r="B837" t="s">
        <v>999</v>
      </c>
      <c r="C837" t="str">
        <f>CONCATENATE(Tabla5[[#This Row],[CARDCODE]],"-",Tabla5[[#This Row],[CARDNAME]])</f>
        <v>P20100103738-K L M CIA REAL HOLANDESA DE AVIACION</v>
      </c>
    </row>
    <row r="838" spans="1:3" x14ac:dyDescent="0.25">
      <c r="A838" t="s">
        <v>2776</v>
      </c>
      <c r="B838" t="s">
        <v>2777</v>
      </c>
      <c r="C838" t="str">
        <f>CONCATENATE(Tabla5[[#This Row],[CARDCODE]],"-",Tabla5[[#This Row],[CARDNAME]])</f>
        <v>P20509654141-KAPEK INTERNACIONAL S.A.C</v>
      </c>
    </row>
    <row r="839" spans="1:3" x14ac:dyDescent="0.25">
      <c r="A839" t="s">
        <v>2762</v>
      </c>
      <c r="B839" t="s">
        <v>2763</v>
      </c>
      <c r="C839" t="str">
        <f>CONCATENATE(Tabla5[[#This Row],[CARDCODE]],"-",Tabla5[[#This Row],[CARDNAME]])</f>
        <v>P20509413534-KAPPA EQUIPOS Y MAQUINARIAS S.A.C.</v>
      </c>
    </row>
    <row r="840" spans="1:3" x14ac:dyDescent="0.25">
      <c r="A840" t="s">
        <v>1556</v>
      </c>
      <c r="B840" t="s">
        <v>1557</v>
      </c>
      <c r="C840" t="str">
        <f>CONCATENATE(Tabla5[[#This Row],[CARDCODE]],"-",Tabla5[[#This Row],[CARDNAME]])</f>
        <v>P20168553910-KESEFF PERU S.A.</v>
      </c>
    </row>
    <row r="841" spans="1:3" x14ac:dyDescent="0.25">
      <c r="A841" t="s">
        <v>1978</v>
      </c>
      <c r="B841" t="s">
        <v>1979</v>
      </c>
      <c r="C841" t="str">
        <f>CONCATENATE(Tabla5[[#This Row],[CARDCODE]],"-",Tabla5[[#This Row],[CARDNAME]])</f>
        <v>P20390259906-KINDUIT S.A.C.</v>
      </c>
    </row>
    <row r="842" spans="1:3" x14ac:dyDescent="0.25">
      <c r="A842" t="s">
        <v>1256</v>
      </c>
      <c r="B842" t="s">
        <v>1257</v>
      </c>
      <c r="C842" t="str">
        <f>CONCATENATE(Tabla5[[#This Row],[CARDCODE]],"-",Tabla5[[#This Row],[CARDNAME]])</f>
        <v>P20102071426-KIO E.I.R.L.</v>
      </c>
    </row>
    <row r="843" spans="1:3" x14ac:dyDescent="0.25">
      <c r="A843" t="s">
        <v>2930</v>
      </c>
      <c r="B843" t="s">
        <v>2931</v>
      </c>
      <c r="C843" t="str">
        <f>CONCATENATE(Tabla5[[#This Row],[CARDCODE]],"-",Tabla5[[#This Row],[CARDNAME]])</f>
        <v>P20515634411-KIRAKU S.A.C.</v>
      </c>
    </row>
    <row r="844" spans="1:3" x14ac:dyDescent="0.25">
      <c r="A844" t="s">
        <v>297</v>
      </c>
      <c r="B844" t="s">
        <v>298</v>
      </c>
      <c r="C844" t="str">
        <f>CONCATENATE(Tabla5[[#This Row],[CARDCODE]],"-",Tabla5[[#This Row],[CARDNAME]])</f>
        <v>P10060947088-KOHATSU YAGUI DE MATSUDA, MIYEKO RITA HER</v>
      </c>
    </row>
    <row r="845" spans="1:3" x14ac:dyDescent="0.25">
      <c r="A845" t="s">
        <v>1782</v>
      </c>
      <c r="B845" t="s">
        <v>1783</v>
      </c>
      <c r="C845" t="str">
        <f>CONCATENATE(Tabla5[[#This Row],[CARDCODE]],"-",Tabla5[[#This Row],[CARDNAME]])</f>
        <v>P20302241598-KOMATSU-MITSUI MAQUINARIAS PERU S.A.</v>
      </c>
    </row>
    <row r="846" spans="1:3" x14ac:dyDescent="0.25">
      <c r="A846" t="s">
        <v>1102</v>
      </c>
      <c r="B846" t="s">
        <v>1103</v>
      </c>
      <c r="C846" t="str">
        <f>CONCATENATE(Tabla5[[#This Row],[CARDCODE]],"-",Tabla5[[#This Row],[CARDNAME]])</f>
        <v>P20100488427-KOSSODO S.A.C.</v>
      </c>
    </row>
    <row r="847" spans="1:3" x14ac:dyDescent="0.25">
      <c r="A847" t="s">
        <v>1100</v>
      </c>
      <c r="B847" t="s">
        <v>1101</v>
      </c>
      <c r="C847" t="str">
        <f>CONCATENATE(Tabla5[[#This Row],[CARDCODE]],"-",Tabla5[[#This Row],[CARDNAME]])</f>
        <v>P20100460255-KOSTEC S.R.L.</v>
      </c>
    </row>
    <row r="848" spans="1:3" x14ac:dyDescent="0.25">
      <c r="A848" t="s">
        <v>3110</v>
      </c>
      <c r="B848" t="s">
        <v>3111</v>
      </c>
      <c r="C848" t="str">
        <f>CONCATENATE(Tabla5[[#This Row],[CARDCODE]],"-",Tabla5[[#This Row],[CARDNAME]])</f>
        <v>P20543852181-KPI INGENIEROS S.A.C</v>
      </c>
    </row>
    <row r="849" spans="1:3" x14ac:dyDescent="0.25">
      <c r="A849" t="s">
        <v>1764</v>
      </c>
      <c r="B849" t="s">
        <v>1765</v>
      </c>
      <c r="C849" t="str">
        <f>CONCATENATE(Tabla5[[#This Row],[CARDCODE]],"-",Tabla5[[#This Row],[CARDNAME]])</f>
        <v>P20298506581-KRE S.A.</v>
      </c>
    </row>
    <row r="850" spans="1:3" x14ac:dyDescent="0.25">
      <c r="A850" t="s">
        <v>1884</v>
      </c>
      <c r="B850" t="s">
        <v>1885</v>
      </c>
      <c r="C850" t="str">
        <f>CONCATENATE(Tabla5[[#This Row],[CARDCODE]],"-",Tabla5[[#This Row],[CARDNAME]])</f>
        <v>P20346833280-KROTON S.A.C.</v>
      </c>
    </row>
    <row r="851" spans="1:3" x14ac:dyDescent="0.25">
      <c r="A851" t="s">
        <v>763</v>
      </c>
      <c r="B851" t="s">
        <v>764</v>
      </c>
      <c r="C851" t="str">
        <f>CONCATENATE(Tabla5[[#This Row],[CARDCODE]],"-",Tabla5[[#This Row],[CARDNAME]])</f>
        <v>P10404899321-KUONG CARTA MONICA IRIS</v>
      </c>
    </row>
    <row r="852" spans="1:3" x14ac:dyDescent="0.25">
      <c r="A852" t="s">
        <v>3228</v>
      </c>
      <c r="B852" t="s">
        <v>3229</v>
      </c>
      <c r="C852" t="str">
        <f>CONCATENATE(Tabla5[[#This Row],[CARDCODE]],"-",Tabla5[[#This Row],[CARDNAME]])</f>
        <v>P20600627725-L.A. SISTEMAS Y FLUIDOS S.A.C.</v>
      </c>
    </row>
    <row r="853" spans="1:3" x14ac:dyDescent="0.25">
      <c r="A853" t="s">
        <v>2816</v>
      </c>
      <c r="B853" t="s">
        <v>2817</v>
      </c>
      <c r="C853" t="str">
        <f>CONCATENATE(Tabla5[[#This Row],[CARDCODE]],"-",Tabla5[[#This Row],[CARDNAME]])</f>
        <v>P20510526415-L.G.S MONTACARGAS PERU S.A.C.</v>
      </c>
    </row>
    <row r="854" spans="1:3" x14ac:dyDescent="0.25">
      <c r="A854" t="s">
        <v>1586</v>
      </c>
      <c r="B854" t="s">
        <v>1587</v>
      </c>
      <c r="C854" t="str">
        <f>CONCATENATE(Tabla5[[#This Row],[CARDCODE]],"-",Tabla5[[#This Row],[CARDNAME]])</f>
        <v>P20194640243-LA CANASTERIA S.R.L.</v>
      </c>
    </row>
    <row r="855" spans="1:3" x14ac:dyDescent="0.25">
      <c r="A855" t="s">
        <v>1086</v>
      </c>
      <c r="B855" t="s">
        <v>1087</v>
      </c>
      <c r="C855" t="str">
        <f>CONCATENATE(Tabla5[[#This Row],[CARDCODE]],"-",Tabla5[[#This Row],[CARDNAME]])</f>
        <v>P20100339421-LA CARRETA</v>
      </c>
    </row>
    <row r="856" spans="1:3" x14ac:dyDescent="0.25">
      <c r="A856" t="s">
        <v>2768</v>
      </c>
      <c r="B856" t="s">
        <v>2769</v>
      </c>
      <c r="C856" t="str">
        <f>CONCATENATE(Tabla5[[#This Row],[CARDCODE]],"-",Tabla5[[#This Row],[CARDNAME]])</f>
        <v>P20509455024-LA CASA DE LA OFICINA EIRL</v>
      </c>
    </row>
    <row r="857" spans="1:3" x14ac:dyDescent="0.25">
      <c r="A857" t="s">
        <v>2882</v>
      </c>
      <c r="B857" t="s">
        <v>2883</v>
      </c>
      <c r="C857" t="str">
        <f>CONCATENATE(Tabla5[[#This Row],[CARDCODE]],"-",Tabla5[[#This Row],[CARDNAME]])</f>
        <v>P20512972536-LA CASA DEL SERAPHIN GAS S.A.C.</v>
      </c>
    </row>
    <row r="858" spans="1:3" x14ac:dyDescent="0.25">
      <c r="A858" t="s">
        <v>2140</v>
      </c>
      <c r="B858" t="s">
        <v>2141</v>
      </c>
      <c r="C858" t="str">
        <f>CONCATENATE(Tabla5[[#This Row],[CARDCODE]],"-",Tabla5[[#This Row],[CARDNAME]])</f>
        <v>P20432647294-LA COFRADIA RESTAURANTE</v>
      </c>
    </row>
    <row r="859" spans="1:3" x14ac:dyDescent="0.25">
      <c r="A859" t="s">
        <v>2434</v>
      </c>
      <c r="B859" t="s">
        <v>2435</v>
      </c>
      <c r="C859" t="str">
        <f>CONCATENATE(Tabla5[[#This Row],[CARDCODE]],"-",Tabla5[[#This Row],[CARDNAME]])</f>
        <v>P20502117549-LA ESQUINA DE SAN ANTONIO S.A.C.</v>
      </c>
    </row>
    <row r="860" spans="1:3" x14ac:dyDescent="0.25">
      <c r="A860" t="s">
        <v>2482</v>
      </c>
      <c r="B860" t="s">
        <v>2483</v>
      </c>
      <c r="C860" t="str">
        <f>CONCATENATE(Tabla5[[#This Row],[CARDCODE]],"-",Tabla5[[#This Row],[CARDNAME]])</f>
        <v>P20503382742-LA LLAVE S.A.</v>
      </c>
    </row>
    <row r="861" spans="1:3" x14ac:dyDescent="0.25">
      <c r="A861" t="s">
        <v>3064</v>
      </c>
      <c r="B861" t="s">
        <v>3065</v>
      </c>
      <c r="C861" t="str">
        <f>CONCATENATE(Tabla5[[#This Row],[CARDCODE]],"-",Tabla5[[#This Row],[CARDNAME]])</f>
        <v>P20536908669-LA NUBE COMUNICACIONES S.A.C.</v>
      </c>
    </row>
    <row r="862" spans="1:3" x14ac:dyDescent="0.25">
      <c r="A862" t="s">
        <v>2232</v>
      </c>
      <c r="B862" t="s">
        <v>2233</v>
      </c>
      <c r="C862" t="str">
        <f>CONCATENATE(Tabla5[[#This Row],[CARDCODE]],"-",Tabla5[[#This Row],[CARDNAME]])</f>
        <v>P20465701545-LA POSADA DE HUARMEY</v>
      </c>
    </row>
    <row r="863" spans="1:3" x14ac:dyDescent="0.25">
      <c r="A863" t="s">
        <v>2378</v>
      </c>
      <c r="B863" t="s">
        <v>2379</v>
      </c>
      <c r="C863" t="str">
        <f>CONCATENATE(Tabla5[[#This Row],[CARDCODE]],"-",Tabla5[[#This Row],[CARDNAME]])</f>
        <v>P20498240331-LA POSADA REAL</v>
      </c>
    </row>
    <row r="864" spans="1:3" x14ac:dyDescent="0.25">
      <c r="A864" t="s">
        <v>1344</v>
      </c>
      <c r="B864" t="s">
        <v>1345</v>
      </c>
      <c r="C864" t="str">
        <f>CONCATENATE(Tabla5[[#This Row],[CARDCODE]],"-",Tabla5[[#This Row],[CARDNAME]])</f>
        <v>P20111035378-LA ROSA NAUTICA S.A.</v>
      </c>
    </row>
    <row r="865" spans="1:3" x14ac:dyDescent="0.25">
      <c r="A865" t="s">
        <v>2426</v>
      </c>
      <c r="B865" t="s">
        <v>2427</v>
      </c>
      <c r="C865" t="str">
        <f>CONCATENATE(Tabla5[[#This Row],[CARDCODE]],"-",Tabla5[[#This Row],[CARDNAME]])</f>
        <v>P20501945669-LA UNION LIBRERIA BAZAR E.I.R.L.</v>
      </c>
    </row>
    <row r="866" spans="1:3" x14ac:dyDescent="0.25">
      <c r="A866" t="s">
        <v>1868</v>
      </c>
      <c r="B866" t="s">
        <v>1869</v>
      </c>
      <c r="C866" t="str">
        <f>CONCATENATE(Tabla5[[#This Row],[CARDCODE]],"-",Tabla5[[#This Row],[CARDNAME]])</f>
        <v>P20341841357-LAN PERU S.A.</v>
      </c>
    </row>
    <row r="867" spans="1:3" x14ac:dyDescent="0.25">
      <c r="A867" t="s">
        <v>357</v>
      </c>
      <c r="B867" t="s">
        <v>358</v>
      </c>
      <c r="C867" t="str">
        <f>CONCATENATE(Tabla5[[#This Row],[CARDCODE]],"-",Tabla5[[#This Row],[CARDNAME]])</f>
        <v>P10072877328-LANDMAN STAIF ISRAEL</v>
      </c>
    </row>
    <row r="868" spans="1:3" x14ac:dyDescent="0.25">
      <c r="A868" t="s">
        <v>2240</v>
      </c>
      <c r="B868" t="s">
        <v>2241</v>
      </c>
      <c r="C868" t="str">
        <f>CONCATENATE(Tabla5[[#This Row],[CARDCODE]],"-",Tabla5[[#This Row],[CARDNAME]])</f>
        <v>P20467225821-LAOS &amp; ASOCIADOS S.R.L.</v>
      </c>
    </row>
    <row r="869" spans="1:3" x14ac:dyDescent="0.25">
      <c r="A869" t="s">
        <v>1920</v>
      </c>
      <c r="B869" t="s">
        <v>1921</v>
      </c>
      <c r="C869" t="str">
        <f>CONCATENATE(Tabla5[[#This Row],[CARDCODE]],"-",Tabla5[[#This Row],[CARDNAME]])</f>
        <v>P20378509344-LAS BALLESTAS S.R.LTDA.</v>
      </c>
    </row>
    <row r="870" spans="1:3" x14ac:dyDescent="0.25">
      <c r="A870" t="s">
        <v>1970</v>
      </c>
      <c r="B870" t="s">
        <v>1971</v>
      </c>
      <c r="C870" t="str">
        <f>CONCATENATE(Tabla5[[#This Row],[CARDCODE]],"-",Tabla5[[#This Row],[CARDNAME]])</f>
        <v>P20388829452-LASINO S.A.</v>
      </c>
    </row>
    <row r="871" spans="1:3" x14ac:dyDescent="0.25">
      <c r="A871" t="s">
        <v>2998</v>
      </c>
      <c r="B871" t="s">
        <v>2999</v>
      </c>
      <c r="C871" t="str">
        <f>CONCATENATE(Tabla5[[#This Row],[CARDCODE]],"-",Tabla5[[#This Row],[CARDNAME]])</f>
        <v>P20521152134-LATIN AMERICA SEGURIDAD S.A.C. - LASEG S.A.C.</v>
      </c>
    </row>
    <row r="872" spans="1:3" x14ac:dyDescent="0.25">
      <c r="A872" t="s">
        <v>339</v>
      </c>
      <c r="B872" t="s">
        <v>340</v>
      </c>
      <c r="C872" t="str">
        <f>CONCATENATE(Tabla5[[#This Row],[CARDCODE]],"-",Tabla5[[#This Row],[CARDNAME]])</f>
        <v>P10072213721-LAURA ARTEAGA DAMIAN FLORENCIO</v>
      </c>
    </row>
    <row r="873" spans="1:3" x14ac:dyDescent="0.25">
      <c r="A873" t="s">
        <v>2302</v>
      </c>
      <c r="B873" t="s">
        <v>2303</v>
      </c>
      <c r="C873" t="str">
        <f>CONCATENATE(Tabla5[[#This Row],[CARDCODE]],"-",Tabla5[[#This Row],[CARDNAME]])</f>
        <v>P20480989164-LAVA AUTOS CAR WASH TRUJILLO S.A.C.</v>
      </c>
    </row>
    <row r="874" spans="1:3" x14ac:dyDescent="0.25">
      <c r="A874" t="s">
        <v>751</v>
      </c>
      <c r="B874" t="s">
        <v>752</v>
      </c>
      <c r="C874" t="str">
        <f>CONCATENATE(Tabla5[[#This Row],[CARDCODE]],"-",Tabla5[[#This Row],[CARDNAME]])</f>
        <v>P10400878957-LAZARO MORENO FLAVIO ESTANISLAO</v>
      </c>
    </row>
    <row r="875" spans="1:3" x14ac:dyDescent="0.25">
      <c r="A875" t="s">
        <v>737</v>
      </c>
      <c r="B875" t="s">
        <v>738</v>
      </c>
      <c r="C875" t="str">
        <f>CONCATENATE(Tabla5[[#This Row],[CARDCODE]],"-",Tabla5[[#This Row],[CARDNAME]])</f>
        <v>P10316514842-LAZARO MORENO, REYNALDO ALBERTO</v>
      </c>
    </row>
    <row r="876" spans="1:3" x14ac:dyDescent="0.25">
      <c r="A876" t="s">
        <v>1902</v>
      </c>
      <c r="B876" t="s">
        <v>1903</v>
      </c>
      <c r="C876" t="str">
        <f>CONCATENATE(Tabla5[[#This Row],[CARDCODE]],"-",Tabla5[[#This Row],[CARDNAME]])</f>
        <v>P20372335794-LAZO DE CONTROL S.A.</v>
      </c>
    </row>
    <row r="877" spans="1:3" x14ac:dyDescent="0.25">
      <c r="A877" t="s">
        <v>2210</v>
      </c>
      <c r="B877" t="s">
        <v>2211</v>
      </c>
      <c r="C877" t="str">
        <f>CONCATENATE(Tabla5[[#This Row],[CARDCODE]],"-",Tabla5[[#This Row],[CARDNAME]])</f>
        <v>P20458214477-LEADER FREIGHT S.A.C.</v>
      </c>
    </row>
    <row r="878" spans="1:3" x14ac:dyDescent="0.25">
      <c r="A878" t="s">
        <v>3000</v>
      </c>
      <c r="B878" t="s">
        <v>3001</v>
      </c>
      <c r="C878" t="str">
        <f>CONCATENATE(Tabla5[[#This Row],[CARDCODE]],"-",Tabla5[[#This Row],[CARDNAME]])</f>
        <v>P20521277697-LEC SERVICIOS GENERALES S.A.C.</v>
      </c>
    </row>
    <row r="879" spans="1:3" x14ac:dyDescent="0.25">
      <c r="A879" t="s">
        <v>635</v>
      </c>
      <c r="B879" t="s">
        <v>636</v>
      </c>
      <c r="C879" t="str">
        <f>CONCATENATE(Tabla5[[#This Row],[CARDCODE]],"-",Tabla5[[#This Row],[CARDNAME]])</f>
        <v>P10192513281-LECCA ARBILDO MARIA ISABEL</v>
      </c>
    </row>
    <row r="880" spans="1:3" x14ac:dyDescent="0.25">
      <c r="A880" t="s">
        <v>875</v>
      </c>
      <c r="B880" t="s">
        <v>876</v>
      </c>
      <c r="C880" t="str">
        <f>CONCATENATE(Tabla5[[#This Row],[CARDCODE]],"-",Tabla5[[#This Row],[CARDNAME]])</f>
        <v>P15134646699-LEE KA SING</v>
      </c>
    </row>
    <row r="881" spans="1:3" x14ac:dyDescent="0.25">
      <c r="A881" t="s">
        <v>389</v>
      </c>
      <c r="B881" t="s">
        <v>390</v>
      </c>
      <c r="C881" t="str">
        <f>CONCATENATE(Tabla5[[#This Row],[CARDCODE]],"-",Tabla5[[#This Row],[CARDNAME]])</f>
        <v>P10079339283-LEIVA OCHOA JAVIER</v>
      </c>
    </row>
    <row r="882" spans="1:3" x14ac:dyDescent="0.25">
      <c r="A882" t="s">
        <v>3024</v>
      </c>
      <c r="B882" t="s">
        <v>3025</v>
      </c>
      <c r="C882" t="str">
        <f>CONCATENATE(Tabla5[[#This Row],[CARDCODE]],"-",Tabla5[[#This Row],[CARDNAME]])</f>
        <v>P20523118022-LEMAF R.Y.M. S.A.C</v>
      </c>
    </row>
    <row r="883" spans="1:3" x14ac:dyDescent="0.25">
      <c r="A883" t="s">
        <v>3252</v>
      </c>
      <c r="B883" t="s">
        <v>3253</v>
      </c>
      <c r="C883" t="str">
        <f>CONCATENATE(Tabla5[[#This Row],[CARDCODE]],"-",Tabla5[[#This Row],[CARDNAME]])</f>
        <v>P20601411980-LEMIXDATA S.A.C.</v>
      </c>
    </row>
    <row r="884" spans="1:3" x14ac:dyDescent="0.25">
      <c r="A884" t="s">
        <v>373</v>
      </c>
      <c r="B884" t="s">
        <v>374</v>
      </c>
      <c r="C884" t="str">
        <f>CONCATENATE(Tabla5[[#This Row],[CARDCODE]],"-",Tabla5[[#This Row],[CARDNAME]])</f>
        <v>P10076062973-LEON GRAY ENRIQUE TEODOSIO</v>
      </c>
    </row>
    <row r="885" spans="1:3" x14ac:dyDescent="0.25">
      <c r="A885" t="s">
        <v>785</v>
      </c>
      <c r="B885" t="s">
        <v>786</v>
      </c>
      <c r="C885" t="str">
        <f>CONCATENATE(Tabla5[[#This Row],[CARDCODE]],"-",Tabla5[[#This Row],[CARDNAME]])</f>
        <v>P10410142282-LEONARDO ALATA JAIME RAMON</v>
      </c>
    </row>
    <row r="886" spans="1:3" x14ac:dyDescent="0.25">
      <c r="A886" t="s">
        <v>811</v>
      </c>
      <c r="B886" t="s">
        <v>812</v>
      </c>
      <c r="C886" t="str">
        <f>CONCATENATE(Tabla5[[#This Row],[CARDCODE]],"-",Tabla5[[#This Row],[CARDNAME]])</f>
        <v>P10423219152-LEYVA SANCHEZ MELISSA PILAR</v>
      </c>
    </row>
    <row r="887" spans="1:3" x14ac:dyDescent="0.25">
      <c r="A887" t="s">
        <v>1834</v>
      </c>
      <c r="B887" t="s">
        <v>1835</v>
      </c>
      <c r="C887" t="str">
        <f>CONCATENATE(Tabla5[[#This Row],[CARDCODE]],"-",Tabla5[[#This Row],[CARDNAME]])</f>
        <v>P20333964148-LGV INGENIEROS E.I.R.L.</v>
      </c>
    </row>
    <row r="888" spans="1:3" x14ac:dyDescent="0.25">
      <c r="A888" t="s">
        <v>889</v>
      </c>
      <c r="B888" t="s">
        <v>890</v>
      </c>
      <c r="C888" t="str">
        <f>CONCATENATE(Tabla5[[#This Row],[CARDCODE]],"-",Tabla5[[#This Row],[CARDNAME]])</f>
        <v>P15504196574-LIAO GUO WEI</v>
      </c>
    </row>
    <row r="889" spans="1:3" x14ac:dyDescent="0.25">
      <c r="A889" t="s">
        <v>2412</v>
      </c>
      <c r="B889" t="s">
        <v>2413</v>
      </c>
      <c r="C889" t="str">
        <f>CONCATENATE(Tabla5[[#This Row],[CARDCODE]],"-",Tabla5[[#This Row],[CARDNAME]])</f>
        <v>P20501577252-LIMA AIRPORT PARTNERS S.R.L.</v>
      </c>
    </row>
    <row r="890" spans="1:3" x14ac:dyDescent="0.25">
      <c r="A890" t="s">
        <v>1410</v>
      </c>
      <c r="B890" t="s">
        <v>1411</v>
      </c>
      <c r="C890" t="str">
        <f>CONCATENATE(Tabla5[[#This Row],[CARDCODE]],"-",Tabla5[[#This Row],[CARDNAME]])</f>
        <v>P20125475109-LIMA WORLD S.R.L.</v>
      </c>
    </row>
    <row r="891" spans="1:3" x14ac:dyDescent="0.25">
      <c r="A891" t="s">
        <v>649</v>
      </c>
      <c r="B891" t="s">
        <v>650</v>
      </c>
      <c r="C891" t="str">
        <f>CONCATENATE(Tabla5[[#This Row],[CARDCODE]],"-",Tabla5[[#This Row],[CARDNAME]])</f>
        <v>P10211328431-LINARES GOMEZ ROSA DEL CARMEN</v>
      </c>
    </row>
    <row r="892" spans="1:3" x14ac:dyDescent="0.25">
      <c r="A892" t="s">
        <v>799</v>
      </c>
      <c r="B892" t="s">
        <v>800</v>
      </c>
      <c r="C892" t="str">
        <f>CONCATENATE(Tabla5[[#This Row],[CARDCODE]],"-",Tabla5[[#This Row],[CARDNAME]])</f>
        <v>P10417345511-LINARES SAAVEDRA GRACIELA</v>
      </c>
    </row>
    <row r="893" spans="1:3" x14ac:dyDescent="0.25">
      <c r="A893" t="s">
        <v>861</v>
      </c>
      <c r="B893" t="s">
        <v>862</v>
      </c>
      <c r="C893" t="str">
        <f>CONCATENATE(Tabla5[[#This Row],[CARDCODE]],"-",Tabla5[[#This Row],[CARDNAME]])</f>
        <v>P10805312063-LIÑAN SILVA ROBERTO CARLOS</v>
      </c>
    </row>
    <row r="894" spans="1:3" x14ac:dyDescent="0.25">
      <c r="A894" t="s">
        <v>885</v>
      </c>
      <c r="B894" t="s">
        <v>886</v>
      </c>
      <c r="C894" t="str">
        <f>CONCATENATE(Tabla5[[#This Row],[CARDCODE]],"-",Tabla5[[#This Row],[CARDNAME]])</f>
        <v>P15475322565-LIU XIAO FANG</v>
      </c>
    </row>
    <row r="895" spans="1:3" x14ac:dyDescent="0.25">
      <c r="A895" t="s">
        <v>693</v>
      </c>
      <c r="B895" t="s">
        <v>694</v>
      </c>
      <c r="C895" t="str">
        <f>CONCATENATE(Tabla5[[#This Row],[CARDCODE]],"-",Tabla5[[#This Row],[CARDNAME]])</f>
        <v>P10266169669-LLAQUE CACHO WALTER</v>
      </c>
    </row>
    <row r="896" spans="1:3" x14ac:dyDescent="0.25">
      <c r="A896" t="s">
        <v>2358</v>
      </c>
      <c r="B896" t="s">
        <v>2359</v>
      </c>
      <c r="C896" t="str">
        <f>CONCATENATE(Tabla5[[#This Row],[CARDCODE]],"-",Tabla5[[#This Row],[CARDNAME]])</f>
        <v>P20492645185-LLAXSA SOLUTIONS S.A.C.</v>
      </c>
    </row>
    <row r="897" spans="1:3" x14ac:dyDescent="0.25">
      <c r="A897" t="s">
        <v>1164</v>
      </c>
      <c r="B897" t="s">
        <v>1165</v>
      </c>
      <c r="C897" t="str">
        <f>CONCATENATE(Tabla5[[#This Row],[CARDCODE]],"-",Tabla5[[#This Row],[CARDNAME]])</f>
        <v>P20100992851-LOGINDUSTRIAS SRL</v>
      </c>
    </row>
    <row r="898" spans="1:3" x14ac:dyDescent="0.25">
      <c r="A898" t="s">
        <v>645</v>
      </c>
      <c r="B898" t="s">
        <v>646</v>
      </c>
      <c r="C898" t="str">
        <f>CONCATENATE(Tabla5[[#This Row],[CARDCODE]],"-",Tabla5[[#This Row],[CARDNAME]])</f>
        <v>P10206410821-LOPEZ DIAZ ZENAIDA LUZ</v>
      </c>
    </row>
    <row r="899" spans="1:3" x14ac:dyDescent="0.25">
      <c r="A899" t="s">
        <v>571</v>
      </c>
      <c r="B899" t="s">
        <v>572</v>
      </c>
      <c r="C899" t="str">
        <f>CONCATENATE(Tabla5[[#This Row],[CARDCODE]],"-",Tabla5[[#This Row],[CARDNAME]])</f>
        <v>P10106739752-LOPEZ ESPINOZA CLEENI EULOGIA</v>
      </c>
    </row>
    <row r="900" spans="1:3" x14ac:dyDescent="0.25">
      <c r="A900" t="s">
        <v>661</v>
      </c>
      <c r="B900" t="s">
        <v>662</v>
      </c>
      <c r="C900" t="str">
        <f>CONCATENATE(Tabla5[[#This Row],[CARDCODE]],"-",Tabla5[[#This Row],[CARDNAME]])</f>
        <v>P10226722993-LOPEZ ESPINOZA, PEDRO</v>
      </c>
    </row>
    <row r="901" spans="1:3" x14ac:dyDescent="0.25">
      <c r="A901" t="s">
        <v>855</v>
      </c>
      <c r="B901" t="s">
        <v>856</v>
      </c>
      <c r="C901" t="str">
        <f>CONCATENATE(Tabla5[[#This Row],[CARDCODE]],"-",Tabla5[[#This Row],[CARDNAME]])</f>
        <v>P10469007869-LOPEZ LINO EDWIN JOS</v>
      </c>
    </row>
    <row r="902" spans="1:3" x14ac:dyDescent="0.25">
      <c r="A902" t="s">
        <v>717</v>
      </c>
      <c r="B902" t="s">
        <v>718</v>
      </c>
      <c r="C902" t="str">
        <f>CONCATENATE(Tabla5[[#This Row],[CARDCODE]],"-",Tabla5[[#This Row],[CARDNAME]])</f>
        <v>P10295618316-LOS HERRAJES RESTAURANT</v>
      </c>
    </row>
    <row r="903" spans="1:3" x14ac:dyDescent="0.25">
      <c r="A903" t="s">
        <v>1778</v>
      </c>
      <c r="B903" t="s">
        <v>1779</v>
      </c>
      <c r="C903" t="str">
        <f>CONCATENATE(Tabla5[[#This Row],[CARDCODE]],"-",Tabla5[[#This Row],[CARDNAME]])</f>
        <v>P20301837896-LOS PORTALES S.A.</v>
      </c>
    </row>
    <row r="904" spans="1:3" x14ac:dyDescent="0.25">
      <c r="A904" t="s">
        <v>2674</v>
      </c>
      <c r="B904" t="s">
        <v>2675</v>
      </c>
      <c r="C904" t="str">
        <f>CONCATENATE(Tabla5[[#This Row],[CARDCODE]],"-",Tabla5[[#This Row],[CARDNAME]])</f>
        <v>P20507863311-LOYALTY GROUP S.A.C.</v>
      </c>
    </row>
    <row r="905" spans="1:3" x14ac:dyDescent="0.25">
      <c r="A905" t="s">
        <v>407</v>
      </c>
      <c r="B905" t="s">
        <v>408</v>
      </c>
      <c r="C905" t="str">
        <f>CONCATENATE(Tabla5[[#This Row],[CARDCODE]],"-",Tabla5[[#This Row],[CARDNAME]])</f>
        <v>P10080851893-LOZA GARCIA RAFAEL ANTONIO</v>
      </c>
    </row>
    <row r="906" spans="1:3" x14ac:dyDescent="0.25">
      <c r="A906" t="s">
        <v>3006</v>
      </c>
      <c r="B906" t="s">
        <v>3007</v>
      </c>
      <c r="C906" t="str">
        <f>CONCATENATE(Tabla5[[#This Row],[CARDCODE]],"-",Tabla5[[#This Row],[CARDNAME]])</f>
        <v>P20521622629-LUBCOM S.A.C.</v>
      </c>
    </row>
    <row r="907" spans="1:3" x14ac:dyDescent="0.25">
      <c r="A907" t="s">
        <v>2196</v>
      </c>
      <c r="B907" t="s">
        <v>2197</v>
      </c>
      <c r="C907" t="str">
        <f>CONCATENATE(Tabla5[[#This Row],[CARDCODE]],"-",Tabla5[[#This Row],[CARDNAME]])</f>
        <v>P20454385200-LUBES AQP S.A.</v>
      </c>
    </row>
    <row r="908" spans="1:3" x14ac:dyDescent="0.25">
      <c r="A908" t="s">
        <v>2848</v>
      </c>
      <c r="B908" t="s">
        <v>2849</v>
      </c>
      <c r="C908" t="str">
        <f>CONCATENATE(Tabla5[[#This Row],[CARDCODE]],"-",Tabla5[[#This Row],[CARDNAME]])</f>
        <v>P20511451436-LUBRICANTES &amp; VELIZ S.A.C.</v>
      </c>
    </row>
    <row r="909" spans="1:3" x14ac:dyDescent="0.25">
      <c r="A909" t="s">
        <v>2654</v>
      </c>
      <c r="B909" t="s">
        <v>2655</v>
      </c>
      <c r="C909" t="str">
        <f>CONCATENATE(Tabla5[[#This Row],[CARDCODE]],"-",Tabla5[[#This Row],[CARDNAME]])</f>
        <v>P20507341706-LUBRICANTES PREMIUM S.A.C.</v>
      </c>
    </row>
    <row r="910" spans="1:3" x14ac:dyDescent="0.25">
      <c r="A910" t="s">
        <v>1190</v>
      </c>
      <c r="B910" t="s">
        <v>1191</v>
      </c>
      <c r="C910" t="str">
        <f>CONCATENATE(Tabla5[[#This Row],[CARDCODE]],"-",Tabla5[[#This Row],[CARDNAME]])</f>
        <v>P20101256856-LUBRISUR S.A.</v>
      </c>
    </row>
    <row r="911" spans="1:3" x14ac:dyDescent="0.25">
      <c r="A911" t="s">
        <v>303</v>
      </c>
      <c r="B911" t="s">
        <v>304</v>
      </c>
      <c r="C911" t="str">
        <f>CONCATENATE(Tabla5[[#This Row],[CARDCODE]],"-",Tabla5[[#This Row],[CARDNAME]])</f>
        <v>P10062024041-LUCEN HERRERA MARLENI</v>
      </c>
    </row>
    <row r="912" spans="1:3" x14ac:dyDescent="0.25">
      <c r="A912" t="s">
        <v>1772</v>
      </c>
      <c r="B912" t="s">
        <v>1773</v>
      </c>
      <c r="C912" t="str">
        <f>CONCATENATE(Tabla5[[#This Row],[CARDCODE]],"-",Tabla5[[#This Row],[CARDNAME]])</f>
        <v>P20301337494-LUCKMAN E.I.R.LTDA.</v>
      </c>
    </row>
    <row r="913" spans="1:3" x14ac:dyDescent="0.25">
      <c r="A913" t="s">
        <v>761</v>
      </c>
      <c r="B913" t="s">
        <v>762</v>
      </c>
      <c r="C913" t="str">
        <f>CONCATENATE(Tabla5[[#This Row],[CARDCODE]],"-",Tabla5[[#This Row],[CARDNAME]])</f>
        <v>P10403246838-LUDEÑA GUEVARA WALTER</v>
      </c>
    </row>
    <row r="914" spans="1:3" x14ac:dyDescent="0.25">
      <c r="A914" t="s">
        <v>1732</v>
      </c>
      <c r="B914" t="s">
        <v>1733</v>
      </c>
      <c r="C914" t="str">
        <f>CONCATENATE(Tabla5[[#This Row],[CARDCODE]],"-",Tabla5[[#This Row],[CARDNAME]])</f>
        <v>P20293185060-M &amp; C ENLACES S.A.</v>
      </c>
    </row>
    <row r="915" spans="1:3" x14ac:dyDescent="0.25">
      <c r="A915" t="s">
        <v>2990</v>
      </c>
      <c r="B915" t="s">
        <v>2991</v>
      </c>
      <c r="C915" t="str">
        <f>CONCATENATE(Tabla5[[#This Row],[CARDCODE]],"-",Tabla5[[#This Row],[CARDNAME]])</f>
        <v>P20519485053-M &amp; H REMAIN S.A.C.</v>
      </c>
    </row>
    <row r="916" spans="1:3" x14ac:dyDescent="0.25">
      <c r="A916" t="s">
        <v>2284</v>
      </c>
      <c r="B916" t="s">
        <v>2285</v>
      </c>
      <c r="C916" t="str">
        <f>CONCATENATE(Tabla5[[#This Row],[CARDCODE]],"-",Tabla5[[#This Row],[CARDNAME]])</f>
        <v>P20475909144-M Q METALURGICA S.A.C.</v>
      </c>
    </row>
    <row r="917" spans="1:3" x14ac:dyDescent="0.25">
      <c r="A917" t="s">
        <v>1664</v>
      </c>
      <c r="B917" t="s">
        <v>1665</v>
      </c>
      <c r="C917" t="str">
        <f>CONCATENATE(Tabla5[[#This Row],[CARDCODE]],"-",Tabla5[[#This Row],[CARDNAME]])</f>
        <v>P20254570134-M T REPRESENTACIONES S A</v>
      </c>
    </row>
    <row r="918" spans="1:3" x14ac:dyDescent="0.25">
      <c r="A918" t="s">
        <v>1176</v>
      </c>
      <c r="B918" t="s">
        <v>1177</v>
      </c>
      <c r="C918" t="str">
        <f>CONCATENATE(Tabla5[[#This Row],[CARDCODE]],"-",Tabla5[[#This Row],[CARDNAME]])</f>
        <v>P20101124607-M Y W SALAS S. A.</v>
      </c>
    </row>
    <row r="919" spans="1:3" x14ac:dyDescent="0.25">
      <c r="A919" t="s">
        <v>957</v>
      </c>
      <c r="B919" t="s">
        <v>958</v>
      </c>
      <c r="C919" t="str">
        <f>CONCATENATE(Tabla5[[#This Row],[CARDCODE]],"-",Tabla5[[#This Row],[CARDNAME]])</f>
        <v>P20100054001-M. ELECTRO S.A.</v>
      </c>
    </row>
    <row r="920" spans="1:3" x14ac:dyDescent="0.25">
      <c r="A920" t="s">
        <v>1178</v>
      </c>
      <c r="B920" t="s">
        <v>1179</v>
      </c>
      <c r="C920" t="str">
        <f>CONCATENATE(Tabla5[[#This Row],[CARDCODE]],"-",Tabla5[[#This Row],[CARDNAME]])</f>
        <v>P20101127614-M.IGREDA J.RIOS S.R.L.</v>
      </c>
    </row>
    <row r="921" spans="1:3" x14ac:dyDescent="0.25">
      <c r="A921" t="s">
        <v>2706</v>
      </c>
      <c r="B921" t="s">
        <v>2707</v>
      </c>
      <c r="C921" t="str">
        <f>CONCATENATE(Tabla5[[#This Row],[CARDCODE]],"-",Tabla5[[#This Row],[CARDNAME]])</f>
        <v>P20508630345-MACHEN PERU S.A.C.</v>
      </c>
    </row>
    <row r="922" spans="1:3" x14ac:dyDescent="0.25">
      <c r="A922" t="s">
        <v>707</v>
      </c>
      <c r="B922" t="s">
        <v>708</v>
      </c>
      <c r="C922" t="str">
        <f>CONCATENATE(Tabla5[[#This Row],[CARDCODE]],"-",Tabla5[[#This Row],[CARDNAME]])</f>
        <v>P10283081422-MACKIE CRUZATT SANDRA</v>
      </c>
    </row>
    <row r="923" spans="1:3" x14ac:dyDescent="0.25">
      <c r="A923" t="s">
        <v>1960</v>
      </c>
      <c r="B923" t="s">
        <v>1961</v>
      </c>
      <c r="C923" t="str">
        <f>CONCATENATE(Tabla5[[#This Row],[CARDCODE]],"-",Tabla5[[#This Row],[CARDNAME]])</f>
        <v>P20387377167-MACRO POST S.A.C.</v>
      </c>
    </row>
    <row r="924" spans="1:3" x14ac:dyDescent="0.25">
      <c r="A924" t="s">
        <v>1114</v>
      </c>
      <c r="B924" t="s">
        <v>1115</v>
      </c>
      <c r="C924" t="str">
        <f>CONCATENATE(Tabla5[[#This Row],[CARDCODE]],"-",Tabla5[[#This Row],[CARDNAME]])</f>
        <v>P20100569346-MADERERA COMERCIAL S.R.LTDA.</v>
      </c>
    </row>
    <row r="925" spans="1:3" x14ac:dyDescent="0.25">
      <c r="A925" t="s">
        <v>2276</v>
      </c>
      <c r="B925" t="s">
        <v>2277</v>
      </c>
      <c r="C925" t="str">
        <f>CONCATENATE(Tabla5[[#This Row],[CARDCODE]],"-",Tabla5[[#This Row],[CARDNAME]])</f>
        <v>P20474948006-MAESTRANZA DIESEL S.A.C.</v>
      </c>
    </row>
    <row r="926" spans="1:3" x14ac:dyDescent="0.25">
      <c r="A926" t="s">
        <v>323</v>
      </c>
      <c r="B926" t="s">
        <v>324</v>
      </c>
      <c r="C926" t="str">
        <f>CONCATENATE(Tabla5[[#This Row],[CARDCODE]],"-",Tabla5[[#This Row],[CARDNAME]])</f>
        <v>P10067787434-MAGUIÑA JAMANCA CHRISTIAN IDA</v>
      </c>
    </row>
    <row r="927" spans="1:3" x14ac:dyDescent="0.25">
      <c r="A927" t="s">
        <v>3272</v>
      </c>
      <c r="B927" t="s">
        <v>3273</v>
      </c>
      <c r="C927" t="str">
        <f>CONCATENATE(Tabla5[[#This Row],[CARDCODE]],"-",Tabla5[[#This Row],[CARDNAME]])</f>
        <v>P20602271260-MALLAS &amp; MESH SOCIEDAD ANONIMA CERRADA</v>
      </c>
    </row>
    <row r="928" spans="1:3" x14ac:dyDescent="0.25">
      <c r="A928" t="s">
        <v>409</v>
      </c>
      <c r="B928" t="s">
        <v>410</v>
      </c>
      <c r="C928" t="str">
        <f>CONCATENATE(Tabla5[[#This Row],[CARDCODE]],"-",Tabla5[[#This Row],[CARDNAME]])</f>
        <v>P10081379926-MALPARTIDA OLIVERA CHRISTIAN DAVID</v>
      </c>
    </row>
    <row r="929" spans="1:3" x14ac:dyDescent="0.25">
      <c r="A929" t="s">
        <v>2610</v>
      </c>
      <c r="B929" t="s">
        <v>2611</v>
      </c>
      <c r="C929" t="str">
        <f>CONCATENATE(Tabla5[[#This Row],[CARDCODE]],"-",Tabla5[[#This Row],[CARDNAME]])</f>
        <v>P20506181969-MAMABARS S.A.C.</v>
      </c>
    </row>
    <row r="930" spans="1:3" x14ac:dyDescent="0.25">
      <c r="A930" t="s">
        <v>427</v>
      </c>
      <c r="B930" t="s">
        <v>428</v>
      </c>
      <c r="C930" t="str">
        <f>CONCATENATE(Tabla5[[#This Row],[CARDCODE]],"-",Tabla5[[#This Row],[CARDNAME]])</f>
        <v>P10084397364-MAMANI CONDO SILVESTRE</v>
      </c>
    </row>
    <row r="931" spans="1:3" x14ac:dyDescent="0.25">
      <c r="A931" t="s">
        <v>283</v>
      </c>
      <c r="B931" t="s">
        <v>284</v>
      </c>
      <c r="C931" t="str">
        <f>CONCATENATE(Tabla5[[#This Row],[CARDCODE]],"-",Tabla5[[#This Row],[CARDNAME]])</f>
        <v>P10046344478-MAMANI PONCE EULOGIO</v>
      </c>
    </row>
    <row r="932" spans="1:3" x14ac:dyDescent="0.25">
      <c r="A932" t="s">
        <v>381</v>
      </c>
      <c r="B932" t="s">
        <v>382</v>
      </c>
      <c r="C932" t="str">
        <f>CONCATENATE(Tabla5[[#This Row],[CARDCODE]],"-",Tabla5[[#This Row],[CARDNAME]])</f>
        <v>P10077625122-MAMANI TORRES LUIS ERNESTO</v>
      </c>
    </row>
    <row r="933" spans="1:3" x14ac:dyDescent="0.25">
      <c r="A933" t="s">
        <v>1242</v>
      </c>
      <c r="B933" t="s">
        <v>1243</v>
      </c>
      <c r="C933" t="str">
        <f>CONCATENATE(Tabla5[[#This Row],[CARDCODE]],"-",Tabla5[[#This Row],[CARDNAME]])</f>
        <v>P20101904874-MAMBRINO S A</v>
      </c>
    </row>
    <row r="934" spans="1:3" x14ac:dyDescent="0.25">
      <c r="A934" t="s">
        <v>2600</v>
      </c>
      <c r="B934" t="s">
        <v>2601</v>
      </c>
      <c r="C934" t="str">
        <f>CONCATENATE(Tabla5[[#This Row],[CARDCODE]],"-",Tabla5[[#This Row],[CARDNAME]])</f>
        <v>P20506072752-MAMUT EQUIPOS Y MAQUINARIAS S.A.C.</v>
      </c>
    </row>
    <row r="935" spans="1:3" x14ac:dyDescent="0.25">
      <c r="A935" t="s">
        <v>3034</v>
      </c>
      <c r="B935" t="s">
        <v>3035</v>
      </c>
      <c r="C935" t="str">
        <f>CONCATENATE(Tabla5[[#This Row],[CARDCODE]],"-",Tabla5[[#This Row],[CARDNAME]])</f>
        <v>P20524197431-MANGUERAS HIDRAULICAS KAMI S.A.C.</v>
      </c>
    </row>
    <row r="936" spans="1:3" x14ac:dyDescent="0.25">
      <c r="A936" t="s">
        <v>3066</v>
      </c>
      <c r="B936" t="s">
        <v>3067</v>
      </c>
      <c r="C936" t="str">
        <f>CONCATENATE(Tabla5[[#This Row],[CARDCODE]],"-",Tabla5[[#This Row],[CARDNAME]])</f>
        <v>P20537002922-MANGUERAS HIDRAULICAS Y CONEXIONES S.A.C.</v>
      </c>
    </row>
    <row r="937" spans="1:3" x14ac:dyDescent="0.25">
      <c r="A937" t="s">
        <v>2080</v>
      </c>
      <c r="B937" t="s">
        <v>2081</v>
      </c>
      <c r="C937" t="str">
        <f>CONCATENATE(Tabla5[[#This Row],[CARDCODE]],"-",Tabla5[[#This Row],[CARDNAME]])</f>
        <v>P20421215848-MANGUERAS Y ACOPLAMIENTOS HIDRAULICOS S.R.L.</v>
      </c>
    </row>
    <row r="938" spans="1:3" x14ac:dyDescent="0.25">
      <c r="A938" t="s">
        <v>1820</v>
      </c>
      <c r="B938" t="s">
        <v>1821</v>
      </c>
      <c r="C938" t="str">
        <f>CONCATENATE(Tabla5[[#This Row],[CARDCODE]],"-",Tabla5[[#This Row],[CARDNAME]])</f>
        <v>P20329545459-MANPOWER PROFESSIONAL SERVICES S.A.</v>
      </c>
    </row>
    <row r="939" spans="1:3" x14ac:dyDescent="0.25">
      <c r="A939" t="s">
        <v>265</v>
      </c>
      <c r="B939" t="s">
        <v>266</v>
      </c>
      <c r="C939" t="str">
        <f>CONCATENATE(Tabla5[[#This Row],[CARDCODE]],"-",Tabla5[[#This Row],[CARDNAME]])</f>
        <v>P10038397406-MANRIQUE SILVA MARCIAL PRAXEDES</v>
      </c>
    </row>
    <row r="940" spans="1:3" x14ac:dyDescent="0.25">
      <c r="A940" t="s">
        <v>1230</v>
      </c>
      <c r="B940" t="s">
        <v>1231</v>
      </c>
      <c r="C940" t="str">
        <f>CONCATENATE(Tabla5[[#This Row],[CARDCODE]],"-",Tabla5[[#This Row],[CARDNAME]])</f>
        <v>P20101587968-MANTENIMIENTO-SERVICIOS SAC INGENIEROS</v>
      </c>
    </row>
    <row r="941" spans="1:3" x14ac:dyDescent="0.25">
      <c r="A941" t="s">
        <v>1928</v>
      </c>
      <c r="B941" t="s">
        <v>1929</v>
      </c>
      <c r="C941" t="str">
        <f>CONCATENATE(Tabla5[[#This Row],[CARDCODE]],"-",Tabla5[[#This Row],[CARDNAME]])</f>
        <v>P20380486190-MANUFACTURERA DE PAPELES Y CARTONES DEL PERU S.A.</v>
      </c>
    </row>
    <row r="942" spans="1:3" x14ac:dyDescent="0.25">
      <c r="A942" t="s">
        <v>1596</v>
      </c>
      <c r="B942" t="s">
        <v>1597</v>
      </c>
      <c r="C942" t="str">
        <f>CONCATENATE(Tabla5[[#This Row],[CARDCODE]],"-",Tabla5[[#This Row],[CARDNAME]])</f>
        <v>P20202380621-MAPFRE PERU COMPAÑIA DE SEGUROS Y REASEGUROS</v>
      </c>
    </row>
    <row r="943" spans="1:3" x14ac:dyDescent="0.25">
      <c r="A943" t="s">
        <v>2964</v>
      </c>
      <c r="B943" t="s">
        <v>2965</v>
      </c>
      <c r="C943" t="str">
        <f>CONCATENATE(Tabla5[[#This Row],[CARDCODE]],"-",Tabla5[[#This Row],[CARDNAME]])</f>
        <v>P20518258886-MAQ DEPOT S.A.C.</v>
      </c>
    </row>
    <row r="944" spans="1:3" x14ac:dyDescent="0.25">
      <c r="A944" t="s">
        <v>1676</v>
      </c>
      <c r="B944" t="s">
        <v>1677</v>
      </c>
      <c r="C944" t="str">
        <f>CONCATENATE(Tabla5[[#This Row],[CARDCODE]],"-",Tabla5[[#This Row],[CARDNAME]])</f>
        <v>P20258797915-MAQUINARIAS Y EQUIPOS DEL PERU S.A.</v>
      </c>
    </row>
    <row r="945" spans="1:3" x14ac:dyDescent="0.25">
      <c r="A945" t="s">
        <v>701</v>
      </c>
      <c r="B945" t="s">
        <v>702</v>
      </c>
      <c r="C945" t="str">
        <f>CONCATENATE(Tabla5[[#This Row],[CARDCODE]],"-",Tabla5[[#This Row],[CARDNAME]])</f>
        <v>P10266971058-MARANON GARCIA DE VALERA MARINA</v>
      </c>
    </row>
    <row r="946" spans="1:3" x14ac:dyDescent="0.25">
      <c r="A946" t="s">
        <v>481</v>
      </c>
      <c r="B946" t="s">
        <v>482</v>
      </c>
      <c r="C946" t="str">
        <f>CONCATENATE(Tabla5[[#This Row],[CARDCODE]],"-",Tabla5[[#This Row],[CARDNAME]])</f>
        <v>P10094436643-MARAVI RETES MARIA DEL CARMEN</v>
      </c>
    </row>
    <row r="947" spans="1:3" x14ac:dyDescent="0.25">
      <c r="A947" t="s">
        <v>901</v>
      </c>
      <c r="B947" t="s">
        <v>902</v>
      </c>
      <c r="C947" t="str">
        <f>CONCATENATE(Tabla5[[#This Row],[CARDCODE]],"-",Tabla5[[#This Row],[CARDNAME]])</f>
        <v>P20100006538-MARCO PERUANA S A</v>
      </c>
    </row>
    <row r="948" spans="1:3" x14ac:dyDescent="0.25">
      <c r="A948" t="s">
        <v>3056</v>
      </c>
      <c r="B948" t="s">
        <v>3057</v>
      </c>
      <c r="C948" t="str">
        <f>CONCATENATE(Tabla5[[#This Row],[CARDCODE]],"-",Tabla5[[#This Row],[CARDNAME]])</f>
        <v>P20536383337-MAREA IMPORTACIONES S.A.C</v>
      </c>
    </row>
    <row r="949" spans="1:3" x14ac:dyDescent="0.25">
      <c r="A949" t="s">
        <v>2480</v>
      </c>
      <c r="B949" t="s">
        <v>2481</v>
      </c>
      <c r="C949" t="str">
        <f>CONCATENATE(Tabla5[[#This Row],[CARDCODE]],"-",Tabla5[[#This Row],[CARDNAME]])</f>
        <v>P20503341710-MARIFRAN S.A.</v>
      </c>
    </row>
    <row r="950" spans="1:3" x14ac:dyDescent="0.25">
      <c r="A950" t="s">
        <v>743</v>
      </c>
      <c r="B950" t="s">
        <v>744</v>
      </c>
      <c r="C950" t="str">
        <f>CONCATENATE(Tabla5[[#This Row],[CARDCODE]],"-",Tabla5[[#This Row],[CARDNAME]])</f>
        <v>P10328485830-MARIN CASTILLO LUIS ESTUARDO</v>
      </c>
    </row>
    <row r="951" spans="1:3" x14ac:dyDescent="0.25">
      <c r="A951" t="s">
        <v>843</v>
      </c>
      <c r="B951" t="s">
        <v>844</v>
      </c>
      <c r="C951" t="str">
        <f>CONCATENATE(Tabla5[[#This Row],[CARDCODE]],"-",Tabla5[[#This Row],[CARDNAME]])</f>
        <v>P10455324250-MARIN LOZANO SINDY MAGALY</v>
      </c>
    </row>
    <row r="952" spans="1:3" x14ac:dyDescent="0.25">
      <c r="A952" t="s">
        <v>667</v>
      </c>
      <c r="B952" t="s">
        <v>668</v>
      </c>
      <c r="C952" t="str">
        <f>CONCATENATE(Tabla5[[#This Row],[CARDCODE]],"-",Tabla5[[#This Row],[CARDNAME]])</f>
        <v>P10254078234-MARQUEZ ESPINOZA JOSE</v>
      </c>
    </row>
    <row r="953" spans="1:3" x14ac:dyDescent="0.25">
      <c r="A953" t="s">
        <v>847</v>
      </c>
      <c r="B953" t="s">
        <v>848</v>
      </c>
      <c r="C953" t="str">
        <f>CONCATENATE(Tabla5[[#This Row],[CARDCODE]],"-",Tabla5[[#This Row],[CARDNAME]])</f>
        <v>P10457079023-MARTEL MATEO MARIO ANTONIO</v>
      </c>
    </row>
    <row r="954" spans="1:3" x14ac:dyDescent="0.25">
      <c r="A954" t="s">
        <v>1832</v>
      </c>
      <c r="B954" t="s">
        <v>1833</v>
      </c>
      <c r="C954" t="str">
        <f>CONCATENATE(Tabla5[[#This Row],[CARDCODE]],"-",Tabla5[[#This Row],[CARDNAME]])</f>
        <v>P20333625106-MARTIN AVIATION GROUP</v>
      </c>
    </row>
    <row r="955" spans="1:3" x14ac:dyDescent="0.25">
      <c r="A955" t="s">
        <v>1838</v>
      </c>
      <c r="B955" t="s">
        <v>1839</v>
      </c>
      <c r="C955" t="str">
        <f>CONCATENATE(Tabla5[[#This Row],[CARDCODE]],"-",Tabla5[[#This Row],[CARDNAME]])</f>
        <v>P20334334381-MARTINAIR HOLLAND  NV</v>
      </c>
    </row>
    <row r="956" spans="1:3" x14ac:dyDescent="0.25">
      <c r="A956" t="s">
        <v>483</v>
      </c>
      <c r="B956" t="s">
        <v>484</v>
      </c>
      <c r="C956" t="str">
        <f>CONCATENATE(Tabla5[[#This Row],[CARDCODE]],"-",Tabla5[[#This Row],[CARDNAME]])</f>
        <v>P10094451715-MARTINEZ OCHOA, HILDA ALICIA</v>
      </c>
    </row>
    <row r="957" spans="1:3" x14ac:dyDescent="0.25">
      <c r="A957" t="s">
        <v>3200</v>
      </c>
      <c r="B957" t="s">
        <v>3201</v>
      </c>
      <c r="C957" t="str">
        <f>CONCATENATE(Tabla5[[#This Row],[CARDCODE]],"-",Tabla5[[#This Row],[CARDNAME]])</f>
        <v>P20563373858-MAS SOLUTIONS PERU S.A.C.</v>
      </c>
    </row>
    <row r="958" spans="1:3" x14ac:dyDescent="0.25">
      <c r="A958" t="s">
        <v>507</v>
      </c>
      <c r="B958" t="s">
        <v>508</v>
      </c>
      <c r="C958" t="str">
        <f>CONCATENATE(Tabla5[[#This Row],[CARDCODE]],"-",Tabla5[[#This Row],[CARDNAME]])</f>
        <v>P10098534658-MAS VASQUEZ DE VELASCO RAMIRO</v>
      </c>
    </row>
    <row r="959" spans="1:3" x14ac:dyDescent="0.25">
      <c r="A959" t="s">
        <v>2944</v>
      </c>
      <c r="B959" t="s">
        <v>2945</v>
      </c>
      <c r="C959" t="str">
        <f>CONCATENATE(Tabla5[[#This Row],[CARDCODE]],"-",Tabla5[[#This Row],[CARDNAME]])</f>
        <v>P20516855470-MASTER INDUSTRIAL PERU SOCIEDAD ANONIMA CERRADA</v>
      </c>
    </row>
    <row r="960" spans="1:3" x14ac:dyDescent="0.25">
      <c r="A960" t="s">
        <v>3258</v>
      </c>
      <c r="B960" t="s">
        <v>3259</v>
      </c>
      <c r="C960" t="str">
        <f>CONCATENATE(Tabla5[[#This Row],[CARDCODE]],"-",Tabla5[[#This Row],[CARDNAME]])</f>
        <v>P20601801311-MASTER SUMINISTROS INDUSTRIALES S.A.C.</v>
      </c>
    </row>
    <row r="961" spans="1:3" x14ac:dyDescent="0.25">
      <c r="A961" t="s">
        <v>1624</v>
      </c>
      <c r="B961" t="s">
        <v>1625</v>
      </c>
      <c r="C961" t="str">
        <f>CONCATENATE(Tabla5[[#This Row],[CARDCODE]],"-",Tabla5[[#This Row],[CARDNAME]])</f>
        <v>P20219871741-MATSUEI S.A.C.</v>
      </c>
    </row>
    <row r="962" spans="1:3" x14ac:dyDescent="0.25">
      <c r="A962" t="s">
        <v>1760</v>
      </c>
      <c r="B962" t="s">
        <v>1761</v>
      </c>
      <c r="C962" t="str">
        <f>CONCATENATE(Tabla5[[#This Row],[CARDCODE]],"-",Tabla5[[#This Row],[CARDNAME]])</f>
        <v>P20297990757-MAVERI MANUFACTURAS VENTAS S.R.L.</v>
      </c>
    </row>
    <row r="963" spans="1:3" x14ac:dyDescent="0.25">
      <c r="A963" t="s">
        <v>1696</v>
      </c>
      <c r="B963" t="s">
        <v>1697</v>
      </c>
      <c r="C963" t="str">
        <f>CONCATENATE(Tabla5[[#This Row],[CARDCODE]],"-",Tabla5[[#This Row],[CARDNAME]])</f>
        <v>p20266402709-MAXIME CONSULT S.A.</v>
      </c>
    </row>
    <row r="964" spans="1:3" x14ac:dyDescent="0.25">
      <c r="A964" t="s">
        <v>1320</v>
      </c>
      <c r="B964" t="s">
        <v>1321</v>
      </c>
      <c r="C964" t="str">
        <f>CONCATENATE(Tabla5[[#This Row],[CARDCODE]],"-",Tabla5[[#This Row],[CARDNAME]])</f>
        <v>P20108730294-MAYORSA S.A.</v>
      </c>
    </row>
    <row r="965" spans="1:3" x14ac:dyDescent="0.25">
      <c r="A965" t="s">
        <v>2538</v>
      </c>
      <c r="B965" t="s">
        <v>2539</v>
      </c>
      <c r="C965" t="str">
        <f>CONCATENATE(Tabla5[[#This Row],[CARDCODE]],"-",Tabla5[[#This Row],[CARDNAME]])</f>
        <v>P20504803644-MCSIL S.A.C.</v>
      </c>
    </row>
    <row r="966" spans="1:3" x14ac:dyDescent="0.25">
      <c r="A966" t="s">
        <v>1826</v>
      </c>
      <c r="B966" t="s">
        <v>1827</v>
      </c>
      <c r="C966" t="str">
        <f>CONCATENATE(Tabla5[[#This Row],[CARDCODE]],"-",Tabla5[[#This Row],[CARDNAME]])</f>
        <v>P20332831721-MD SEMINARIOS Y EVENTOS S.A.</v>
      </c>
    </row>
    <row r="967" spans="1:3" x14ac:dyDescent="0.25">
      <c r="A967" t="s">
        <v>3152</v>
      </c>
      <c r="B967" t="s">
        <v>3153</v>
      </c>
      <c r="C967" t="str">
        <f>CONCATENATE(Tabla5[[#This Row],[CARDCODE]],"-",Tabla5[[#This Row],[CARDNAME]])</f>
        <v>P20551050140-MECOMGAS INGENIEROS S.A.C.</v>
      </c>
    </row>
    <row r="968" spans="1:3" x14ac:dyDescent="0.25">
      <c r="A968" t="s">
        <v>2862</v>
      </c>
      <c r="B968" t="s">
        <v>2863</v>
      </c>
      <c r="C968" t="str">
        <f>CONCATENATE(Tabla5[[#This Row],[CARDCODE]],"-",Tabla5[[#This Row],[CARDNAME]])</f>
        <v>P20511904596-MEDICDAN IMPORT E.I.R.L.</v>
      </c>
    </row>
    <row r="969" spans="1:3" x14ac:dyDescent="0.25">
      <c r="A969" t="s">
        <v>3170</v>
      </c>
      <c r="B969" t="s">
        <v>3171</v>
      </c>
      <c r="C969" t="str">
        <f>CONCATENATE(Tabla5[[#This Row],[CARDCODE]],"-",Tabla5[[#This Row],[CARDNAME]])</f>
        <v>P20553723061-MEGA INVERSIONES D &amp; A S.A.C.</v>
      </c>
    </row>
    <row r="970" spans="1:3" x14ac:dyDescent="0.25">
      <c r="A970" t="s">
        <v>2270</v>
      </c>
      <c r="B970" t="s">
        <v>2271</v>
      </c>
      <c r="C970" t="str">
        <f>CONCATENATE(Tabla5[[#This Row],[CARDCODE]],"-",Tabla5[[#This Row],[CARDNAME]])</f>
        <v>P20474229735-MEGAVAL INDUSTRIAL S.A.C.</v>
      </c>
    </row>
    <row r="971" spans="1:3" x14ac:dyDescent="0.25">
      <c r="A971" t="s">
        <v>541</v>
      </c>
      <c r="B971" t="s">
        <v>542</v>
      </c>
      <c r="C971" t="str">
        <f>CONCATENATE(Tabla5[[#This Row],[CARDCODE]],"-",Tabla5[[#This Row],[CARDNAME]])</f>
        <v>P10102722031-MEJIA CASTILLO ARTURO FRANCISCO</v>
      </c>
    </row>
    <row r="972" spans="1:3" x14ac:dyDescent="0.25">
      <c r="A972" t="s">
        <v>563</v>
      </c>
      <c r="B972" t="s">
        <v>564</v>
      </c>
      <c r="C972" t="str">
        <f>CONCATENATE(Tabla5[[#This Row],[CARDCODE]],"-",Tabla5[[#This Row],[CARDNAME]])</f>
        <v>P10105417956-MEJIA VEGA PAUL NICOLA FRANCISCO</v>
      </c>
    </row>
    <row r="973" spans="1:3" x14ac:dyDescent="0.25">
      <c r="A973" t="s">
        <v>891</v>
      </c>
      <c r="B973" t="s">
        <v>892</v>
      </c>
      <c r="C973" t="str">
        <f>CONCATENATE(Tabla5[[#This Row],[CARDCODE]],"-",Tabla5[[#This Row],[CARDNAME]])</f>
        <v>P17119067375-MELENDEZ MONZEN DE SALGUERO MARGARITA</v>
      </c>
    </row>
    <row r="974" spans="1:3" x14ac:dyDescent="0.25">
      <c r="A974" t="s">
        <v>353</v>
      </c>
      <c r="B974" t="s">
        <v>354</v>
      </c>
      <c r="C974" t="str">
        <f>CONCATENATE(Tabla5[[#This Row],[CARDCODE]],"-",Tabla5[[#This Row],[CARDNAME]])</f>
        <v>P10072713406-MELENDEZ YANGALI MAURO CRISOSTOMO</v>
      </c>
    </row>
    <row r="975" spans="1:3" x14ac:dyDescent="0.25">
      <c r="A975" t="s">
        <v>789</v>
      </c>
      <c r="B975" t="s">
        <v>790</v>
      </c>
      <c r="C975" t="str">
        <f>CONCATENATE(Tabla5[[#This Row],[CARDCODE]],"-",Tabla5[[#This Row],[CARDNAME]])</f>
        <v>P10411017546-MENDOZA CAHUANA DAVID EDGARD</v>
      </c>
    </row>
    <row r="976" spans="1:3" x14ac:dyDescent="0.25">
      <c r="A976" t="s">
        <v>3288</v>
      </c>
      <c r="B976" t="s">
        <v>3289</v>
      </c>
      <c r="C976" t="str">
        <f>CONCATENATE(Tabla5[[#This Row],[CARDCODE]],"-",Tabla5[[#This Row],[CARDNAME]])</f>
        <v>P20602652204-MERCATOR PERU - OPERADOR LOGISTICO S.A.C.</v>
      </c>
    </row>
    <row r="977" spans="1:3" x14ac:dyDescent="0.25">
      <c r="A977" t="s">
        <v>1982</v>
      </c>
      <c r="B977" t="s">
        <v>1983</v>
      </c>
      <c r="C977" t="str">
        <f>CONCATENATE(Tabla5[[#This Row],[CARDCODE]],"-",Tabla5[[#This Row],[CARDNAME]])</f>
        <v>P20392580647-METAL MECANICA Y PROYECTOS S.A.C.</v>
      </c>
    </row>
    <row r="978" spans="1:3" x14ac:dyDescent="0.25">
      <c r="A978" t="s">
        <v>2304</v>
      </c>
      <c r="B978" t="s">
        <v>2305</v>
      </c>
      <c r="C978" t="str">
        <f>CONCATENATE(Tabla5[[#This Row],[CARDCODE]],"-",Tabla5[[#This Row],[CARDNAME]])</f>
        <v>P20481577854-METAL SUR DEL PERU E.I.R.L.</v>
      </c>
    </row>
    <row r="979" spans="1:3" x14ac:dyDescent="0.25">
      <c r="A979" t="s">
        <v>2354</v>
      </c>
      <c r="B979" t="s">
        <v>2355</v>
      </c>
      <c r="C979" t="str">
        <f>CONCATENATE(Tabla5[[#This Row],[CARDCODE]],"-",Tabla5[[#This Row],[CARDNAME]])</f>
        <v>P20492234711-METALES &amp; POLIMEROS TECNICOS S.A.C.</v>
      </c>
    </row>
    <row r="980" spans="1:3" x14ac:dyDescent="0.25">
      <c r="A980" t="s">
        <v>1136</v>
      </c>
      <c r="B980" t="s">
        <v>1137</v>
      </c>
      <c r="C980" t="str">
        <f>CONCATENATE(Tabla5[[#This Row],[CARDCODE]],"-",Tabla5[[#This Row],[CARDNAME]])</f>
        <v>P20100722128-METALES ANDINOS S.A.</v>
      </c>
    </row>
    <row r="981" spans="1:3" x14ac:dyDescent="0.25">
      <c r="A981" t="s">
        <v>2346</v>
      </c>
      <c r="B981" t="s">
        <v>2347</v>
      </c>
      <c r="C981" t="str">
        <f>CONCATENATE(Tabla5[[#This Row],[CARDCODE]],"-",Tabla5[[#This Row],[CARDNAME]])</f>
        <v>P20491938740-MGC INGENIERIA Y SERVICIOS S.A.C - MGC S.A.C</v>
      </c>
    </row>
    <row r="982" spans="1:3" x14ac:dyDescent="0.25">
      <c r="A982" t="s">
        <v>2800</v>
      </c>
      <c r="B982" t="s">
        <v>2801</v>
      </c>
      <c r="C982" t="str">
        <f>CONCATENATE(Tabla5[[#This Row],[CARDCODE]],"-",Tabla5[[#This Row],[CARDNAME]])</f>
        <v>P20510044348-MIAMISTORE E.I.R.L.</v>
      </c>
    </row>
    <row r="983" spans="1:3" x14ac:dyDescent="0.25">
      <c r="A983" t="s">
        <v>1800</v>
      </c>
      <c r="B983" t="s">
        <v>1801</v>
      </c>
      <c r="C983" t="str">
        <f>CONCATENATE(Tabla5[[#This Row],[CARDCODE]],"-",Tabla5[[#This Row],[CARDNAME]])</f>
        <v>P20304887762-MIDAS GAS S.A.</v>
      </c>
    </row>
    <row r="984" spans="1:3" x14ac:dyDescent="0.25">
      <c r="A984" t="s">
        <v>2134</v>
      </c>
      <c r="B984" t="s">
        <v>2135</v>
      </c>
      <c r="C984" t="str">
        <f>CONCATENATE(Tabla5[[#This Row],[CARDCODE]],"-",Tabla5[[#This Row],[CARDNAME]])</f>
        <v>P20431752205-MILLICOM PERU S.A.</v>
      </c>
    </row>
    <row r="985" spans="1:3" x14ac:dyDescent="0.25">
      <c r="A985" t="s">
        <v>1442</v>
      </c>
      <c r="B985" t="s">
        <v>1443</v>
      </c>
      <c r="C985" t="str">
        <f>CONCATENATE(Tabla5[[#This Row],[CARDCODE]],"-",Tabla5[[#This Row],[CARDNAME]])</f>
        <v>P20131373237-MINISTERIO DE SALUD</v>
      </c>
    </row>
    <row r="986" spans="1:3" x14ac:dyDescent="0.25">
      <c r="A986" t="s">
        <v>1438</v>
      </c>
      <c r="B986" t="s">
        <v>1439</v>
      </c>
      <c r="C986" t="str">
        <f>CONCATENATE(Tabla5[[#This Row],[CARDCODE]],"-",Tabla5[[#This Row],[CARDNAME]])</f>
        <v>P20131263130-MINISTERIO DE SALUD INSTITUTO NACIONAL DE SALUD</v>
      </c>
    </row>
    <row r="987" spans="1:3" x14ac:dyDescent="0.25">
      <c r="A987" t="s">
        <v>749</v>
      </c>
      <c r="B987" t="s">
        <v>750</v>
      </c>
      <c r="C987" t="str">
        <f>CONCATENATE(Tabla5[[#This Row],[CARDCODE]],"-",Tabla5[[#This Row],[CARDNAME]])</f>
        <v>P10400777522-MIRANDA PEREZ, MARCO ANTONIO</v>
      </c>
    </row>
    <row r="988" spans="1:3" x14ac:dyDescent="0.25">
      <c r="A988" t="s">
        <v>3038</v>
      </c>
      <c r="B988" t="s">
        <v>3039</v>
      </c>
      <c r="C988" t="str">
        <f>CONCATENATE(Tabla5[[#This Row],[CARDCODE]],"-",Tabla5[[#This Row],[CARDNAME]])</f>
        <v>P20524674891-MITO COURIER S.A.C.</v>
      </c>
    </row>
    <row r="989" spans="1:3" x14ac:dyDescent="0.25">
      <c r="A989" t="s">
        <v>1680</v>
      </c>
      <c r="B989" t="s">
        <v>1681</v>
      </c>
      <c r="C989" t="str">
        <f>CONCATENATE(Tabla5[[#This Row],[CARDCODE]],"-",Tabla5[[#This Row],[CARDNAME]])</f>
        <v>P20259880603-MOBIL OIL DEL PERU S.R.L.</v>
      </c>
    </row>
    <row r="990" spans="1:3" x14ac:dyDescent="0.25">
      <c r="A990" t="s">
        <v>2078</v>
      </c>
      <c r="B990" t="s">
        <v>2079</v>
      </c>
      <c r="C990" t="str">
        <f>CONCATENATE(Tabla5[[#This Row],[CARDCODE]],"-",Tabla5[[#This Row],[CARDNAME]])</f>
        <v>P20420076178-MONACO S.R.L.</v>
      </c>
    </row>
    <row r="991" spans="1:3" x14ac:dyDescent="0.25">
      <c r="A991" t="s">
        <v>757</v>
      </c>
      <c r="B991" t="s">
        <v>758</v>
      </c>
      <c r="C991" t="str">
        <f>CONCATENATE(Tabla5[[#This Row],[CARDCODE]],"-",Tabla5[[#This Row],[CARDNAME]])</f>
        <v>P10402462740-MONCHON GONZALES JOSE RAMOS</v>
      </c>
    </row>
    <row r="992" spans="1:3" x14ac:dyDescent="0.25">
      <c r="A992" t="s">
        <v>1150</v>
      </c>
      <c r="B992" t="s">
        <v>1151</v>
      </c>
      <c r="C992" t="str">
        <f>CONCATENATE(Tabla5[[#This Row],[CARDCODE]],"-",Tabla5[[#This Row],[CARDNAME]])</f>
        <v>P20100890187-MONSANTE EIRL</v>
      </c>
    </row>
    <row r="993" spans="1:3" x14ac:dyDescent="0.25">
      <c r="A993" t="s">
        <v>391</v>
      </c>
      <c r="B993" t="s">
        <v>392</v>
      </c>
      <c r="C993" t="str">
        <f>CONCATENATE(Tabla5[[#This Row],[CARDCODE]],"-",Tabla5[[#This Row],[CARDNAME]])</f>
        <v>P10079538952-MONTALVAN CARMONA ROBERTO</v>
      </c>
    </row>
    <row r="994" spans="1:3" x14ac:dyDescent="0.25">
      <c r="A994" t="s">
        <v>375</v>
      </c>
      <c r="B994" t="s">
        <v>376</v>
      </c>
      <c r="C994" t="str">
        <f>CONCATENATE(Tabla5[[#This Row],[CARDCODE]],"-",Tabla5[[#This Row],[CARDNAME]])</f>
        <v>P10076151798-MONTALVAN URQUIZA JOSE DANIEL</v>
      </c>
    </row>
    <row r="995" spans="1:3" x14ac:dyDescent="0.25">
      <c r="A995" t="s">
        <v>449</v>
      </c>
      <c r="B995" t="s">
        <v>450</v>
      </c>
      <c r="C995" t="str">
        <f>CONCATENATE(Tabla5[[#This Row],[CARDCODE]],"-",Tabla5[[#This Row],[CARDNAME]])</f>
        <v>P10090324352-MONTAÑEZ MARQUEZ MARITZA ELIZABETH</v>
      </c>
    </row>
    <row r="996" spans="1:3" x14ac:dyDescent="0.25">
      <c r="A996" t="s">
        <v>2066</v>
      </c>
      <c r="B996" t="s">
        <v>2067</v>
      </c>
      <c r="C996" t="str">
        <f>CONCATENATE(Tabla5[[#This Row],[CARDCODE]],"-",Tabla5[[#This Row],[CARDNAME]])</f>
        <v>P20419343871-MONTE REAL INVERSIONES TURISTICAS S.A.</v>
      </c>
    </row>
    <row r="997" spans="1:3" x14ac:dyDescent="0.25">
      <c r="A997" t="s">
        <v>569</v>
      </c>
      <c r="B997" t="s">
        <v>570</v>
      </c>
      <c r="C997" t="str">
        <f>CONCATENATE(Tabla5[[#This Row],[CARDCODE]],"-",Tabla5[[#This Row],[CARDNAME]])</f>
        <v>P10106175531-MONTES DIAZ JESUS ALEJANDRO</v>
      </c>
    </row>
    <row r="998" spans="1:3" x14ac:dyDescent="0.25">
      <c r="A998" t="s">
        <v>1260</v>
      </c>
      <c r="B998" t="s">
        <v>1261</v>
      </c>
      <c r="C998" t="str">
        <f>CONCATENATE(Tabla5[[#This Row],[CARDCODE]],"-",Tabla5[[#This Row],[CARDNAME]])</f>
        <v>P20102102321-MORA PUBLICIDAD Y REPRESENTACIONES S.A.C.</v>
      </c>
    </row>
    <row r="999" spans="1:3" x14ac:dyDescent="0.25">
      <c r="A999" t="s">
        <v>423</v>
      </c>
      <c r="B999" t="s">
        <v>424</v>
      </c>
      <c r="C999" t="str">
        <f>CONCATENATE(Tabla5[[#This Row],[CARDCODE]],"-",Tabla5[[#This Row],[CARDNAME]])</f>
        <v>P10083128742-MORON VALLE STALIN</v>
      </c>
    </row>
    <row r="1000" spans="1:3" x14ac:dyDescent="0.25">
      <c r="A1000" t="s">
        <v>2044</v>
      </c>
      <c r="B1000" t="s">
        <v>2045</v>
      </c>
      <c r="C1000" t="str">
        <f>CONCATENATE(Tabla5[[#This Row],[CARDCODE]],"-",Tabla5[[#This Row],[CARDNAME]])</f>
        <v>P20417926632-MOTORES DIESEL ANDINOS S.A. - MODASA</v>
      </c>
    </row>
    <row r="1001" spans="1:3" x14ac:dyDescent="0.25">
      <c r="A1001" t="s">
        <v>3138</v>
      </c>
      <c r="B1001" t="s">
        <v>3139</v>
      </c>
      <c r="C1001" t="str">
        <f>CONCATENATE(Tabla5[[#This Row],[CARDCODE]],"-",Tabla5[[#This Row],[CARDNAME]])</f>
        <v>P20548641919-MOTORES INDUSTRIALES CONDOR E.I.R.L.</v>
      </c>
    </row>
    <row r="1002" spans="1:3" x14ac:dyDescent="0.25">
      <c r="A1002" t="s">
        <v>1062</v>
      </c>
      <c r="B1002" t="s">
        <v>1063</v>
      </c>
      <c r="C1002" t="str">
        <f>CONCATENATE(Tabla5[[#This Row],[CARDCODE]],"-",Tabla5[[#This Row],[CARDNAME]])</f>
        <v>P20100260591-MOTORES Y MAQUINARIAS S.A.C.</v>
      </c>
    </row>
    <row r="1003" spans="1:3" x14ac:dyDescent="0.25">
      <c r="A1003" t="s">
        <v>1212</v>
      </c>
      <c r="B1003" t="s">
        <v>1213</v>
      </c>
      <c r="C1003" t="str">
        <f>CONCATENATE(Tabla5[[#This Row],[CARDCODE]],"-",Tabla5[[#This Row],[CARDNAME]])</f>
        <v>P20101461786-MOTOREX S.A.</v>
      </c>
    </row>
    <row r="1004" spans="1:3" x14ac:dyDescent="0.25">
      <c r="A1004" t="s">
        <v>1314</v>
      </c>
      <c r="B1004" t="s">
        <v>1315</v>
      </c>
      <c r="C1004" t="str">
        <f>CONCATENATE(Tabla5[[#This Row],[CARDCODE]],"-",Tabla5[[#This Row],[CARDNAME]])</f>
        <v>P20107916343-MOVIL TOURS S.A.</v>
      </c>
    </row>
    <row r="1005" spans="1:3" x14ac:dyDescent="0.25">
      <c r="A1005" t="s">
        <v>2760</v>
      </c>
      <c r="B1005" t="s">
        <v>2761</v>
      </c>
      <c r="C1005" t="str">
        <f>CONCATENATE(Tabla5[[#This Row],[CARDCODE]],"-",Tabla5[[#This Row],[CARDNAME]])</f>
        <v>P20509411671-MP INSTITUCIONAL S.A.C.</v>
      </c>
    </row>
    <row r="1006" spans="1:3" x14ac:dyDescent="0.25">
      <c r="A1006" t="s">
        <v>3090</v>
      </c>
      <c r="B1006" t="s">
        <v>3091</v>
      </c>
      <c r="C1006" t="str">
        <f>CONCATENATE(Tabla5[[#This Row],[CARDCODE]],"-",Tabla5[[#This Row],[CARDNAME]])</f>
        <v>P20538755134-MPC ELECTRIC SOCIEDAD COMERCIAL DE RESPONSABILIDAD LIMITADA - MPC ELECTRIC SRL.</v>
      </c>
    </row>
    <row r="1007" spans="1:3" x14ac:dyDescent="0.25">
      <c r="A1007" t="s">
        <v>3100</v>
      </c>
      <c r="B1007" t="s">
        <v>3101</v>
      </c>
      <c r="C1007" t="str">
        <f>CONCATENATE(Tabla5[[#This Row],[CARDCODE]],"-",Tabla5[[#This Row],[CARDNAME]])</f>
        <v>P20543416011-MUCASA IMPORTACIONES PERU S.A.C</v>
      </c>
    </row>
    <row r="1008" spans="1:3" x14ac:dyDescent="0.25">
      <c r="A1008" t="s">
        <v>2310</v>
      </c>
      <c r="B1008" t="s">
        <v>2311</v>
      </c>
      <c r="C1008" t="str">
        <f>CONCATENATE(Tabla5[[#This Row],[CARDCODE]],"-",Tabla5[[#This Row],[CARDNAME]])</f>
        <v>P20483286521-MULTINOR S.A.C.</v>
      </c>
    </row>
    <row r="1009" spans="1:3" x14ac:dyDescent="0.25">
      <c r="A1009" t="s">
        <v>2286</v>
      </c>
      <c r="B1009" t="s">
        <v>2287</v>
      </c>
      <c r="C1009" t="str">
        <f>CONCATENATE(Tabla5[[#This Row],[CARDCODE]],"-",Tabla5[[#This Row],[CARDNAME]])</f>
        <v>P20476092320-MULTISERV. LA MOLINA S.A.C.</v>
      </c>
    </row>
    <row r="1010" spans="1:3" x14ac:dyDescent="0.25">
      <c r="A1010" t="s">
        <v>2180</v>
      </c>
      <c r="B1010" t="s">
        <v>2181</v>
      </c>
      <c r="C1010" t="str">
        <f>CONCATENATE(Tabla5[[#This Row],[CARDCODE]],"-",Tabla5[[#This Row],[CARDNAME]])</f>
        <v>P20444654008-MULTISERVICIOS DO PEPE E.I.R.L.</v>
      </c>
    </row>
    <row r="1011" spans="1:3" x14ac:dyDescent="0.25">
      <c r="A1011" t="s">
        <v>3132</v>
      </c>
      <c r="B1011" t="s">
        <v>3133</v>
      </c>
      <c r="C1011" t="str">
        <f>CONCATENATE(Tabla5[[#This Row],[CARDCODE]],"-",Tabla5[[#This Row],[CARDNAME]])</f>
        <v>P20546803768-MULTISERVICIOS MARVAL S.A.C.</v>
      </c>
    </row>
    <row r="1012" spans="1:3" x14ac:dyDescent="0.25">
      <c r="A1012" t="s">
        <v>2406</v>
      </c>
      <c r="B1012" t="s">
        <v>2407</v>
      </c>
      <c r="C1012" t="str">
        <f>CONCATENATE(Tabla5[[#This Row],[CARDCODE]],"-",Tabla5[[#This Row],[CARDNAME]])</f>
        <v>P20501420949-MULTISERVICIOS STA. URSULS S.A.C.</v>
      </c>
    </row>
    <row r="1013" spans="1:3" x14ac:dyDescent="0.25">
      <c r="A1013" t="s">
        <v>325</v>
      </c>
      <c r="B1013" t="s">
        <v>326</v>
      </c>
      <c r="C1013" t="str">
        <f>CONCATENATE(Tabla5[[#This Row],[CARDCODE]],"-",Tabla5[[#This Row],[CARDNAME]])</f>
        <v>P10067798177-MUNAR GUTIERREZ ENRIQUE GUILLERMO</v>
      </c>
    </row>
    <row r="1014" spans="1:3" x14ac:dyDescent="0.25">
      <c r="A1014" t="s">
        <v>837</v>
      </c>
      <c r="B1014" t="s">
        <v>838</v>
      </c>
      <c r="C1014" t="str">
        <f>CONCATENATE(Tabla5[[#This Row],[CARDCODE]],"-",Tabla5[[#This Row],[CARDNAME]])</f>
        <v>P10442621999-MUÑOZ ROMAN SALLY RUBI</v>
      </c>
    </row>
    <row r="1015" spans="1:3" x14ac:dyDescent="0.25">
      <c r="A1015" t="s">
        <v>705</v>
      </c>
      <c r="B1015" t="s">
        <v>706</v>
      </c>
      <c r="C1015" t="str">
        <f>CONCATENATE(Tabla5[[#This Row],[CARDCODE]],"-",Tabla5[[#This Row],[CARDNAME]])</f>
        <v>P10273676932-MUÑOZ RUBIO SEGUNDO A.</v>
      </c>
    </row>
    <row r="1016" spans="1:3" x14ac:dyDescent="0.25">
      <c r="A1016" t="s">
        <v>949</v>
      </c>
      <c r="B1016" t="s">
        <v>950</v>
      </c>
      <c r="C1016" t="str">
        <f>CONCATENATE(Tabla5[[#This Row],[CARDCODE]],"-",Tabla5[[#This Row],[CARDNAME]])</f>
        <v>P20100043573-MURDOCH SISTEMAS S.A.</v>
      </c>
    </row>
    <row r="1017" spans="1:3" x14ac:dyDescent="0.25">
      <c r="A1017" t="s">
        <v>3280</v>
      </c>
      <c r="B1017" t="s">
        <v>3281</v>
      </c>
      <c r="C1017" t="str">
        <f>CONCATENATE(Tabla5[[#This Row],[CARDCODE]],"-",Tabla5[[#This Row],[CARDNAME]])</f>
        <v>P20602399169-MX HESODIN GRUAS S.R.L.</v>
      </c>
    </row>
    <row r="1018" spans="1:3" x14ac:dyDescent="0.25">
      <c r="A1018" t="s">
        <v>3058</v>
      </c>
      <c r="B1018" t="s">
        <v>3059</v>
      </c>
      <c r="C1018" t="str">
        <f>CONCATENATE(Tabla5[[#This Row],[CARDCODE]],"-",Tabla5[[#This Row],[CARDNAME]])</f>
        <v>P20536395858-MYCROTECNICA S.A.C</v>
      </c>
    </row>
    <row r="1019" spans="1:3" x14ac:dyDescent="0.25">
      <c r="A1019" t="s">
        <v>3102</v>
      </c>
      <c r="B1019" t="s">
        <v>3103</v>
      </c>
      <c r="C1019" t="str">
        <f>CONCATENATE(Tabla5[[#This Row],[CARDCODE]],"-",Tabla5[[#This Row],[CARDNAME]])</f>
        <v>P20543686078-N &amp; V MULTIMARCAS SOCIEDAD COMERCIAL DE RESPONSABILIDAD LIMITADA</v>
      </c>
    </row>
    <row r="1020" spans="1:3" x14ac:dyDescent="0.25">
      <c r="A1020" t="s">
        <v>607</v>
      </c>
      <c r="B1020" t="s">
        <v>608</v>
      </c>
      <c r="C1020" t="str">
        <f>CONCATENATE(Tabla5[[#This Row],[CARDCODE]],"-",Tabla5[[#This Row],[CARDNAME]])</f>
        <v>P10159824549-NARIO SANTA CRUZ MIRTHA ESTHER</v>
      </c>
    </row>
    <row r="1021" spans="1:3" x14ac:dyDescent="0.25">
      <c r="A1021" t="s">
        <v>2068</v>
      </c>
      <c r="B1021" t="s">
        <v>2069</v>
      </c>
      <c r="C1021" t="str">
        <f>CONCATENATE(Tabla5[[#This Row],[CARDCODE]],"-",Tabla5[[#This Row],[CARDNAME]])</f>
        <v>P20419557596-NATURAL ART S.A.C.</v>
      </c>
    </row>
    <row r="1022" spans="1:3" x14ac:dyDescent="0.25">
      <c r="A1022" t="s">
        <v>477</v>
      </c>
      <c r="B1022" t="s">
        <v>478</v>
      </c>
      <c r="C1022" t="str">
        <f>CONCATENATE(Tabla5[[#This Row],[CARDCODE]],"-",Tabla5[[#This Row],[CARDNAME]])</f>
        <v>P10093916048-NAVARRO CALLE GLORIA LAURA</v>
      </c>
    </row>
    <row r="1023" spans="1:3" x14ac:dyDescent="0.25">
      <c r="A1023" t="s">
        <v>451</v>
      </c>
      <c r="B1023" t="s">
        <v>452</v>
      </c>
      <c r="C1023" t="str">
        <f>CONCATENATE(Tabla5[[#This Row],[CARDCODE]],"-",Tabla5[[#This Row],[CARDNAME]])</f>
        <v>P10090474214-NAZARIO CAMPOBLANCO DIOGENES JESUS</v>
      </c>
    </row>
    <row r="1024" spans="1:3" x14ac:dyDescent="0.25">
      <c r="A1024" t="s">
        <v>1346</v>
      </c>
      <c r="B1024" t="s">
        <v>1347</v>
      </c>
      <c r="C1024" t="str">
        <f>CONCATENATE(Tabla5[[#This Row],[CARDCODE]],"-",Tabla5[[#This Row],[CARDNAME]])</f>
        <v>P20111443492-NEG. ENERGETICOS S.A.C.</v>
      </c>
    </row>
    <row r="1025" spans="1:3" x14ac:dyDescent="0.25">
      <c r="A1025" t="s">
        <v>1526</v>
      </c>
      <c r="B1025" t="s">
        <v>1527</v>
      </c>
      <c r="C1025" t="str">
        <f>CONCATENATE(Tabla5[[#This Row],[CARDCODE]],"-",Tabla5[[#This Row],[CARDNAME]])</f>
        <v>P20153381560-NEGOA S.A.</v>
      </c>
    </row>
    <row r="1026" spans="1:3" x14ac:dyDescent="0.25">
      <c r="A1026" t="s">
        <v>1154</v>
      </c>
      <c r="B1026" t="s">
        <v>1155</v>
      </c>
      <c r="C1026" t="str">
        <f>CONCATENATE(Tabla5[[#This Row],[CARDCODE]],"-",Tabla5[[#This Row],[CARDNAME]])</f>
        <v>P20100920272-NEGOCIACION ALPIESA S.A.</v>
      </c>
    </row>
    <row r="1027" spans="1:3" x14ac:dyDescent="0.25">
      <c r="A1027" t="s">
        <v>2772</v>
      </c>
      <c r="B1027" t="s">
        <v>2773</v>
      </c>
      <c r="C1027" t="str">
        <f>CONCATENATE(Tabla5[[#This Row],[CARDCODE]],"-",Tabla5[[#This Row],[CARDNAME]])</f>
        <v>P20509634891-NEGOCIACIONES ARELINC S.A.C.</v>
      </c>
    </row>
    <row r="1028" spans="1:3" x14ac:dyDescent="0.25">
      <c r="A1028" t="s">
        <v>1700</v>
      </c>
      <c r="B1028" t="s">
        <v>1701</v>
      </c>
      <c r="C1028" t="str">
        <f>CONCATENATE(Tabla5[[#This Row],[CARDCODE]],"-",Tabla5[[#This Row],[CARDNAME]])</f>
        <v>P20266663171-NEGOCIACIONES CARMELA S.A.</v>
      </c>
    </row>
    <row r="1029" spans="1:3" x14ac:dyDescent="0.25">
      <c r="A1029" t="s">
        <v>2514</v>
      </c>
      <c r="B1029" t="s">
        <v>2515</v>
      </c>
      <c r="C1029" t="str">
        <f>CONCATENATE(Tabla5[[#This Row],[CARDCODE]],"-",Tabla5[[#This Row],[CARDNAME]])</f>
        <v>P20504174680-NEGOCIACIONES CAVASUR S.A.C.</v>
      </c>
    </row>
    <row r="1030" spans="1:3" x14ac:dyDescent="0.25">
      <c r="A1030" t="s">
        <v>1998</v>
      </c>
      <c r="B1030" t="s">
        <v>1999</v>
      </c>
      <c r="C1030" t="str">
        <f>CONCATENATE(Tabla5[[#This Row],[CARDCODE]],"-",Tabla5[[#This Row],[CARDNAME]])</f>
        <v>P20398840381-NEGOCIOS GENERALES UBILLUS E.I.R.L.</v>
      </c>
    </row>
    <row r="1031" spans="1:3" x14ac:dyDescent="0.25">
      <c r="A1031" t="s">
        <v>2676</v>
      </c>
      <c r="B1031" t="s">
        <v>2677</v>
      </c>
      <c r="C1031" t="str">
        <f>CONCATENATE(Tabla5[[#This Row],[CARDCODE]],"-",Tabla5[[#This Row],[CARDNAME]])</f>
        <v>P20507911731-NEGOCIOS INTERNACIONALES ELITE S.A.C.</v>
      </c>
    </row>
    <row r="1032" spans="1:3" x14ac:dyDescent="0.25">
      <c r="A1032" t="s">
        <v>2756</v>
      </c>
      <c r="B1032" t="s">
        <v>2757</v>
      </c>
      <c r="C1032" t="str">
        <f>CONCATENATE(Tabla5[[#This Row],[CARDCODE]],"-",Tabla5[[#This Row],[CARDNAME]])</f>
        <v>P20509298417-NEGOCIOS Y REPRESENTACIONES ARMABRAES S.R.L</v>
      </c>
    </row>
    <row r="1033" spans="1:3" x14ac:dyDescent="0.25">
      <c r="A1033" t="s">
        <v>1748</v>
      </c>
      <c r="B1033" t="s">
        <v>1749</v>
      </c>
      <c r="C1033" t="str">
        <f>CONCATENATE(Tabla5[[#This Row],[CARDCODE]],"-",Tabla5[[#This Row],[CARDNAME]])</f>
        <v>P20296550222-NELKAREL S.A.C</v>
      </c>
    </row>
    <row r="1034" spans="1:3" x14ac:dyDescent="0.25">
      <c r="A1034" t="s">
        <v>473</v>
      </c>
      <c r="B1034" t="s">
        <v>474</v>
      </c>
      <c r="C1034" t="str">
        <f>CONCATENATE(Tabla5[[#This Row],[CARDCODE]],"-",Tabla5[[#This Row],[CARDNAME]])</f>
        <v>P10093779172-NEPO ZOLLA CESAR ANTONIO</v>
      </c>
    </row>
    <row r="1035" spans="1:3" x14ac:dyDescent="0.25">
      <c r="A1035" t="s">
        <v>903</v>
      </c>
      <c r="B1035" t="s">
        <v>904</v>
      </c>
      <c r="C1035" t="str">
        <f>CONCATENATE(Tabla5[[#This Row],[CARDCODE]],"-",Tabla5[[#This Row],[CARDNAME]])</f>
        <v>P20100010217-NEPTUNIA S.A.</v>
      </c>
    </row>
    <row r="1036" spans="1:3" x14ac:dyDescent="0.25">
      <c r="A1036" t="s">
        <v>2582</v>
      </c>
      <c r="B1036" t="s">
        <v>2583</v>
      </c>
      <c r="C1036" t="str">
        <f>CONCATENATE(Tabla5[[#This Row],[CARDCODE]],"-",Tabla5[[#This Row],[CARDNAME]])</f>
        <v>P20505670443-NESSUS HOTELES PERU S.A.</v>
      </c>
    </row>
    <row r="1037" spans="1:3" x14ac:dyDescent="0.25">
      <c r="A1037" t="s">
        <v>1684</v>
      </c>
      <c r="B1037" t="s">
        <v>1685</v>
      </c>
      <c r="C1037" t="str">
        <f>CONCATENATE(Tabla5[[#This Row],[CARDCODE]],"-",Tabla5[[#This Row],[CARDNAME]])</f>
        <v>p20263322496-NESTLE PERU S.A.</v>
      </c>
    </row>
    <row r="1038" spans="1:3" x14ac:dyDescent="0.25">
      <c r="A1038" t="s">
        <v>2738</v>
      </c>
      <c r="B1038" t="s">
        <v>2739</v>
      </c>
      <c r="C1038" t="str">
        <f>CONCATENATE(Tabla5[[#This Row],[CARDCODE]],"-",Tabla5[[#This Row],[CARDNAME]])</f>
        <v>P20509013439-NEUHICE S.A.C.</v>
      </c>
    </row>
    <row r="1039" spans="1:3" x14ac:dyDescent="0.25">
      <c r="A1039" t="s">
        <v>3208</v>
      </c>
      <c r="B1039" t="s">
        <v>3209</v>
      </c>
      <c r="C1039" t="str">
        <f>CONCATENATE(Tabla5[[#This Row],[CARDCODE]],"-",Tabla5[[#This Row],[CARDNAME]])</f>
        <v>P20600050851-NEUMATIC IMPORT LEONEL E.I.R.L.</v>
      </c>
    </row>
    <row r="1040" spans="1:3" x14ac:dyDescent="0.25">
      <c r="A1040" t="s">
        <v>1606</v>
      </c>
      <c r="B1040" t="s">
        <v>1607</v>
      </c>
      <c r="C1040" t="str">
        <f>CONCATENATE(Tabla5[[#This Row],[CARDCODE]],"-",Tabla5[[#This Row],[CARDNAME]])</f>
        <v>P20207548937-NEWS CAFE S.R.LTDA.</v>
      </c>
    </row>
    <row r="1041" spans="1:3" x14ac:dyDescent="0.25">
      <c r="A1041" t="s">
        <v>955</v>
      </c>
      <c r="B1041" t="s">
        <v>956</v>
      </c>
      <c r="C1041" t="str">
        <f>CONCATENATE(Tabla5[[#This Row],[CARDCODE]],"-",Tabla5[[#This Row],[CARDNAME]])</f>
        <v>P20100051169-NICOLL PERU S.A.</v>
      </c>
    </row>
    <row r="1042" spans="1:3" x14ac:dyDescent="0.25">
      <c r="A1042" t="s">
        <v>345</v>
      </c>
      <c r="B1042" t="s">
        <v>346</v>
      </c>
      <c r="C1042" t="str">
        <f>CONCATENATE(Tabla5[[#This Row],[CARDCODE]],"-",Tabla5[[#This Row],[CARDNAME]])</f>
        <v>P10072310832-NINAN CHALLCO MARIA</v>
      </c>
    </row>
    <row r="1043" spans="1:3" x14ac:dyDescent="0.25">
      <c r="A1043" t="s">
        <v>2162</v>
      </c>
      <c r="B1043" t="s">
        <v>2163</v>
      </c>
      <c r="C1043" t="str">
        <f>CONCATENATE(Tabla5[[#This Row],[CARDCODE]],"-",Tabla5[[#This Row],[CARDNAME]])</f>
        <v>P20440126775-NIRIA S.A.C.</v>
      </c>
    </row>
    <row r="1044" spans="1:3" x14ac:dyDescent="0.25">
      <c r="A1044" t="s">
        <v>1418</v>
      </c>
      <c r="B1044" t="s">
        <v>1419</v>
      </c>
      <c r="C1044" t="str">
        <f>CONCATENATE(Tabla5[[#This Row],[CARDCODE]],"-",Tabla5[[#This Row],[CARDNAME]])</f>
        <v>P20127033928-NISSAUTO E.I.R.LTDA</v>
      </c>
    </row>
    <row r="1045" spans="1:3" x14ac:dyDescent="0.25">
      <c r="A1045" t="s">
        <v>2570</v>
      </c>
      <c r="B1045" t="s">
        <v>2571</v>
      </c>
      <c r="C1045" t="str">
        <f>CONCATENATE(Tabla5[[#This Row],[CARDCODE]],"-",Tabla5[[#This Row],[CARDNAME]])</f>
        <v>P20505377142-NORVIAL S.A.</v>
      </c>
    </row>
    <row r="1046" spans="1:3" x14ac:dyDescent="0.25">
      <c r="A1046" t="s">
        <v>2046</v>
      </c>
      <c r="B1046" t="s">
        <v>2047</v>
      </c>
      <c r="C1046" t="str">
        <f>CONCATENATE(Tabla5[[#This Row],[CARDCODE]],"-",Tabla5[[#This Row],[CARDNAME]])</f>
        <v>P20418052938-NOVASALUD  EPS</v>
      </c>
    </row>
    <row r="1047" spans="1:3" x14ac:dyDescent="0.25">
      <c r="A1047" t="s">
        <v>1096</v>
      </c>
      <c r="B1047" t="s">
        <v>1097</v>
      </c>
      <c r="C1047" t="str">
        <f>CONCATENATE(Tabla5[[#This Row],[CARDCODE]],"-",Tabla5[[#This Row],[CARDNAME]])</f>
        <v>P20100415977-NOVATRANS S.R.L.</v>
      </c>
    </row>
    <row r="1048" spans="1:3" x14ac:dyDescent="0.25">
      <c r="A1048" t="s">
        <v>419</v>
      </c>
      <c r="B1048" t="s">
        <v>420</v>
      </c>
      <c r="C1048" t="str">
        <f>CONCATENATE(Tabla5[[#This Row],[CARDCODE]],"-",Tabla5[[#This Row],[CARDNAME]])</f>
        <v>P10082315590-NOYA DE LA PIEDRA MANUEL ANTONIO</v>
      </c>
    </row>
    <row r="1049" spans="1:3" x14ac:dyDescent="0.25">
      <c r="A1049" t="s">
        <v>2308</v>
      </c>
      <c r="B1049" t="s">
        <v>2309</v>
      </c>
      <c r="C1049" t="str">
        <f>CONCATENATE(Tabla5[[#This Row],[CARDCODE]],"-",Tabla5[[#This Row],[CARDNAME]])</f>
        <v>P20483031379-NUEVO CHIFA CANTON E.I.R.L.</v>
      </c>
    </row>
    <row r="1050" spans="1:3" x14ac:dyDescent="0.25">
      <c r="A1050" t="s">
        <v>1810</v>
      </c>
      <c r="B1050" t="s">
        <v>1811</v>
      </c>
      <c r="C1050" t="str">
        <f>CONCATENATE(Tabla5[[#This Row],[CARDCODE]],"-",Tabla5[[#This Row],[CARDNAME]])</f>
        <v>P20310658287-NUEVO MUNDO INVERSIONES S.A.C.</v>
      </c>
    </row>
    <row r="1051" spans="1:3" x14ac:dyDescent="0.25">
      <c r="A1051" t="s">
        <v>629</v>
      </c>
      <c r="B1051" t="s">
        <v>630</v>
      </c>
      <c r="C1051" t="str">
        <f>CONCATENATE(Tabla5[[#This Row],[CARDCODE]],"-",Tabla5[[#This Row],[CARDNAME]])</f>
        <v>P10181972527-NUNEZ SOUZA OLGA ROXANA</v>
      </c>
    </row>
    <row r="1052" spans="1:3" x14ac:dyDescent="0.25">
      <c r="A1052" t="s">
        <v>377</v>
      </c>
      <c r="B1052" t="s">
        <v>378</v>
      </c>
      <c r="C1052" t="str">
        <f>CONCATENATE(Tabla5[[#This Row],[CARDCODE]],"-",Tabla5[[#This Row],[CARDNAME]])</f>
        <v>P10076250443-NUÑEZ CALLE LUCIA</v>
      </c>
    </row>
    <row r="1053" spans="1:3" x14ac:dyDescent="0.25">
      <c r="A1053" t="s">
        <v>1510</v>
      </c>
      <c r="B1053" t="s">
        <v>1511</v>
      </c>
      <c r="C1053" t="str">
        <f>CONCATENATE(Tabla5[[#This Row],[CARDCODE]],"-",Tabla5[[#This Row],[CARDNAME]])</f>
        <v>P20144215649-NUTRA S.A. DUNKIN DONUTS</v>
      </c>
    </row>
    <row r="1054" spans="1:3" x14ac:dyDescent="0.25">
      <c r="A1054" t="s">
        <v>3276</v>
      </c>
      <c r="B1054" t="s">
        <v>3277</v>
      </c>
      <c r="C1054" t="str">
        <f>CONCATENATE(Tabla5[[#This Row],[CARDCODE]],"-",Tabla5[[#This Row],[CARDNAME]])</f>
        <v>P20602347550-ÑUSTAS PERU SAC</v>
      </c>
    </row>
    <row r="1055" spans="1:3" x14ac:dyDescent="0.25">
      <c r="A1055" t="s">
        <v>2846</v>
      </c>
      <c r="B1055" t="s">
        <v>2847</v>
      </c>
      <c r="C1055" t="str">
        <f>CONCATENATE(Tabla5[[#This Row],[CARDCODE]],"-",Tabla5[[#This Row],[CARDNAME]])</f>
        <v>P20511322970-O D M  S.A.C.</v>
      </c>
    </row>
    <row r="1056" spans="1:3" x14ac:dyDescent="0.25">
      <c r="A1056" t="s">
        <v>2658</v>
      </c>
      <c r="B1056" t="s">
        <v>2659</v>
      </c>
      <c r="C1056" t="str">
        <f>CONCATENATE(Tabla5[[#This Row],[CARDCODE]],"-",Tabla5[[#This Row],[CARDNAME]])</f>
        <v>P20507430555-OEM ELECTRIC SOCIEDAD ANONIMA CERRADA</v>
      </c>
    </row>
    <row r="1057" spans="1:3" x14ac:dyDescent="0.25">
      <c r="A1057" t="s">
        <v>2524</v>
      </c>
      <c r="B1057" t="s">
        <v>2525</v>
      </c>
      <c r="C1057" t="str">
        <f>CONCATENATE(Tabla5[[#This Row],[CARDCODE]],"-",Tabla5[[#This Row],[CARDNAME]])</f>
        <v>P20504534058-OHPERU.COM E.I.R.L.</v>
      </c>
    </row>
    <row r="1058" spans="1:3" x14ac:dyDescent="0.25">
      <c r="A1058" t="s">
        <v>1662</v>
      </c>
      <c r="B1058" t="s">
        <v>1663</v>
      </c>
      <c r="C1058" t="str">
        <f>CONCATENATE(Tabla5[[#This Row],[CARDCODE]],"-",Tabla5[[#This Row],[CARDNAME]])</f>
        <v>P20254356051-OLC INGENIEROS E.I.R.L.</v>
      </c>
    </row>
    <row r="1059" spans="1:3" x14ac:dyDescent="0.25">
      <c r="A1059" t="s">
        <v>1222</v>
      </c>
      <c r="B1059" t="s">
        <v>1223</v>
      </c>
      <c r="C1059" t="str">
        <f>CONCATENATE(Tabla5[[#This Row],[CARDCODE]],"-",Tabla5[[#This Row],[CARDNAME]])</f>
        <v>P20101560091-OLEOCENTRO EL OVALO S.A.C.</v>
      </c>
    </row>
    <row r="1060" spans="1:3" x14ac:dyDescent="0.25">
      <c r="A1060" t="s">
        <v>361</v>
      </c>
      <c r="B1060" t="s">
        <v>362</v>
      </c>
      <c r="C1060" t="str">
        <f>CONCATENATE(Tabla5[[#This Row],[CARDCODE]],"-",Tabla5[[#This Row],[CARDNAME]])</f>
        <v>P10073425161-OLIVA MENDOZA DE RAMIREZ ELIZABETH</v>
      </c>
    </row>
    <row r="1061" spans="1:3" x14ac:dyDescent="0.25">
      <c r="A1061" t="s">
        <v>1130</v>
      </c>
      <c r="B1061" t="s">
        <v>1131</v>
      </c>
      <c r="C1061" t="str">
        <f>CONCATENATE(Tabla5[[#This Row],[CARDCODE]],"-",Tabla5[[#This Row],[CARDNAME]])</f>
        <v>P20100686814-OLVA COURIER S.A.C.</v>
      </c>
    </row>
    <row r="1062" spans="1:3" x14ac:dyDescent="0.25">
      <c r="A1062" t="s">
        <v>3226</v>
      </c>
      <c r="B1062" t="s">
        <v>3227</v>
      </c>
      <c r="C1062" t="str">
        <f>CONCATENATE(Tabla5[[#This Row],[CARDCODE]],"-",Tabla5[[#This Row],[CARDNAME]])</f>
        <v>P20600622324-ONBOARD LOGISTICS PERU S.A.</v>
      </c>
    </row>
    <row r="1063" spans="1:3" x14ac:dyDescent="0.25">
      <c r="A1063" t="s">
        <v>2794</v>
      </c>
      <c r="B1063" t="s">
        <v>2795</v>
      </c>
      <c r="C1063" t="str">
        <f>CONCATENATE(Tabla5[[#This Row],[CARDCODE]],"-",Tabla5[[#This Row],[CARDNAME]])</f>
        <v>P20509968838-ONE WORLD PROMOCIONAL S.A.C.</v>
      </c>
    </row>
    <row r="1064" spans="1:3" x14ac:dyDescent="0.25">
      <c r="A1064" t="s">
        <v>3178</v>
      </c>
      <c r="B1064" t="s">
        <v>3179</v>
      </c>
      <c r="C1064" t="str">
        <f>CONCATENATE(Tabla5[[#This Row],[CARDCODE]],"-",Tabla5[[#This Row],[CARDNAME]])</f>
        <v>P20554461213-OPCION FERRETERA LTT E.I.R.L.</v>
      </c>
    </row>
    <row r="1065" spans="1:3" x14ac:dyDescent="0.25">
      <c r="A1065" t="s">
        <v>1608</v>
      </c>
      <c r="B1065" t="s">
        <v>1609</v>
      </c>
      <c r="C1065" t="str">
        <f>CONCATENATE(Tabla5[[#This Row],[CARDCODE]],"-",Tabla5[[#This Row],[CARDNAME]])</f>
        <v>P20210975862-OPERACIONES Y SERVICIOS GENERALES S A</v>
      </c>
    </row>
    <row r="1066" spans="1:3" x14ac:dyDescent="0.25">
      <c r="A1066" t="s">
        <v>741</v>
      </c>
      <c r="B1066" t="s">
        <v>742</v>
      </c>
      <c r="C1066" t="str">
        <f>CONCATENATE(Tabla5[[#This Row],[CARDCODE]],"-",Tabla5[[#This Row],[CARDNAME]])</f>
        <v>P10321110962-ORELLANA GERONIMO KARIN CARMEN</v>
      </c>
    </row>
    <row r="1067" spans="1:3" x14ac:dyDescent="0.25">
      <c r="A1067" t="s">
        <v>2056</v>
      </c>
      <c r="B1067" t="s">
        <v>2057</v>
      </c>
      <c r="C1067" t="str">
        <f>CONCATENATE(Tabla5[[#This Row],[CARDCODE]],"-",Tabla5[[#This Row],[CARDNAME]])</f>
        <v>P20419026809-ORGANISMO SUPERVISOR DE LAS CONTRATACIONES DEL ESTADO - OSCE</v>
      </c>
    </row>
    <row r="1068" spans="1:3" x14ac:dyDescent="0.25">
      <c r="A1068" t="s">
        <v>1570</v>
      </c>
      <c r="B1068" t="s">
        <v>1571</v>
      </c>
      <c r="C1068" t="str">
        <f>CONCATENATE(Tabla5[[#This Row],[CARDCODE]],"-",Tabla5[[#This Row],[CARDNAME]])</f>
        <v>P20177941591-ORGANIZACION FUTURO S.A.C.</v>
      </c>
    </row>
    <row r="1069" spans="1:3" x14ac:dyDescent="0.25">
      <c r="A1069" t="s">
        <v>1350</v>
      </c>
      <c r="B1069" t="s">
        <v>1351</v>
      </c>
      <c r="C1069" t="str">
        <f>CONCATENATE(Tabla5[[#This Row],[CARDCODE]],"-",Tabla5[[#This Row],[CARDNAME]])</f>
        <v>P20111767981-ORGANIZACION NEGOCIOS GENERALES S.A.</v>
      </c>
    </row>
    <row r="1070" spans="1:3" x14ac:dyDescent="0.25">
      <c r="A1070" t="s">
        <v>1318</v>
      </c>
      <c r="B1070" t="s">
        <v>1319</v>
      </c>
      <c r="C1070" t="str">
        <f>CONCATENATE(Tabla5[[#This Row],[CARDCODE]],"-",Tabla5[[#This Row],[CARDNAME]])</f>
        <v>P20108572109-ORGANIZACIONES BALENO S.R.L.</v>
      </c>
    </row>
    <row r="1071" spans="1:3" x14ac:dyDescent="0.25">
      <c r="A1071" t="s">
        <v>585</v>
      </c>
      <c r="B1071" t="s">
        <v>586</v>
      </c>
      <c r="C1071" t="str">
        <f>CONCATENATE(Tabla5[[#This Row],[CARDCODE]],"-",Tabla5[[#This Row],[CARDNAME]])</f>
        <v>P10107843545-ORLANDO ISIDORO SANCHEZ JARA</v>
      </c>
    </row>
    <row r="1072" spans="1:3" x14ac:dyDescent="0.25">
      <c r="A1072" t="s">
        <v>803</v>
      </c>
      <c r="B1072" t="s">
        <v>804</v>
      </c>
      <c r="C1072" t="str">
        <f>CONCATENATE(Tabla5[[#This Row],[CARDCODE]],"-",Tabla5[[#This Row],[CARDNAME]])</f>
        <v>P10419402988-ORO ALEJO ROLANDO LUIS</v>
      </c>
    </row>
    <row r="1073" spans="1:3" x14ac:dyDescent="0.25">
      <c r="A1073" t="s">
        <v>527</v>
      </c>
      <c r="B1073" t="s">
        <v>528</v>
      </c>
      <c r="C1073" t="str">
        <f>CONCATENATE(Tabla5[[#This Row],[CARDCODE]],"-",Tabla5[[#This Row],[CARDNAME]])</f>
        <v>P10101271892-ORTIZ MUNOZ RITA CARMEN</v>
      </c>
    </row>
    <row r="1074" spans="1:3" x14ac:dyDescent="0.25">
      <c r="A1074" t="s">
        <v>839</v>
      </c>
      <c r="B1074" t="s">
        <v>840</v>
      </c>
      <c r="C1074" t="str">
        <f>CONCATENATE(Tabla5[[#This Row],[CARDCODE]],"-",Tabla5[[#This Row],[CARDNAME]])</f>
        <v>P10447735801-OSORIO MALQUI CARMEN ANGELICA</v>
      </c>
    </row>
    <row r="1075" spans="1:3" x14ac:dyDescent="0.25">
      <c r="A1075" t="s">
        <v>1202</v>
      </c>
      <c r="B1075" t="s">
        <v>1203</v>
      </c>
      <c r="C1075" t="str">
        <f>CONCATENATE(Tabla5[[#This Row],[CARDCODE]],"-",Tabla5[[#This Row],[CARDNAME]])</f>
        <v>P20101333940-OSTIM S.A.</v>
      </c>
    </row>
    <row r="1076" spans="1:3" x14ac:dyDescent="0.25">
      <c r="A1076" t="s">
        <v>549</v>
      </c>
      <c r="B1076" t="s">
        <v>550</v>
      </c>
      <c r="C1076" t="str">
        <f>CONCATENATE(Tabla5[[#This Row],[CARDCODE]],"-",Tabla5[[#This Row],[CARDNAME]])</f>
        <v>P10103220021-OTANI KAWAGUCHI LUIS</v>
      </c>
    </row>
    <row r="1077" spans="1:3" x14ac:dyDescent="0.25">
      <c r="A1077" t="s">
        <v>1948</v>
      </c>
      <c r="B1077" t="s">
        <v>1949</v>
      </c>
      <c r="C1077" t="str">
        <f>CONCATENATE(Tabla5[[#This Row],[CARDCODE]],"-",Tabla5[[#This Row],[CARDNAME]])</f>
        <v>P20386063878-OWENS PERU S.A.</v>
      </c>
    </row>
    <row r="1078" spans="1:3" x14ac:dyDescent="0.25">
      <c r="A1078" t="s">
        <v>3162</v>
      </c>
      <c r="B1078" t="s">
        <v>3163</v>
      </c>
      <c r="C1078" t="str">
        <f>CONCATENATE(Tabla5[[#This Row],[CARDCODE]],"-",Tabla5[[#This Row],[CARDNAME]])</f>
        <v>P20552771177-OXIBANDI E.I.R.L.</v>
      </c>
    </row>
    <row r="1079" spans="1:3" x14ac:dyDescent="0.25">
      <c r="A1079" t="s">
        <v>601</v>
      </c>
      <c r="B1079" t="s">
        <v>602</v>
      </c>
      <c r="C1079" t="str">
        <f>CONCATENATE(Tabla5[[#This Row],[CARDCODE]],"-",Tabla5[[#This Row],[CARDNAME]])</f>
        <v>P10157367469-OYOLA LA ROSA LUIS ALFREDO</v>
      </c>
    </row>
    <row r="1080" spans="1:3" x14ac:dyDescent="0.25">
      <c r="A1080" t="s">
        <v>2956</v>
      </c>
      <c r="B1080" t="s">
        <v>2957</v>
      </c>
      <c r="C1080" t="str">
        <f>CONCATENATE(Tabla5[[#This Row],[CARDCODE]],"-",Tabla5[[#This Row],[CARDNAME]])</f>
        <v>P20518036042-P &amp; P INGENIERIA Y PROYECTOS SAC</v>
      </c>
    </row>
    <row r="1081" spans="1:3" x14ac:dyDescent="0.25">
      <c r="A1081" t="s">
        <v>335</v>
      </c>
      <c r="B1081" t="s">
        <v>336</v>
      </c>
      <c r="C1081" t="str">
        <f>CONCATENATE(Tabla5[[#This Row],[CARDCODE]],"-",Tabla5[[#This Row],[CARDNAME]])</f>
        <v>P10071917865-PACHECO CONCEPCION JOSE DARIO</v>
      </c>
    </row>
    <row r="1082" spans="1:3" x14ac:dyDescent="0.25">
      <c r="A1082" t="s">
        <v>2436</v>
      </c>
      <c r="B1082" t="s">
        <v>2437</v>
      </c>
      <c r="C1082" t="str">
        <f>CONCATENATE(Tabla5[[#This Row],[CARDCODE]],"-",Tabla5[[#This Row],[CARDNAME]])</f>
        <v>P20502172051-PACIFIC ANCHOR LINE SAC</v>
      </c>
    </row>
    <row r="1083" spans="1:3" x14ac:dyDescent="0.25">
      <c r="A1083" t="s">
        <v>2872</v>
      </c>
      <c r="B1083" t="s">
        <v>2873</v>
      </c>
      <c r="C1083" t="str">
        <f>CONCATENATE(Tabla5[[#This Row],[CARDCODE]],"-",Tabla5[[#This Row],[CARDNAME]])</f>
        <v>P20512587543-PACIFIC PATENT &amp; TRADEMARK LAWYERS S.A.C.</v>
      </c>
    </row>
    <row r="1084" spans="1:3" x14ac:dyDescent="0.25">
      <c r="A1084" t="s">
        <v>2982</v>
      </c>
      <c r="B1084" t="s">
        <v>2983</v>
      </c>
      <c r="C1084" t="str">
        <f>CONCATENATE(Tabla5[[#This Row],[CARDCODE]],"-",Tabla5[[#This Row],[CARDNAME]])</f>
        <v>P20518659520-PACIFIC PATENT LAW OFFICE S.A.C.</v>
      </c>
    </row>
    <row r="1085" spans="1:3" x14ac:dyDescent="0.25">
      <c r="A1085" t="s">
        <v>2130</v>
      </c>
      <c r="B1085" t="s">
        <v>2131</v>
      </c>
      <c r="C1085" t="str">
        <f>CONCATENATE(Tabla5[[#This Row],[CARDCODE]],"-",Tabla5[[#This Row],[CARDNAME]])</f>
        <v>P20431115825-PACIFICO S.A.</v>
      </c>
    </row>
    <row r="1086" spans="1:3" x14ac:dyDescent="0.25">
      <c r="A1086" t="s">
        <v>411</v>
      </c>
      <c r="B1086" t="s">
        <v>412</v>
      </c>
      <c r="C1086" t="str">
        <f>CONCATENATE(Tabla5[[#This Row],[CARDCODE]],"-",Tabla5[[#This Row],[CARDNAME]])</f>
        <v>P10081443217-PADILLA PADILLA MARJORAIN GLORIA</v>
      </c>
    </row>
    <row r="1087" spans="1:3" x14ac:dyDescent="0.25">
      <c r="A1087" t="s">
        <v>421</v>
      </c>
      <c r="B1087" t="s">
        <v>422</v>
      </c>
      <c r="C1087" t="str">
        <f>CONCATENATE(Tabla5[[#This Row],[CARDCODE]],"-",Tabla5[[#This Row],[CARDNAME]])</f>
        <v>P10082420822-PAINO SCARPATI, JOSE ALFREDO</v>
      </c>
    </row>
    <row r="1088" spans="1:3" x14ac:dyDescent="0.25">
      <c r="A1088" t="s">
        <v>331</v>
      </c>
      <c r="B1088" t="s">
        <v>332</v>
      </c>
      <c r="C1088" t="str">
        <f>CONCATENATE(Tabla5[[#This Row],[CARDCODE]],"-",Tabla5[[#This Row],[CARDNAME]])</f>
        <v>P10069147319-PAJUELO ESPINOZA ALBERTO PORFIRIO</v>
      </c>
    </row>
    <row r="1089" spans="1:3" x14ac:dyDescent="0.25">
      <c r="A1089" t="s">
        <v>623</v>
      </c>
      <c r="B1089" t="s">
        <v>624</v>
      </c>
      <c r="C1089" t="str">
        <f>CONCATENATE(Tabla5[[#This Row],[CARDCODE]],"-",Tabla5[[#This Row],[CARDNAME]])</f>
        <v>P10180662320-PALACIOS BOZA AXEL ROBERTO</v>
      </c>
    </row>
    <row r="1090" spans="1:3" x14ac:dyDescent="0.25">
      <c r="A1090" t="s">
        <v>2438</v>
      </c>
      <c r="B1090" t="s">
        <v>2439</v>
      </c>
      <c r="C1090" t="str">
        <f>CONCATENATE(Tabla5[[#This Row],[CARDCODE]],"-",Tabla5[[#This Row],[CARDNAME]])</f>
        <v>P20502182286-PALMISERVICES E.I.R.L.  LLANTA CENTRO ARRIOLA</v>
      </c>
    </row>
    <row r="1091" spans="1:3" x14ac:dyDescent="0.25">
      <c r="A1091" t="s">
        <v>2314</v>
      </c>
      <c r="B1091" t="s">
        <v>2315</v>
      </c>
      <c r="C1091" t="str">
        <f>CONCATENATE(Tabla5[[#This Row],[CARDCODE]],"-",Tabla5[[#This Row],[CARDNAME]])</f>
        <v>P20483762748-PALOMA EXPRESS &amp; REPS. GRALES. E.I.R.L.</v>
      </c>
    </row>
    <row r="1092" spans="1:3" x14ac:dyDescent="0.25">
      <c r="A1092" t="s">
        <v>651</v>
      </c>
      <c r="B1092" t="s">
        <v>652</v>
      </c>
      <c r="C1092" t="str">
        <f>CONCATENATE(Tabla5[[#This Row],[CARDCODE]],"-",Tabla5[[#This Row],[CARDNAME]])</f>
        <v>P10212423993-PANDURO VALENTIN GUILLERMO</v>
      </c>
    </row>
    <row r="1093" spans="1:3" x14ac:dyDescent="0.25">
      <c r="A1093" t="s">
        <v>1172</v>
      </c>
      <c r="B1093" t="s">
        <v>1173</v>
      </c>
      <c r="C1093" t="str">
        <f>CONCATENATE(Tabla5[[#This Row],[CARDCODE]],"-",Tabla5[[#This Row],[CARDNAME]])</f>
        <v>P20101097286-PANEZ ISHIDA FAESA</v>
      </c>
    </row>
    <row r="1094" spans="1:3" x14ac:dyDescent="0.25">
      <c r="A1094" t="s">
        <v>1888</v>
      </c>
      <c r="B1094" t="s">
        <v>1889</v>
      </c>
      <c r="C1094" t="str">
        <f>CONCATENATE(Tabla5[[#This Row],[CARDCODE]],"-",Tabla5[[#This Row],[CARDNAME]])</f>
        <v>P20348735692-PANIFICADORA BIMBO DEL PERU S.A.</v>
      </c>
    </row>
    <row r="1095" spans="1:3" x14ac:dyDescent="0.25">
      <c r="A1095" t="s">
        <v>533</v>
      </c>
      <c r="B1095" t="s">
        <v>534</v>
      </c>
      <c r="C1095" t="str">
        <f>CONCATENATE(Tabla5[[#This Row],[CARDCODE]],"-",Tabla5[[#This Row],[CARDNAME]])</f>
        <v>P10102219312-PANUERA ESPINOZA RUBEN EDUARDO</v>
      </c>
    </row>
    <row r="1096" spans="1:3" x14ac:dyDescent="0.25">
      <c r="A1096" t="s">
        <v>1610</v>
      </c>
      <c r="B1096" t="s">
        <v>1611</v>
      </c>
      <c r="C1096" t="str">
        <f>CONCATENATE(Tabla5[[#This Row],[CARDCODE]],"-",Tabla5[[#This Row],[CARDNAME]])</f>
        <v>P20212725740-PAPEL CONTINUO S.A.</v>
      </c>
    </row>
    <row r="1097" spans="1:3" x14ac:dyDescent="0.25">
      <c r="A1097" t="s">
        <v>823</v>
      </c>
      <c r="B1097" t="s">
        <v>824</v>
      </c>
      <c r="C1097" t="str">
        <f>CONCATENATE(Tabla5[[#This Row],[CARDCODE]],"-",Tabla5[[#This Row],[CARDNAME]])</f>
        <v>P10430938334-PAREDES JAIMES ERICK</v>
      </c>
    </row>
    <row r="1098" spans="1:3" x14ac:dyDescent="0.25">
      <c r="A1098" t="s">
        <v>2338</v>
      </c>
      <c r="B1098" t="s">
        <v>2339</v>
      </c>
      <c r="C1098" t="str">
        <f>CONCATENATE(Tabla5[[#This Row],[CARDCODE]],"-",Tabla5[[#This Row],[CARDNAME]])</f>
        <v>P20486223309-PARRILLADAS &amp; POLLOS LA CARBONERA</v>
      </c>
    </row>
    <row r="1099" spans="1:3" x14ac:dyDescent="0.25">
      <c r="A1099" t="s">
        <v>2618</v>
      </c>
      <c r="B1099" t="s">
        <v>2619</v>
      </c>
      <c r="C1099" t="str">
        <f>CONCATENATE(Tabla5[[#This Row],[CARDCODE]],"-",Tabla5[[#This Row],[CARDNAME]])</f>
        <v>P20506314276-PASQUARELLI S.A.C</v>
      </c>
    </row>
    <row r="1100" spans="1:3" x14ac:dyDescent="0.25">
      <c r="A1100" t="s">
        <v>2122</v>
      </c>
      <c r="B1100" t="s">
        <v>2123</v>
      </c>
      <c r="C1100" t="str">
        <f>CONCATENATE(Tabla5[[#This Row],[CARDCODE]],"-",Tabla5[[#This Row],[CARDNAME]])</f>
        <v>P20430801059-PASTINDUSTRIAS S.A.C.</v>
      </c>
    </row>
    <row r="1101" spans="1:3" x14ac:dyDescent="0.25">
      <c r="A1101" t="s">
        <v>2428</v>
      </c>
      <c r="B1101" t="s">
        <v>2429</v>
      </c>
      <c r="C1101" t="str">
        <f>CONCATENATE(Tabla5[[#This Row],[CARDCODE]],"-",Tabla5[[#This Row],[CARDNAME]])</f>
        <v>P20501999084-PC EXPERT S.A.C.</v>
      </c>
    </row>
    <row r="1102" spans="1:3" x14ac:dyDescent="0.25">
      <c r="A1102" t="s">
        <v>755</v>
      </c>
      <c r="B1102" t="s">
        <v>756</v>
      </c>
      <c r="C1102" t="str">
        <f>CONCATENATE(Tabla5[[#This Row],[CARDCODE]],"-",Tabla5[[#This Row],[CARDNAME]])</f>
        <v>P10401446171-PEÑA CASTILLO LUIS FRANCISCO</v>
      </c>
    </row>
    <row r="1103" spans="1:3" x14ac:dyDescent="0.25">
      <c r="A1103" t="s">
        <v>321</v>
      </c>
      <c r="B1103" t="s">
        <v>322</v>
      </c>
      <c r="C1103" t="str">
        <f>CONCATENATE(Tabla5[[#This Row],[CARDCODE]],"-",Tabla5[[#This Row],[CARDNAME]])</f>
        <v>P10067686387-PERALES YAÑEZ FELIPE</v>
      </c>
    </row>
    <row r="1104" spans="1:3" x14ac:dyDescent="0.25">
      <c r="A1104" t="s">
        <v>429</v>
      </c>
      <c r="B1104" t="s">
        <v>430</v>
      </c>
      <c r="C1104" t="str">
        <f>CONCATENATE(Tabla5[[#This Row],[CARDCODE]],"-",Tabla5[[#This Row],[CARDNAME]])</f>
        <v>P10084565259-PEREZ CUEVA, ELITA</v>
      </c>
    </row>
    <row r="1105" spans="1:3" x14ac:dyDescent="0.25">
      <c r="A1105" t="s">
        <v>831</v>
      </c>
      <c r="B1105" t="s">
        <v>832</v>
      </c>
      <c r="C1105" t="str">
        <f>CONCATENATE(Tabla5[[#This Row],[CARDCODE]],"-",Tabla5[[#This Row],[CARDNAME]])</f>
        <v>P10438260353-PEREZ ISUIZA MARY PATTY</v>
      </c>
    </row>
    <row r="1106" spans="1:3" x14ac:dyDescent="0.25">
      <c r="A1106" t="s">
        <v>3136</v>
      </c>
      <c r="B1106" t="s">
        <v>3137</v>
      </c>
      <c r="C1106" t="str">
        <f>CONCATENATE(Tabla5[[#This Row],[CARDCODE]],"-",Tabla5[[#This Row],[CARDNAME]])</f>
        <v>P20547303653-PERNOS MASTER SOCIEDAD ANONIMA CERRADA</v>
      </c>
    </row>
    <row r="1107" spans="1:3" x14ac:dyDescent="0.25">
      <c r="A1107" t="s">
        <v>2918</v>
      </c>
      <c r="B1107" t="s">
        <v>2919</v>
      </c>
      <c r="C1107" t="str">
        <f>CONCATENATE(Tabla5[[#This Row],[CARDCODE]],"-",Tabla5[[#This Row],[CARDNAME]])</f>
        <v>P20514811271-PERU FORUS S.A.</v>
      </c>
    </row>
    <row r="1108" spans="1:3" x14ac:dyDescent="0.25">
      <c r="A1108" t="s">
        <v>2754</v>
      </c>
      <c r="B1108" t="s">
        <v>2755</v>
      </c>
      <c r="C1108" t="str">
        <f>CONCATENATE(Tabla5[[#This Row],[CARDCODE]],"-",Tabla5[[#This Row],[CARDNAME]])</f>
        <v>P20509285943-PERU WORLD BUSINESS % DISTRIBUTION S.A.C.</v>
      </c>
    </row>
    <row r="1109" spans="1:3" x14ac:dyDescent="0.25">
      <c r="A1109" t="s">
        <v>2492</v>
      </c>
      <c r="B1109" t="s">
        <v>2493</v>
      </c>
      <c r="C1109" t="str">
        <f>CONCATENATE(Tabla5[[#This Row],[CARDCODE]],"-",Tabla5[[#This Row],[CARDNAME]])</f>
        <v>P20503646154-PETRO ARENALES S.A.C.</v>
      </c>
    </row>
    <row r="1110" spans="1:3" x14ac:dyDescent="0.25">
      <c r="A1110" t="s">
        <v>1448</v>
      </c>
      <c r="B1110" t="s">
        <v>1449</v>
      </c>
      <c r="C1110" t="str">
        <f>CONCATENATE(Tabla5[[#This Row],[CARDCODE]],"-",Tabla5[[#This Row],[CARDNAME]])</f>
        <v>P20132001902-PETROCENTRO LARCO CHECAPET S.R.L.</v>
      </c>
    </row>
    <row r="1111" spans="1:3" x14ac:dyDescent="0.25">
      <c r="A1111" t="s">
        <v>2684</v>
      </c>
      <c r="B1111" t="s">
        <v>2685</v>
      </c>
      <c r="C1111" t="str">
        <f>CONCATENATE(Tabla5[[#This Row],[CARDCODE]],"-",Tabla5[[#This Row],[CARDNAME]])</f>
        <v>P20508196475-PETROCENTRO YULITA S.A.C.</v>
      </c>
    </row>
    <row r="1112" spans="1:3" x14ac:dyDescent="0.25">
      <c r="A1112" t="s">
        <v>1012</v>
      </c>
      <c r="B1112" t="s">
        <v>1013</v>
      </c>
      <c r="C1112" t="str">
        <f>CONCATENATE(Tabla5[[#This Row],[CARDCODE]],"-",Tabla5[[#This Row],[CARDNAME]])</f>
        <v>P20100128218-PETROLEOS DEL PERU PETROPERU S.A.</v>
      </c>
    </row>
    <row r="1113" spans="1:3" x14ac:dyDescent="0.25">
      <c r="A1113" t="s">
        <v>1726</v>
      </c>
      <c r="B1113" t="s">
        <v>1727</v>
      </c>
      <c r="C1113" t="str">
        <f>CONCATENATE(Tabla5[[#This Row],[CARDCODE]],"-",Tabla5[[#This Row],[CARDNAME]])</f>
        <v>P20291490388-PETROSUR S.A.C.</v>
      </c>
    </row>
    <row r="1114" spans="1:3" x14ac:dyDescent="0.25">
      <c r="A1114" t="s">
        <v>715</v>
      </c>
      <c r="B1114" t="s">
        <v>716</v>
      </c>
      <c r="C1114" t="str">
        <f>CONCATENATE(Tabla5[[#This Row],[CARDCODE]],"-",Tabla5[[#This Row],[CARDNAME]])</f>
        <v>P10293737431-PICANTERIA TURISTICA TRADICION AREQUIPEÑA</v>
      </c>
    </row>
    <row r="1115" spans="1:3" x14ac:dyDescent="0.25">
      <c r="A1115" t="s">
        <v>491</v>
      </c>
      <c r="B1115" t="s">
        <v>492</v>
      </c>
      <c r="C1115" t="str">
        <f>CONCATENATE(Tabla5[[#This Row],[CARDCODE]],"-",Tabla5[[#This Row],[CARDNAME]])</f>
        <v>P10096075206-PILLMAN BARBARAN FLOR DE SION</v>
      </c>
    </row>
    <row r="1116" spans="1:3" x14ac:dyDescent="0.25">
      <c r="A1116" t="s">
        <v>621</v>
      </c>
      <c r="B1116" t="s">
        <v>622</v>
      </c>
      <c r="C1116" t="str">
        <f>CONCATENATE(Tabla5[[#This Row],[CARDCODE]],"-",Tabla5[[#This Row],[CARDNAME]])</f>
        <v>P10178875618-PINEDO DE DIAZ DORIS NATIVIDAD</v>
      </c>
    </row>
    <row r="1117" spans="1:3" x14ac:dyDescent="0.25">
      <c r="A1117" t="s">
        <v>573</v>
      </c>
      <c r="B1117" t="s">
        <v>574</v>
      </c>
      <c r="C1117" t="str">
        <f>CONCATENATE(Tabla5[[#This Row],[CARDCODE]],"-",Tabla5[[#This Row],[CARDNAME]])</f>
        <v>P10106768019-PINEDO SALINAS CECILIA MAGDALENA</v>
      </c>
    </row>
    <row r="1118" spans="1:3" x14ac:dyDescent="0.25">
      <c r="A1118" t="s">
        <v>2820</v>
      </c>
      <c r="B1118" t="s">
        <v>2821</v>
      </c>
      <c r="C1118" t="str">
        <f>CONCATENATE(Tabla5[[#This Row],[CARDCODE]],"-",Tabla5[[#This Row],[CARDNAME]])</f>
        <v>P20510612419-PINTURAS ALFA EIRL</v>
      </c>
    </row>
    <row r="1119" spans="1:3" x14ac:dyDescent="0.25">
      <c r="A1119" t="s">
        <v>637</v>
      </c>
      <c r="B1119" t="s">
        <v>638</v>
      </c>
      <c r="C1119" t="str">
        <f>CONCATENATE(Tabla5[[#This Row],[CARDCODE]],"-",Tabla5[[#This Row],[CARDNAME]])</f>
        <v>P10198414897-PIÑAS CANCHANYA DONATO GIL</v>
      </c>
    </row>
    <row r="1120" spans="1:3" x14ac:dyDescent="0.25">
      <c r="A1120" t="s">
        <v>1774</v>
      </c>
      <c r="B1120" t="s">
        <v>1775</v>
      </c>
      <c r="C1120" t="str">
        <f>CONCATENATE(Tabla5[[#This Row],[CARDCODE]],"-",Tabla5[[#This Row],[CARDNAME]])</f>
        <v>P20301494590-PISOPAK PERU S.A.C.</v>
      </c>
    </row>
    <row r="1121" spans="1:3" x14ac:dyDescent="0.25">
      <c r="A1121" t="s">
        <v>1654</v>
      </c>
      <c r="B1121" t="s">
        <v>1655</v>
      </c>
      <c r="C1121" t="str">
        <f>CONCATENATE(Tabla5[[#This Row],[CARDCODE]],"-",Tabla5[[#This Row],[CARDNAME]])</f>
        <v>P20252532995-PLANCOPY E.I.R.L.</v>
      </c>
    </row>
    <row r="1122" spans="1:3" x14ac:dyDescent="0.25">
      <c r="A1122" t="s">
        <v>2688</v>
      </c>
      <c r="B1122" t="s">
        <v>2689</v>
      </c>
      <c r="C1122" t="str">
        <f>CONCATENATE(Tabla5[[#This Row],[CARDCODE]],"-",Tabla5[[#This Row],[CARDNAME]])</f>
        <v>P20508217499-PLASPAG S.A.C.</v>
      </c>
    </row>
    <row r="1123" spans="1:3" x14ac:dyDescent="0.25">
      <c r="A1123" t="s">
        <v>2472</v>
      </c>
      <c r="B1123" t="s">
        <v>2473</v>
      </c>
      <c r="C1123" t="str">
        <f>CONCATENATE(Tabla5[[#This Row],[CARDCODE]],"-",Tabla5[[#This Row],[CARDNAME]])</f>
        <v>P20503148987-PLASTICOS CRUZ S.R.L.</v>
      </c>
    </row>
    <row r="1124" spans="1:3" x14ac:dyDescent="0.25">
      <c r="A1124" t="s">
        <v>2844</v>
      </c>
      <c r="B1124" t="s">
        <v>2845</v>
      </c>
      <c r="C1124" t="str">
        <f>CONCATENATE(Tabla5[[#This Row],[CARDCODE]],"-",Tabla5[[#This Row],[CARDNAME]])</f>
        <v>P20511321493-PLUS CARGO INTERNATIONAL S.A.C.</v>
      </c>
    </row>
    <row r="1125" spans="1:3" x14ac:dyDescent="0.25">
      <c r="A1125" t="s">
        <v>625</v>
      </c>
      <c r="B1125" t="s">
        <v>626</v>
      </c>
      <c r="C1125" t="str">
        <f>CONCATENATE(Tabla5[[#This Row],[CARDCODE]],"-",Tabla5[[#This Row],[CARDNAME]])</f>
        <v>P10180701937-POEMAPE RIVERA CARLOS JAVIER</v>
      </c>
    </row>
    <row r="1126" spans="1:3" x14ac:dyDescent="0.25">
      <c r="A1126" t="s">
        <v>2324</v>
      </c>
      <c r="B1126" t="s">
        <v>2325</v>
      </c>
      <c r="C1126" t="str">
        <f>CONCATENATE(Tabla5[[#This Row],[CARDCODE]],"-",Tabla5[[#This Row],[CARDNAME]])</f>
        <v>P20484164381-POLLERIA LA GRANJA S.R.L.</v>
      </c>
    </row>
    <row r="1127" spans="1:3" x14ac:dyDescent="0.25">
      <c r="A1127" t="s">
        <v>1286</v>
      </c>
      <c r="B1127" t="s">
        <v>1287</v>
      </c>
      <c r="C1127" t="str">
        <f>CONCATENATE(Tabla5[[#This Row],[CARDCODE]],"-",Tabla5[[#This Row],[CARDNAME]])</f>
        <v>P20102815638-POLLO DORADO E.I.R.L.</v>
      </c>
    </row>
    <row r="1128" spans="1:3" x14ac:dyDescent="0.25">
      <c r="A1128" t="s">
        <v>2430</v>
      </c>
      <c r="B1128" t="s">
        <v>2431</v>
      </c>
      <c r="C1128" t="str">
        <f>CONCATENATE(Tabla5[[#This Row],[CARDCODE]],"-",Tabla5[[#This Row],[CARDNAME]])</f>
        <v>P20502008766-POLLOS ORLYS S.A.C.</v>
      </c>
    </row>
    <row r="1129" spans="1:3" x14ac:dyDescent="0.25">
      <c r="A1129" t="s">
        <v>1090</v>
      </c>
      <c r="B1129" t="s">
        <v>1091</v>
      </c>
      <c r="C1129" t="str">
        <f>CONCATENATE(Tabla5[[#This Row],[CARDCODE]],"-",Tabla5[[#This Row],[CARDNAME]])</f>
        <v>P20100373956-POLLOS PARRILLADAS GOURMET S.A.</v>
      </c>
    </row>
    <row r="1130" spans="1:3" x14ac:dyDescent="0.25">
      <c r="A1130" t="s">
        <v>2774</v>
      </c>
      <c r="B1130" t="s">
        <v>2775</v>
      </c>
      <c r="C1130" t="str">
        <f>CONCATENATE(Tabla5[[#This Row],[CARDCODE]],"-",Tabla5[[#This Row],[CARDNAME]])</f>
        <v>P20509641910-POLLOS Y PARRILLADAS NORKYS</v>
      </c>
    </row>
    <row r="1131" spans="1:3" x14ac:dyDescent="0.25">
      <c r="A1131" t="s">
        <v>679</v>
      </c>
      <c r="B1131" t="s">
        <v>680</v>
      </c>
      <c r="C1131" t="str">
        <f>CONCATENATE(Tabla5[[#This Row],[CARDCODE]],"-",Tabla5[[#This Row],[CARDNAME]])</f>
        <v>P10256185011-POMA CARRASCO TEODORA</v>
      </c>
    </row>
    <row r="1132" spans="1:3" x14ac:dyDescent="0.25">
      <c r="A1132" t="s">
        <v>1532</v>
      </c>
      <c r="B1132" t="s">
        <v>1533</v>
      </c>
      <c r="C1132" t="str">
        <f>CONCATENATE(Tabla5[[#This Row],[CARDCODE]],"-",Tabla5[[#This Row],[CARDNAME]])</f>
        <v>P20155945860-PONTIFICIA UNIVERSIDAD CATOLICA DEL PERU</v>
      </c>
    </row>
    <row r="1133" spans="1:3" x14ac:dyDescent="0.25">
      <c r="A1133" t="s">
        <v>699</v>
      </c>
      <c r="B1133" t="s">
        <v>700</v>
      </c>
      <c r="C1133" t="str">
        <f>CONCATENATE(Tabla5[[#This Row],[CARDCODE]],"-",Tabla5[[#This Row],[CARDNAME]])</f>
        <v>P10266338894-POSADAS MENDEZ JORGE HERNANDO</v>
      </c>
    </row>
    <row r="1134" spans="1:3" x14ac:dyDescent="0.25">
      <c r="A1134" t="s">
        <v>561</v>
      </c>
      <c r="B1134" t="s">
        <v>562</v>
      </c>
      <c r="C1134" t="str">
        <f>CONCATENATE(Tabla5[[#This Row],[CARDCODE]],"-",Tabla5[[#This Row],[CARDNAME]])</f>
        <v>P10104740559-POSTILLOS CHINCHANO EVANGELISTA</v>
      </c>
    </row>
    <row r="1135" spans="1:3" x14ac:dyDescent="0.25">
      <c r="A1135" t="s">
        <v>3262</v>
      </c>
      <c r="B1135" t="s">
        <v>3263</v>
      </c>
      <c r="C1135" t="str">
        <f>CONCATENATE(Tabla5[[#This Row],[CARDCODE]],"-",Tabla5[[#This Row],[CARDNAME]])</f>
        <v>P20602135391-POWER ELECTRONICS INTERNACIONAL PERU S.A.C.</v>
      </c>
    </row>
    <row r="1136" spans="1:3" x14ac:dyDescent="0.25">
      <c r="A1136" t="s">
        <v>1238</v>
      </c>
      <c r="B1136" t="s">
        <v>1239</v>
      </c>
      <c r="C1136" t="str">
        <f>CONCATENATE(Tabla5[[#This Row],[CARDCODE]],"-",Tabla5[[#This Row],[CARDNAME]])</f>
        <v>P20101778470-POWERMATIC</v>
      </c>
    </row>
    <row r="1137" spans="1:3" x14ac:dyDescent="0.25">
      <c r="A1137" t="s">
        <v>1736</v>
      </c>
      <c r="B1137" t="s">
        <v>1737</v>
      </c>
      <c r="C1137" t="str">
        <f>CONCATENATE(Tabla5[[#This Row],[CARDCODE]],"-",Tabla5[[#This Row],[CARDNAME]])</f>
        <v>P20293331066-PRECISION PERU S.A.</v>
      </c>
    </row>
    <row r="1138" spans="1:3" x14ac:dyDescent="0.25">
      <c r="A1138" t="s">
        <v>3124</v>
      </c>
      <c r="B1138" t="s">
        <v>3125</v>
      </c>
      <c r="C1138" t="str">
        <f>CONCATENATE(Tabla5[[#This Row],[CARDCODE]],"-",Tabla5[[#This Row],[CARDNAME]])</f>
        <v>P20545992699-PRECONSTRUCTION SAC</v>
      </c>
    </row>
    <row r="1139" spans="1:3" x14ac:dyDescent="0.25">
      <c r="A1139" t="s">
        <v>683</v>
      </c>
      <c r="B1139" t="s">
        <v>684</v>
      </c>
      <c r="C1139" t="str">
        <f>CONCATENATE(Tabla5[[#This Row],[CARDCODE]],"-",Tabla5[[#This Row],[CARDNAME]])</f>
        <v>P10257200561-PRIETO RAMIREZ OSCAR LUIS MANUEL</v>
      </c>
    </row>
    <row r="1140" spans="1:3" x14ac:dyDescent="0.25">
      <c r="A1140" t="s">
        <v>974</v>
      </c>
      <c r="B1140" t="s">
        <v>975</v>
      </c>
      <c r="C1140" t="str">
        <f>CONCATENATE(Tabla5[[#This Row],[CARDCODE]],"-",Tabla5[[#This Row],[CARDNAME]])</f>
        <v>P20100082714-PRIMAX S.A.</v>
      </c>
    </row>
    <row r="1141" spans="1:3" x14ac:dyDescent="0.25">
      <c r="A1141" t="s">
        <v>2138</v>
      </c>
      <c r="B1141" t="s">
        <v>2139</v>
      </c>
      <c r="C1141" t="str">
        <f>CONCATENATE(Tabla5[[#This Row],[CARDCODE]],"-",Tabla5[[#This Row],[CARDNAME]])</f>
        <v>P20432405525-PROCESOS DE MEDIOS DE PAGO S.A.</v>
      </c>
    </row>
    <row r="1142" spans="1:3" x14ac:dyDescent="0.25">
      <c r="A1142" t="s">
        <v>1436</v>
      </c>
      <c r="B1142" t="s">
        <v>1437</v>
      </c>
      <c r="C1142" t="str">
        <f>CONCATENATE(Tabla5[[#This Row],[CARDCODE]],"-",Tabla5[[#This Row],[CARDNAME]])</f>
        <v>P20131262168-PROCODO S.A.</v>
      </c>
    </row>
    <row r="1143" spans="1:3" x14ac:dyDescent="0.25">
      <c r="A1143" t="s">
        <v>2420</v>
      </c>
      <c r="B1143" t="s">
        <v>2421</v>
      </c>
      <c r="C1143" t="str">
        <f>CONCATENATE(Tabla5[[#This Row],[CARDCODE]],"-",Tabla5[[#This Row],[CARDNAME]])</f>
        <v>P20501765504-PRODUCTOS FERRETEROS EL PROGRESO S.R.L.</v>
      </c>
    </row>
    <row r="1144" spans="1:3" x14ac:dyDescent="0.25">
      <c r="A1144" t="s">
        <v>1694</v>
      </c>
      <c r="B1144" t="s">
        <v>1695</v>
      </c>
      <c r="C1144" t="str">
        <f>CONCATENATE(Tabla5[[#This Row],[CARDCODE]],"-",Tabla5[[#This Row],[CARDNAME]])</f>
        <v>P20266352337-PRODUCTOS TISSUE DEL PERU S.A.</v>
      </c>
    </row>
    <row r="1145" spans="1:3" x14ac:dyDescent="0.25">
      <c r="A1145" t="s">
        <v>2500</v>
      </c>
      <c r="B1145" t="s">
        <v>2501</v>
      </c>
      <c r="C1145" t="str">
        <f>CONCATENATE(Tabla5[[#This Row],[CARDCODE]],"-",Tabla5[[#This Row],[CARDNAME]])</f>
        <v>P20504023045-PROFESSIONAL QUALITY S.A.C.</v>
      </c>
    </row>
    <row r="1146" spans="1:3" x14ac:dyDescent="0.25">
      <c r="A1146" t="s">
        <v>1098</v>
      </c>
      <c r="B1146" t="s">
        <v>1099</v>
      </c>
      <c r="C1146" t="str">
        <f>CONCATENATE(Tabla5[[#This Row],[CARDCODE]],"-",Tabla5[[#This Row],[CARDNAME]])</f>
        <v>P20100422591-PRO-INDUS S.A.</v>
      </c>
    </row>
    <row r="1147" spans="1:3" x14ac:dyDescent="0.25">
      <c r="A1147" t="s">
        <v>1730</v>
      </c>
      <c r="B1147" t="s">
        <v>1731</v>
      </c>
      <c r="C1147" t="str">
        <f>CONCATENATE(Tabla5[[#This Row],[CARDCODE]],"-",Tabla5[[#This Row],[CARDNAME]])</f>
        <v>P20291650768-PROINSA REPRESENTACIONES S.A.C</v>
      </c>
    </row>
    <row r="1148" spans="1:3" x14ac:dyDescent="0.25">
      <c r="A1148" t="s">
        <v>1712</v>
      </c>
      <c r="B1148" t="s">
        <v>1713</v>
      </c>
      <c r="C1148" t="str">
        <f>CONCATENATE(Tabla5[[#This Row],[CARDCODE]],"-",Tabla5[[#This Row],[CARDNAME]])</f>
        <v>P20269724693-PROMATISA S.R.L.</v>
      </c>
    </row>
    <row r="1149" spans="1:3" x14ac:dyDescent="0.25">
      <c r="A1149" t="s">
        <v>1472</v>
      </c>
      <c r="B1149" t="s">
        <v>1473</v>
      </c>
      <c r="C1149" t="str">
        <f>CONCATENATE(Tabla5[[#This Row],[CARDCODE]],"-",Tabla5[[#This Row],[CARDNAME]])</f>
        <v>P20134786605-PROMOCIONES TURISTICAS DEL SUR S.A.</v>
      </c>
    </row>
    <row r="1150" spans="1:3" x14ac:dyDescent="0.25">
      <c r="A1150" t="s">
        <v>978</v>
      </c>
      <c r="B1150" t="s">
        <v>979</v>
      </c>
      <c r="C1150" t="str">
        <f>CONCATENATE(Tabla5[[#This Row],[CARDCODE]],"-",Tabla5[[#This Row],[CARDNAME]])</f>
        <v>P20100084172-PROMOTORES ELECTRICOS S.A.</v>
      </c>
    </row>
    <row r="1151" spans="1:3" x14ac:dyDescent="0.25">
      <c r="A1151" t="s">
        <v>1326</v>
      </c>
      <c r="B1151" t="s">
        <v>1327</v>
      </c>
      <c r="C1151" t="str">
        <f>CONCATENATE(Tabla5[[#This Row],[CARDCODE]],"-",Tabla5[[#This Row],[CARDNAME]])</f>
        <v>P20109256146-PROTECTOR EIRL</v>
      </c>
    </row>
    <row r="1152" spans="1:3" x14ac:dyDescent="0.25">
      <c r="A1152" t="s">
        <v>2352</v>
      </c>
      <c r="B1152" t="s">
        <v>2353</v>
      </c>
      <c r="C1152" t="str">
        <f>CONCATENATE(Tabla5[[#This Row],[CARDCODE]],"-",Tabla5[[#This Row],[CARDNAME]])</f>
        <v>P20492090612-PROVASA S.R.L.</v>
      </c>
    </row>
    <row r="1153" spans="1:3" x14ac:dyDescent="0.25">
      <c r="A1153" t="s">
        <v>1094</v>
      </c>
      <c r="B1153" t="s">
        <v>1095</v>
      </c>
      <c r="C1153" t="str">
        <f>CONCATENATE(Tabla5[[#This Row],[CARDCODE]],"-",Tabla5[[#This Row],[CARDNAME]])</f>
        <v>P20100407010-PROVEEDORES UNIDOS S.R.Ltda</v>
      </c>
    </row>
    <row r="1154" spans="1:3" x14ac:dyDescent="0.25">
      <c r="A1154" t="s">
        <v>2252</v>
      </c>
      <c r="B1154" t="s">
        <v>2253</v>
      </c>
      <c r="C1154" t="str">
        <f>CONCATENATE(Tabla5[[#This Row],[CARDCODE]],"-",Tabla5[[#This Row],[CARDNAME]])</f>
        <v>P20470732866-PROYECTOS MANTENIMIENTOS QUIMICOS REACTIVOS Y SERVICIOS AFINES E.I.R.L.</v>
      </c>
    </row>
    <row r="1155" spans="1:3" x14ac:dyDescent="0.25">
      <c r="A1155" t="s">
        <v>1584</v>
      </c>
      <c r="B1155" t="s">
        <v>1585</v>
      </c>
      <c r="C1155" t="str">
        <f>CONCATENATE(Tabla5[[#This Row],[CARDCODE]],"-",Tabla5[[#This Row],[CARDNAME]])</f>
        <v>P20191338856-PTC S.A.C.</v>
      </c>
    </row>
    <row r="1156" spans="1:3" x14ac:dyDescent="0.25">
      <c r="A1156" t="s">
        <v>1552</v>
      </c>
      <c r="B1156" t="s">
        <v>1553</v>
      </c>
      <c r="C1156" t="str">
        <f>CONCATENATE(Tabla5[[#This Row],[CARDCODE]],"-",Tabla5[[#This Row],[CARDNAME]])</f>
        <v>P20167930868-PTS S.A</v>
      </c>
    </row>
    <row r="1157" spans="1:3" x14ac:dyDescent="0.25">
      <c r="A1157" t="s">
        <v>2810</v>
      </c>
      <c r="B1157" t="s">
        <v>2811</v>
      </c>
      <c r="C1157" t="str">
        <f>CONCATENATE(Tabla5[[#This Row],[CARDCODE]],"-",Tabla5[[#This Row],[CARDNAME]])</f>
        <v>P20510466251-PUBLICACIONES INTERAMERICANAS S.A.C.</v>
      </c>
    </row>
    <row r="1158" spans="1:3" x14ac:dyDescent="0.25">
      <c r="A1158" t="s">
        <v>3108</v>
      </c>
      <c r="B1158" t="s">
        <v>3109</v>
      </c>
      <c r="C1158" t="str">
        <f>CONCATENATE(Tabla5[[#This Row],[CARDCODE]],"-",Tabla5[[#This Row],[CARDNAME]])</f>
        <v>P20543795446-PUBLICIDAD CORPORATIVA Y EVENTOS S.A.C.</v>
      </c>
    </row>
    <row r="1159" spans="1:3" x14ac:dyDescent="0.25">
      <c r="A1159" t="s">
        <v>647</v>
      </c>
      <c r="B1159" t="s">
        <v>648</v>
      </c>
      <c r="C1159" t="str">
        <f>CONCATENATE(Tabla5[[#This Row],[CARDCODE]],"-",Tabla5[[#This Row],[CARDNAME]])</f>
        <v>P10210684072-PUCHOC DE RIVERA DIONICIA</v>
      </c>
    </row>
    <row r="1160" spans="1:3" x14ac:dyDescent="0.25">
      <c r="A1160" t="s">
        <v>2720</v>
      </c>
      <c r="B1160" t="s">
        <v>2721</v>
      </c>
      <c r="C1160" t="str">
        <f>CONCATENATE(Tabla5[[#This Row],[CARDCODE]],"-",Tabla5[[#This Row],[CARDNAME]])</f>
        <v>P20508759208-PUEBLO BLANCO EIRL</v>
      </c>
    </row>
    <row r="1161" spans="1:3" x14ac:dyDescent="0.25">
      <c r="A1161" t="s">
        <v>1912</v>
      </c>
      <c r="B1161" t="s">
        <v>1913</v>
      </c>
      <c r="C1161" t="str">
        <f>CONCATENATE(Tabla5[[#This Row],[CARDCODE]],"-",Tabla5[[#This Row],[CARDNAME]])</f>
        <v>P20375794595-PURIFISA S.R.LTDA</v>
      </c>
    </row>
    <row r="1162" spans="1:3" x14ac:dyDescent="0.25">
      <c r="A1162" t="s">
        <v>587</v>
      </c>
      <c r="B1162" t="s">
        <v>588</v>
      </c>
      <c r="C1162" t="str">
        <f>CONCATENATE(Tabla5[[#This Row],[CARDCODE]],"-",Tabla5[[#This Row],[CARDNAME]])</f>
        <v>P10108177271-QUEZADA PEREZ DE PAZ ELVA</v>
      </c>
    </row>
    <row r="1163" spans="1:3" x14ac:dyDescent="0.25">
      <c r="A1163" t="s">
        <v>2796</v>
      </c>
      <c r="B1163" t="s">
        <v>2797</v>
      </c>
      <c r="C1163" t="str">
        <f>CONCATENATE(Tabla5[[#This Row],[CARDCODE]],"-",Tabla5[[#This Row],[CARDNAME]])</f>
        <v>P20509975532-QUILLA PRODUCCIONES E.I.R.L.</v>
      </c>
    </row>
    <row r="1164" spans="1:3" x14ac:dyDescent="0.25">
      <c r="A1164" t="s">
        <v>3128</v>
      </c>
      <c r="B1164" t="s">
        <v>3129</v>
      </c>
      <c r="C1164" t="str">
        <f>CONCATENATE(Tabla5[[#This Row],[CARDCODE]],"-",Tabla5[[#This Row],[CARDNAME]])</f>
        <v>P20546357377-QUIMICA SUIZA INDUSTRIAL DEL PERU S.A.</v>
      </c>
    </row>
    <row r="1165" spans="1:3" x14ac:dyDescent="0.25">
      <c r="A1165" t="s">
        <v>317</v>
      </c>
      <c r="B1165" t="s">
        <v>318</v>
      </c>
      <c r="C1165" t="str">
        <f>CONCATENATE(Tabla5[[#This Row],[CARDCODE]],"-",Tabla5[[#This Row],[CARDNAME]])</f>
        <v>P10067490008-QUINTANILLA COPARA CARLOS</v>
      </c>
    </row>
    <row r="1166" spans="1:3" x14ac:dyDescent="0.25">
      <c r="A1166" t="s">
        <v>535</v>
      </c>
      <c r="B1166" t="s">
        <v>536</v>
      </c>
      <c r="C1166" t="str">
        <f>CONCATENATE(Tabla5[[#This Row],[CARDCODE]],"-",Tabla5[[#This Row],[CARDNAME]])</f>
        <v>P10102249548-QUIROA LUNA EMILIO JUAN</v>
      </c>
    </row>
    <row r="1167" spans="1:3" x14ac:dyDescent="0.25">
      <c r="A1167" t="s">
        <v>293</v>
      </c>
      <c r="B1167" t="s">
        <v>294</v>
      </c>
      <c r="C1167" t="str">
        <f>CONCATENATE(Tabla5[[#This Row],[CARDCODE]],"-",Tabla5[[#This Row],[CARDNAME]])</f>
        <v>P10060756924-QUISPE HUARANGA VICTOR DIONICIO</v>
      </c>
    </row>
    <row r="1168" spans="1:3" x14ac:dyDescent="0.25">
      <c r="A1168" t="s">
        <v>513</v>
      </c>
      <c r="B1168" t="s">
        <v>514</v>
      </c>
      <c r="C1168" t="str">
        <f>CONCATENATE(Tabla5[[#This Row],[CARDCODE]],"-",Tabla5[[#This Row],[CARDNAME]])</f>
        <v>P10099384943-QUISPE MOSCOSO MAXIMILIANA</v>
      </c>
    </row>
    <row r="1169" spans="1:3" x14ac:dyDescent="0.25">
      <c r="A1169" t="s">
        <v>669</v>
      </c>
      <c r="B1169" t="s">
        <v>670</v>
      </c>
      <c r="C1169" t="str">
        <f>CONCATENATE(Tabla5[[#This Row],[CARDCODE]],"-",Tabla5[[#This Row],[CARDNAME]])</f>
        <v>P10254570147-QUISPE QUISPE ALBERTO LUIS</v>
      </c>
    </row>
    <row r="1170" spans="1:3" x14ac:dyDescent="0.25">
      <c r="A1170" t="s">
        <v>511</v>
      </c>
      <c r="B1170" t="s">
        <v>512</v>
      </c>
      <c r="C1170" t="str">
        <f>CONCATENATE(Tabla5[[#This Row],[CARDCODE]],"-",Tabla5[[#This Row],[CARDNAME]])</f>
        <v>P10099333681-QUISPE QUISPE JAIME</v>
      </c>
    </row>
    <row r="1171" spans="1:3" x14ac:dyDescent="0.25">
      <c r="A1171" t="s">
        <v>3224</v>
      </c>
      <c r="B1171" t="s">
        <v>3225</v>
      </c>
      <c r="C1171" t="str">
        <f>CONCATENATE(Tabla5[[#This Row],[CARDCODE]],"-",Tabla5[[#This Row],[CARDNAME]])</f>
        <v>P20600533909-R &amp; D FIRE SOCIEDAD ANONIMA CERRADA</v>
      </c>
    </row>
    <row r="1172" spans="1:3" x14ac:dyDescent="0.25">
      <c r="A1172" t="s">
        <v>2486</v>
      </c>
      <c r="B1172" t="s">
        <v>2487</v>
      </c>
      <c r="C1172" t="str">
        <f>CONCATENATE(Tabla5[[#This Row],[CARDCODE]],"-",Tabla5[[#This Row],[CARDNAME]])</f>
        <v>P20503468205-R &amp; R ARTES GRAFICAS ASOCIADOS S.A.C.</v>
      </c>
    </row>
    <row r="1173" spans="1:3" x14ac:dyDescent="0.25">
      <c r="A1173" t="s">
        <v>1846</v>
      </c>
      <c r="B1173" t="s">
        <v>1847</v>
      </c>
      <c r="C1173" t="str">
        <f>CONCATENATE(Tabla5[[#This Row],[CARDCODE]],"-",Tabla5[[#This Row],[CARDNAME]])</f>
        <v>P20335683541-R.J.C. SERVICE S.A.C.</v>
      </c>
    </row>
    <row r="1174" spans="1:3" x14ac:dyDescent="0.25">
      <c r="A1174" t="s">
        <v>3254</v>
      </c>
      <c r="B1174" t="s">
        <v>3255</v>
      </c>
      <c r="C1174" t="str">
        <f>CONCATENATE(Tabla5[[#This Row],[CARDCODE]],"-",Tabla5[[#This Row],[CARDNAME]])</f>
        <v>P20601586712-RACINGAS COMBUSTION S.A.C.</v>
      </c>
    </row>
    <row r="1175" spans="1:3" x14ac:dyDescent="0.25">
      <c r="A1175" t="s">
        <v>2986</v>
      </c>
      <c r="B1175" t="s">
        <v>2987</v>
      </c>
      <c r="C1175" t="str">
        <f>CONCATENATE(Tabla5[[#This Row],[CARDCODE]],"-",Tabla5[[#This Row],[CARDNAME]])</f>
        <v>P20519041929-RADIADORES &amp; LUBRICANTES MORALES SAC</v>
      </c>
    </row>
    <row r="1176" spans="1:3" x14ac:dyDescent="0.25">
      <c r="A1176" t="s">
        <v>1632</v>
      </c>
      <c r="B1176" t="s">
        <v>1633</v>
      </c>
      <c r="C1176" t="str">
        <f>CONCATENATE(Tabla5[[#This Row],[CARDCODE]],"-",Tabla5[[#This Row],[CARDNAME]])</f>
        <v>P20231497537-RADIO DIFUSION COMERCIAL SONORA F.M. RADIO OLIMPICO E.I.R.L.</v>
      </c>
    </row>
    <row r="1177" spans="1:3" x14ac:dyDescent="0.25">
      <c r="A1177" t="s">
        <v>2458</v>
      </c>
      <c r="B1177" t="s">
        <v>2459</v>
      </c>
      <c r="C1177" t="str">
        <f>CONCATENATE(Tabla5[[#This Row],[CARDCODE]],"-",Tabla5[[#This Row],[CARDNAME]])</f>
        <v>P20502799283-RAFAEL DAVILA PEREZ E.I.R.L.</v>
      </c>
    </row>
    <row r="1178" spans="1:3" x14ac:dyDescent="0.25">
      <c r="A1178" t="s">
        <v>1168</v>
      </c>
      <c r="B1178" t="s">
        <v>1169</v>
      </c>
      <c r="C1178" t="str">
        <f>CONCATENATE(Tabla5[[#This Row],[CARDCODE]],"-",Tabla5[[#This Row],[CARDNAME]])</f>
        <v>P20101065759-RAGEN S.A.</v>
      </c>
    </row>
    <row r="1179" spans="1:3" x14ac:dyDescent="0.25">
      <c r="A1179" t="s">
        <v>615</v>
      </c>
      <c r="B1179" t="s">
        <v>616</v>
      </c>
      <c r="C1179" t="str">
        <f>CONCATENATE(Tabla5[[#This Row],[CARDCODE]],"-",Tabla5[[#This Row],[CARDNAME]])</f>
        <v>P10178449813-RAMIREZ DE VASQUEZ AMARILIS</v>
      </c>
    </row>
    <row r="1180" spans="1:3" x14ac:dyDescent="0.25">
      <c r="A1180" t="s">
        <v>499</v>
      </c>
      <c r="B1180" t="s">
        <v>500</v>
      </c>
      <c r="C1180" t="str">
        <f>CONCATENATE(Tabla5[[#This Row],[CARDCODE]],"-",Tabla5[[#This Row],[CARDNAME]])</f>
        <v>P10096613674-RAMIREZ FELIX COQUIDAVID</v>
      </c>
    </row>
    <row r="1181" spans="1:3" x14ac:dyDescent="0.25">
      <c r="A1181" t="s">
        <v>291</v>
      </c>
      <c r="B1181" t="s">
        <v>292</v>
      </c>
      <c r="C1181" t="str">
        <f>CONCATENATE(Tabla5[[#This Row],[CARDCODE]],"-",Tabla5[[#This Row],[CARDNAME]])</f>
        <v>P10060578139-RAMIREZ SANCHEZ ROBERT EZEQUIEL</v>
      </c>
    </row>
    <row r="1182" spans="1:3" x14ac:dyDescent="0.25">
      <c r="A1182" t="s">
        <v>867</v>
      </c>
      <c r="B1182" t="s">
        <v>868</v>
      </c>
      <c r="C1182" t="str">
        <f>CONCATENATE(Tabla5[[#This Row],[CARDCODE]],"-",Tabla5[[#This Row],[CARDNAME]])</f>
        <v>P15108702751-RAMPOLDI PAPIRO GIUSEPPE</v>
      </c>
    </row>
    <row r="1183" spans="1:3" x14ac:dyDescent="0.25">
      <c r="A1183" t="s">
        <v>1922</v>
      </c>
      <c r="B1183" t="s">
        <v>1923</v>
      </c>
      <c r="C1183" t="str">
        <f>CONCATENATE(Tabla5[[#This Row],[CARDCODE]],"-",Tabla5[[#This Row],[CARDNAME]])</f>
        <v>P20378890161-RASH PERU S.A.C.</v>
      </c>
    </row>
    <row r="1184" spans="1:3" x14ac:dyDescent="0.25">
      <c r="A1184" t="s">
        <v>463</v>
      </c>
      <c r="B1184" t="s">
        <v>464</v>
      </c>
      <c r="C1184" t="str">
        <f>CONCATENATE(Tabla5[[#This Row],[CARDCODE]],"-",Tabla5[[#This Row],[CARDNAME]])</f>
        <v>P10092738588-RAZURI LEIVA CARLOS</v>
      </c>
    </row>
    <row r="1185" spans="1:3" x14ac:dyDescent="0.25">
      <c r="A1185" t="s">
        <v>1338</v>
      </c>
      <c r="B1185" t="s">
        <v>1339</v>
      </c>
      <c r="C1185" t="str">
        <f>CONCATENATE(Tabla5[[#This Row],[CARDCODE]],"-",Tabla5[[#This Row],[CARDNAME]])</f>
        <v>P20110639342-REAL TOURS S.A.</v>
      </c>
    </row>
    <row r="1186" spans="1:3" x14ac:dyDescent="0.25">
      <c r="A1186" t="s">
        <v>289</v>
      </c>
      <c r="B1186" t="s">
        <v>290</v>
      </c>
      <c r="C1186" t="str">
        <f>CONCATENATE(Tabla5[[#This Row],[CARDCODE]],"-",Tabla5[[#This Row],[CARDNAME]])</f>
        <v>P10060328183-REATEGUI PINEDO GENY</v>
      </c>
    </row>
    <row r="1187" spans="1:3" x14ac:dyDescent="0.25">
      <c r="A1187" t="s">
        <v>2578</v>
      </c>
      <c r="B1187" t="s">
        <v>2579</v>
      </c>
      <c r="C1187" t="str">
        <f>CONCATENATE(Tabla5[[#This Row],[CARDCODE]],"-",Tabla5[[#This Row],[CARDNAME]])</f>
        <v>P20505658150-REBASA IMPORT S.C.R. LTDA.</v>
      </c>
    </row>
    <row r="1188" spans="1:3" x14ac:dyDescent="0.25">
      <c r="A1188" t="s">
        <v>2946</v>
      </c>
      <c r="B1188" t="s">
        <v>2947</v>
      </c>
      <c r="C1188" t="str">
        <f>CONCATENATE(Tabla5[[#This Row],[CARDCODE]],"-",Tabla5[[#This Row],[CARDNAME]])</f>
        <v>P20517093069-RECUBRIMETALIC S.A.C.</v>
      </c>
    </row>
    <row r="1189" spans="1:3" x14ac:dyDescent="0.25">
      <c r="A1189" t="s">
        <v>1348</v>
      </c>
      <c r="B1189" t="s">
        <v>1349</v>
      </c>
      <c r="C1189" t="str">
        <f>CONCATENATE(Tabla5[[#This Row],[CARDCODE]],"-",Tabla5[[#This Row],[CARDNAME]])</f>
        <v>P20111451592-RED CIENTIFICA PERUANA INTERNET PERU</v>
      </c>
    </row>
    <row r="1190" spans="1:3" x14ac:dyDescent="0.25">
      <c r="A1190" t="s">
        <v>2870</v>
      </c>
      <c r="B1190" t="s">
        <v>2871</v>
      </c>
      <c r="C1190" t="str">
        <f>CONCATENATE(Tabla5[[#This Row],[CARDCODE]],"-",Tabla5[[#This Row],[CARDNAME]])</f>
        <v>P20512482105-REFLEXIVE CONSULTORES S.A.C.</v>
      </c>
    </row>
    <row r="1191" spans="1:3" x14ac:dyDescent="0.25">
      <c r="A1191" t="s">
        <v>1214</v>
      </c>
      <c r="B1191" t="s">
        <v>1215</v>
      </c>
      <c r="C1191" t="str">
        <f>CONCATENATE(Tabla5[[#This Row],[CARDCODE]],"-",Tabla5[[#This Row],[CARDNAME]])</f>
        <v>P20101484212-REFRIGERACION RENZO S.A.</v>
      </c>
    </row>
    <row r="1192" spans="1:3" x14ac:dyDescent="0.25">
      <c r="A1192" t="s">
        <v>1074</v>
      </c>
      <c r="B1192" t="s">
        <v>1075</v>
      </c>
      <c r="C1192" t="str">
        <f>CONCATENATE(Tabla5[[#This Row],[CARDCODE]],"-",Tabla5[[#This Row],[CARDNAME]])</f>
        <v>P20100293928-REIMS INTERNACIONAL S.A.</v>
      </c>
    </row>
    <row r="1193" spans="1:3" x14ac:dyDescent="0.25">
      <c r="A1193" t="s">
        <v>2622</v>
      </c>
      <c r="B1193" t="s">
        <v>2623</v>
      </c>
      <c r="C1193" t="str">
        <f>CONCATENATE(Tabla5[[#This Row],[CARDCODE]],"-",Tabla5[[#This Row],[CARDNAME]])</f>
        <v>P20506501971-REMATEX &amp; PUBLI S.A.C.</v>
      </c>
    </row>
    <row r="1194" spans="1:3" x14ac:dyDescent="0.25">
      <c r="A1194" t="s">
        <v>2328</v>
      </c>
      <c r="B1194" t="s">
        <v>2329</v>
      </c>
      <c r="C1194" t="str">
        <f>CONCATENATE(Tabla5[[#This Row],[CARDCODE]],"-",Tabla5[[#This Row],[CARDNAME]])</f>
        <v>P20484224626-RENT A CAR E.I.R.L.</v>
      </c>
    </row>
    <row r="1195" spans="1:3" x14ac:dyDescent="0.25">
      <c r="A1195" t="s">
        <v>253</v>
      </c>
      <c r="B1195" t="s">
        <v>254</v>
      </c>
      <c r="C1195" t="str">
        <f>CONCATENATE(Tabla5[[#This Row],[CARDCODE]],"-",Tabla5[[#This Row],[CARDNAME]])</f>
        <v>P10028130967-RENTERIA NAVARRO CARLOS ALBERTO</v>
      </c>
    </row>
    <row r="1196" spans="1:3" x14ac:dyDescent="0.25">
      <c r="A1196" t="s">
        <v>275</v>
      </c>
      <c r="B1196" t="s">
        <v>276</v>
      </c>
      <c r="C1196" t="str">
        <f>CONCATENATE(Tabla5[[#This Row],[CARDCODE]],"-",Tabla5[[#This Row],[CARDNAME]])</f>
        <v>P10038945667-RENZO GEOVANNI CASUSO CUBAS</v>
      </c>
    </row>
    <row r="1197" spans="1:3" x14ac:dyDescent="0.25">
      <c r="A1197" t="s">
        <v>2100</v>
      </c>
      <c r="B1197" t="s">
        <v>2101</v>
      </c>
      <c r="C1197" t="str">
        <f>CONCATENATE(Tabla5[[#This Row],[CARDCODE]],"-",Tabla5[[#This Row],[CARDNAME]])</f>
        <v>P20427219136-REPRESENTACIONES AMIR S.R.L.</v>
      </c>
    </row>
    <row r="1198" spans="1:3" x14ac:dyDescent="0.25">
      <c r="A1198" t="s">
        <v>3068</v>
      </c>
      <c r="B1198" t="s">
        <v>3069</v>
      </c>
      <c r="C1198" t="str">
        <f>CONCATENATE(Tabla5[[#This Row],[CARDCODE]],"-",Tabla5[[#This Row],[CARDNAME]])</f>
        <v>P20537218267-REPRESENTACIONES ANGEL &amp; PALOMINO E.I.R.L</v>
      </c>
    </row>
    <row r="1199" spans="1:3" x14ac:dyDescent="0.25">
      <c r="A1199" t="s">
        <v>2278</v>
      </c>
      <c r="B1199" t="s">
        <v>2279</v>
      </c>
      <c r="C1199" t="str">
        <f>CONCATENATE(Tabla5[[#This Row],[CARDCODE]],"-",Tabla5[[#This Row],[CARDNAME]])</f>
        <v>P20475369280-REPRESENTACIONES ARGOVAL S.R.L</v>
      </c>
    </row>
    <row r="1200" spans="1:3" x14ac:dyDescent="0.25">
      <c r="A1200" t="s">
        <v>1554</v>
      </c>
      <c r="B1200" t="s">
        <v>1555</v>
      </c>
      <c r="C1200" t="str">
        <f>CONCATENATE(Tabla5[[#This Row],[CARDCODE]],"-",Tabla5[[#This Row],[CARDNAME]])</f>
        <v>P20168494301-REPRESENTACIONES CASASI S.A.</v>
      </c>
    </row>
    <row r="1201" spans="1:3" x14ac:dyDescent="0.25">
      <c r="A1201" t="s">
        <v>1638</v>
      </c>
      <c r="B1201" t="s">
        <v>1639</v>
      </c>
      <c r="C1201" t="str">
        <f>CONCATENATE(Tabla5[[#This Row],[CARDCODE]],"-",Tabla5[[#This Row],[CARDNAME]])</f>
        <v>P20250650001-REPRESENTACIONES CENTER S.A.</v>
      </c>
    </row>
    <row r="1202" spans="1:3" x14ac:dyDescent="0.25">
      <c r="A1202" t="s">
        <v>2118</v>
      </c>
      <c r="B1202" t="s">
        <v>2119</v>
      </c>
      <c r="C1202" t="str">
        <f>CONCATENATE(Tabla5[[#This Row],[CARDCODE]],"-",Tabla5[[#This Row],[CARDNAME]])</f>
        <v>P20430594240-REPRESENTACIONES E INVERSIONES PARS S.A.</v>
      </c>
    </row>
    <row r="1203" spans="1:3" x14ac:dyDescent="0.25">
      <c r="A1203" t="s">
        <v>2640</v>
      </c>
      <c r="B1203" t="s">
        <v>2641</v>
      </c>
      <c r="C1203" t="str">
        <f>CONCATENATE(Tabla5[[#This Row],[CARDCODE]],"-",Tabla5[[#This Row],[CARDNAME]])</f>
        <v>P20506966851-REPRESENTACIONES EMEGA S.A.C.</v>
      </c>
    </row>
    <row r="1204" spans="1:3" x14ac:dyDescent="0.25">
      <c r="A1204" t="s">
        <v>1734</v>
      </c>
      <c r="B1204" t="s">
        <v>1735</v>
      </c>
      <c r="C1204" t="str">
        <f>CONCATENATE(Tabla5[[#This Row],[CARDCODE]],"-",Tabla5[[#This Row],[CARDNAME]])</f>
        <v>P20293276537-REPRESENTACIONES GENERALES AUSTRAL E.I.R.L.</v>
      </c>
    </row>
    <row r="1205" spans="1:3" x14ac:dyDescent="0.25">
      <c r="A1205" t="s">
        <v>2660</v>
      </c>
      <c r="B1205" t="s">
        <v>2661</v>
      </c>
      <c r="C1205" t="str">
        <f>CONCATENATE(Tabla5[[#This Row],[CARDCODE]],"-",Tabla5[[#This Row],[CARDNAME]])</f>
        <v>P20507436162-REPRESENTACIONES REYNA DEL ROSARIO E.I.R.L.</v>
      </c>
    </row>
    <row r="1206" spans="1:3" x14ac:dyDescent="0.25">
      <c r="A1206" t="s">
        <v>2478</v>
      </c>
      <c r="B1206" t="s">
        <v>2479</v>
      </c>
      <c r="C1206" t="str">
        <f>CONCATENATE(Tabla5[[#This Row],[CARDCODE]],"-",Tabla5[[#This Row],[CARDNAME]])</f>
        <v>P20503272645-REPRESENTACIONES S.A.C.</v>
      </c>
    </row>
    <row r="1207" spans="1:3" x14ac:dyDescent="0.25">
      <c r="A1207" t="s">
        <v>2116</v>
      </c>
      <c r="B1207" t="s">
        <v>2117</v>
      </c>
      <c r="C1207" t="str">
        <f>CONCATENATE(Tabla5[[#This Row],[CARDCODE]],"-",Tabla5[[#This Row],[CARDNAME]])</f>
        <v>P20430480074-REPRESENTACIONES WESTFALIA SEPARATOR SAC</v>
      </c>
    </row>
    <row r="1208" spans="1:3" x14ac:dyDescent="0.25">
      <c r="A1208" t="s">
        <v>1088</v>
      </c>
      <c r="B1208" t="s">
        <v>1089</v>
      </c>
      <c r="C1208" t="str">
        <f>CONCATENATE(Tabla5[[#This Row],[CARDCODE]],"-",Tabla5[[#This Row],[CARDNAME]])</f>
        <v>P20100340438-REPRODATA S.A.C.</v>
      </c>
    </row>
    <row r="1209" spans="1:3" x14ac:dyDescent="0.25">
      <c r="A1209" t="s">
        <v>2496</v>
      </c>
      <c r="B1209" t="s">
        <v>2497</v>
      </c>
      <c r="C1209" t="str">
        <f>CONCATENATE(Tabla5[[#This Row],[CARDCODE]],"-",Tabla5[[#This Row],[CARDNAME]])</f>
        <v>P20503840121-REPSOL COMERCIAL S.A.C.</v>
      </c>
    </row>
    <row r="1210" spans="1:3" x14ac:dyDescent="0.25">
      <c r="A1210" t="s">
        <v>2890</v>
      </c>
      <c r="B1210" t="s">
        <v>2891</v>
      </c>
      <c r="C1210" t="str">
        <f>CONCATENATE(Tabla5[[#This Row],[CARDCODE]],"-",Tabla5[[#This Row],[CARDNAME]])</f>
        <v>P20513320753-REPSOL MARKETING S.A.C.</v>
      </c>
    </row>
    <row r="1211" spans="1:3" x14ac:dyDescent="0.25">
      <c r="A1211" t="s">
        <v>1026</v>
      </c>
      <c r="B1211" t="s">
        <v>1027</v>
      </c>
      <c r="C1211" t="str">
        <f>CONCATENATE(Tabla5[[#This Row],[CARDCODE]],"-",Tabla5[[#This Row],[CARDNAME]])</f>
        <v>P20100176450-REPSOL YPF COMERCIAL DEL PERU S.A</v>
      </c>
    </row>
    <row r="1212" spans="1:3" x14ac:dyDescent="0.25">
      <c r="A1212" t="s">
        <v>2052</v>
      </c>
      <c r="B1212" t="s">
        <v>2053</v>
      </c>
      <c r="C1212" t="str">
        <f>CONCATENATE(Tabla5[[#This Row],[CARDCODE]],"-",Tabla5[[#This Row],[CARDNAME]])</f>
        <v>P20418823870-REPUESTERA LESLIE S.R.L.</v>
      </c>
    </row>
    <row r="1213" spans="1:3" x14ac:dyDescent="0.25">
      <c r="A1213" t="s">
        <v>1232</v>
      </c>
      <c r="B1213" t="s">
        <v>1233</v>
      </c>
      <c r="C1213" t="str">
        <f>CONCATENATE(Tabla5[[#This Row],[CARDCODE]],"-",Tabla5[[#This Row],[CARDNAME]])</f>
        <v>P20101647022-REPUESTOS COMENA E.I.R.L.</v>
      </c>
    </row>
    <row r="1214" spans="1:3" x14ac:dyDescent="0.25">
      <c r="A1214" t="s">
        <v>2966</v>
      </c>
      <c r="B1214" t="s">
        <v>2967</v>
      </c>
      <c r="C1214" t="str">
        <f>CONCATENATE(Tabla5[[#This Row],[CARDCODE]],"-",Tabla5[[#This Row],[CARDNAME]])</f>
        <v>P20518332521-REPUESTOS INDUSTRIALES WILMER EIRL</v>
      </c>
    </row>
    <row r="1215" spans="1:3" x14ac:dyDescent="0.25">
      <c r="A1215" t="s">
        <v>1104</v>
      </c>
      <c r="B1215" t="s">
        <v>1105</v>
      </c>
      <c r="C1215" t="str">
        <f>CONCATENATE(Tabla5[[#This Row],[CARDCODE]],"-",Tabla5[[#This Row],[CARDNAME]])</f>
        <v>P20100491487-RESORTES LANSA S.A.C.</v>
      </c>
    </row>
    <row r="1216" spans="1:3" x14ac:dyDescent="0.25">
      <c r="A1216" t="s">
        <v>1298</v>
      </c>
      <c r="B1216" t="s">
        <v>1299</v>
      </c>
      <c r="C1216" t="str">
        <f>CONCATENATE(Tabla5[[#This Row],[CARDCODE]],"-",Tabla5[[#This Row],[CARDNAME]])</f>
        <v>P20105379243-REST. BAR LA GRANAJ</v>
      </c>
    </row>
    <row r="1217" spans="1:3" x14ac:dyDescent="0.25">
      <c r="A1217" t="s">
        <v>2334</v>
      </c>
      <c r="B1217" t="s">
        <v>2335</v>
      </c>
      <c r="C1217" t="str">
        <f>CONCATENATE(Tabla5[[#This Row],[CARDCODE]],"-",Tabla5[[#This Row],[CARDNAME]])</f>
        <v>P20485950495-RESTAURANT CENTRAL E.I.R.L.</v>
      </c>
    </row>
    <row r="1218" spans="1:3" x14ac:dyDescent="0.25">
      <c r="A1218" t="s">
        <v>2000</v>
      </c>
      <c r="B1218" t="s">
        <v>2001</v>
      </c>
      <c r="C1218" t="str">
        <f>CONCATENATE(Tabla5[[#This Row],[CARDCODE]],"-",Tabla5[[#This Row],[CARDNAME]])</f>
        <v>P20399389527-RESTAURANT CEVICHERIA CABO BLANCO E.I.R.L.</v>
      </c>
    </row>
    <row r="1219" spans="1:3" x14ac:dyDescent="0.25">
      <c r="A1219" t="s">
        <v>2634</v>
      </c>
      <c r="B1219" t="s">
        <v>2635</v>
      </c>
      <c r="C1219" t="str">
        <f>CONCATENATE(Tabla5[[#This Row],[CARDCODE]],"-",Tabla5[[#This Row],[CARDNAME]])</f>
        <v>P20506900248-RESTAURANT EL MORDISCO E.I.R.L.</v>
      </c>
    </row>
    <row r="1220" spans="1:3" x14ac:dyDescent="0.25">
      <c r="A1220" t="s">
        <v>2394</v>
      </c>
      <c r="B1220" t="s">
        <v>2395</v>
      </c>
      <c r="C1220" t="str">
        <f>CONCATENATE(Tabla5[[#This Row],[CARDCODE]],"-",Tabla5[[#This Row],[CARDNAME]])</f>
        <v>P20500732891-RESTAURANT HUACA PUCLLANA S.A.C.</v>
      </c>
    </row>
    <row r="1221" spans="1:3" x14ac:dyDescent="0.25">
      <c r="A1221" t="s">
        <v>2006</v>
      </c>
      <c r="B1221" t="s">
        <v>2007</v>
      </c>
      <c r="C1221" t="str">
        <f>CONCATENATE(Tabla5[[#This Row],[CARDCODE]],"-",Tabla5[[#This Row],[CARDNAME]])</f>
        <v>P20402248824-RESTAURANT MARISQUERIA MICHELIN S.A.</v>
      </c>
    </row>
    <row r="1222" spans="1:3" x14ac:dyDescent="0.25">
      <c r="A1222" t="s">
        <v>1082</v>
      </c>
      <c r="B1222" t="s">
        <v>1083</v>
      </c>
      <c r="C1222" t="str">
        <f>CONCATENATE(Tabla5[[#This Row],[CARDCODE]],"-",Tabla5[[#This Row],[CARDNAME]])</f>
        <v>P20100318343-RESTAURANT PARRILLA LA TRANQUERA</v>
      </c>
    </row>
    <row r="1223" spans="1:3" x14ac:dyDescent="0.25">
      <c r="A1223" t="s">
        <v>2002</v>
      </c>
      <c r="B1223" t="s">
        <v>2003</v>
      </c>
      <c r="C1223" t="str">
        <f>CONCATENATE(Tabla5[[#This Row],[CARDCODE]],"-",Tabla5[[#This Row],[CARDNAME]])</f>
        <v>P20399466459-RESTAURANT PEPE´S E.I.R.L.</v>
      </c>
    </row>
    <row r="1224" spans="1:3" x14ac:dyDescent="0.25">
      <c r="A1224" t="s">
        <v>2504</v>
      </c>
      <c r="B1224" t="s">
        <v>2505</v>
      </c>
      <c r="C1224" t="str">
        <f>CONCATENATE(Tabla5[[#This Row],[CARDCODE]],"-",Tabla5[[#This Row],[CARDNAME]])</f>
        <v>P20504074111-RESTAURANT TURISTICO ANZUELO DORADO</v>
      </c>
    </row>
    <row r="1225" spans="1:3" x14ac:dyDescent="0.25">
      <c r="A1225" t="s">
        <v>2700</v>
      </c>
      <c r="B1225" t="s">
        <v>2701</v>
      </c>
      <c r="C1225" t="str">
        <f>CONCATENATE(Tabla5[[#This Row],[CARDCODE]],"-",Tabla5[[#This Row],[CARDNAME]])</f>
        <v>P20508538295-RESTAURANTE CAPLINA CONSORCIO GOURMET E.I.R.L.</v>
      </c>
    </row>
    <row r="1226" spans="1:3" x14ac:dyDescent="0.25">
      <c r="A1226" t="s">
        <v>2542</v>
      </c>
      <c r="B1226" t="s">
        <v>2543</v>
      </c>
      <c r="C1226" t="str">
        <f>CONCATENATE(Tabla5[[#This Row],[CARDCODE]],"-",Tabla5[[#This Row],[CARDNAME]])</f>
        <v>P20504916171-RESTAURANTE EL GRIFO SRL</v>
      </c>
    </row>
    <row r="1227" spans="1:3" x14ac:dyDescent="0.25">
      <c r="A1227" t="s">
        <v>1668</v>
      </c>
      <c r="B1227" t="s">
        <v>1669</v>
      </c>
      <c r="C1227" t="str">
        <f>CONCATENATE(Tabla5[[#This Row],[CARDCODE]],"-",Tabla5[[#This Row],[CARDNAME]])</f>
        <v>P20256378958-RESTAURANTE ORIENTAL OMEI</v>
      </c>
    </row>
    <row r="1228" spans="1:3" x14ac:dyDescent="0.25">
      <c r="A1228" t="s">
        <v>2680</v>
      </c>
      <c r="B1228" t="s">
        <v>2681</v>
      </c>
      <c r="C1228" t="str">
        <f>CONCATENATE(Tabla5[[#This Row],[CARDCODE]],"-",Tabla5[[#This Row],[CARDNAME]])</f>
        <v>P20507987550-RESTAURANTE RODRIGO S.A.C.</v>
      </c>
    </row>
    <row r="1229" spans="1:3" x14ac:dyDescent="0.25">
      <c r="A1229" t="s">
        <v>1656</v>
      </c>
      <c r="B1229" t="s">
        <v>1657</v>
      </c>
      <c r="C1229" t="str">
        <f>CONCATENATE(Tabla5[[#This Row],[CARDCODE]],"-",Tabla5[[#This Row],[CARDNAME]])</f>
        <v>P20253023628-RESTAURANTE ROYAL S.A.</v>
      </c>
    </row>
    <row r="1230" spans="1:3" x14ac:dyDescent="0.25">
      <c r="A1230" t="s">
        <v>399</v>
      </c>
      <c r="B1230" t="s">
        <v>400</v>
      </c>
      <c r="C1230" t="str">
        <f>CONCATENATE(Tabla5[[#This Row],[CARDCODE]],"-",Tabla5[[#This Row],[CARDNAME]])</f>
        <v>P10080014835-REYES RAMIREZ ROSAURA</v>
      </c>
    </row>
    <row r="1231" spans="1:3" x14ac:dyDescent="0.25">
      <c r="A1231" t="s">
        <v>1184</v>
      </c>
      <c r="B1231" t="s">
        <v>1185</v>
      </c>
      <c r="C1231" t="str">
        <f>CONCATENATE(Tabla5[[#This Row],[CARDCODE]],"-",Tabla5[[#This Row],[CARDNAME]])</f>
        <v>P20101155154-RICARDO JAHNCKE S.A.</v>
      </c>
    </row>
    <row r="1232" spans="1:3" x14ac:dyDescent="0.25">
      <c r="A1232" t="s">
        <v>947</v>
      </c>
      <c r="B1232" t="s">
        <v>948</v>
      </c>
      <c r="C1232" t="str">
        <f>CONCATENATE(Tabla5[[#This Row],[CARDCODE]],"-",Tabla5[[#This Row],[CARDNAME]])</f>
        <v>P20100041953-RIMAC INTERNACIONAL CIA DE SEGUROS Y REASEGUROS</v>
      </c>
    </row>
    <row r="1233" spans="1:3" x14ac:dyDescent="0.25">
      <c r="A1233" t="s">
        <v>581</v>
      </c>
      <c r="B1233" t="s">
        <v>582</v>
      </c>
      <c r="C1233" t="str">
        <f>CONCATENATE(Tabla5[[#This Row],[CARDCODE]],"-",Tabla5[[#This Row],[CARDNAME]])</f>
        <v>P10107299098-RIMOND PANDURO JIMMY SAMUEL</v>
      </c>
    </row>
    <row r="1234" spans="1:3" x14ac:dyDescent="0.25">
      <c r="A1234" t="s">
        <v>319</v>
      </c>
      <c r="B1234" t="s">
        <v>320</v>
      </c>
      <c r="C1234" t="str">
        <f>CONCATENATE(Tabla5[[#This Row],[CARDCODE]],"-",Tabla5[[#This Row],[CARDNAME]])</f>
        <v>P10067619388-RIVAS DURAN ARIEL</v>
      </c>
    </row>
    <row r="1235" spans="1:3" x14ac:dyDescent="0.25">
      <c r="A1235" t="s">
        <v>1384</v>
      </c>
      <c r="B1235" t="s">
        <v>1385</v>
      </c>
      <c r="C1235" t="str">
        <f>CONCATENATE(Tabla5[[#This Row],[CARDCODE]],"-",Tabla5[[#This Row],[CARDNAME]])</f>
        <v>P20118201401-RIVERA DIESEL S.A.</v>
      </c>
    </row>
    <row r="1236" spans="1:3" x14ac:dyDescent="0.25">
      <c r="A1236" t="s">
        <v>521</v>
      </c>
      <c r="B1236" t="s">
        <v>522</v>
      </c>
      <c r="C1236" t="str">
        <f>CONCATENATE(Tabla5[[#This Row],[CARDCODE]],"-",Tabla5[[#This Row],[CARDNAME]])</f>
        <v>P10100443029-RIVERA MENDOZA JUSTO WILFREDO</v>
      </c>
    </row>
    <row r="1237" spans="1:3" x14ac:dyDescent="0.25">
      <c r="A1237" t="s">
        <v>547</v>
      </c>
      <c r="B1237" t="s">
        <v>548</v>
      </c>
      <c r="C1237" t="str">
        <f>CONCATENATE(Tabla5[[#This Row],[CARDCODE]],"-",Tabla5[[#This Row],[CARDNAME]])</f>
        <v>P10103192434-RIVERA PUCHOC RODOLFO GREGORIO</v>
      </c>
    </row>
    <row r="1238" spans="1:3" x14ac:dyDescent="0.25">
      <c r="A1238" t="s">
        <v>970</v>
      </c>
      <c r="B1238" t="s">
        <v>971</v>
      </c>
      <c r="C1238" t="str">
        <f>CONCATENATE(Tabla5[[#This Row],[CARDCODE]],"-",Tabla5[[#This Row],[CARDNAME]])</f>
        <v>P20100077630-ROBERTO A. TORRES S.A.</v>
      </c>
    </row>
    <row r="1239" spans="1:3" x14ac:dyDescent="0.25">
      <c r="A1239" t="s">
        <v>2958</v>
      </c>
      <c r="B1239" t="s">
        <v>2959</v>
      </c>
      <c r="C1239" t="str">
        <f>CONCATENATE(Tabla5[[#This Row],[CARDCODE]],"-",Tabla5[[#This Row],[CARDNAME]])</f>
        <v>P20518041399-ROCKWELL &amp; BRINELL S.A.C.</v>
      </c>
    </row>
    <row r="1240" spans="1:3" x14ac:dyDescent="0.25">
      <c r="A1240" t="s">
        <v>441</v>
      </c>
      <c r="B1240" t="s">
        <v>442</v>
      </c>
      <c r="C1240" t="str">
        <f>CONCATENATE(Tabla5[[#This Row],[CARDCODE]],"-",Tabla5[[#This Row],[CARDNAME]])</f>
        <v>P10087404639-RODRIGUEZ AMPUERO CARLOS ENRIQUE</v>
      </c>
    </row>
    <row r="1241" spans="1:3" x14ac:dyDescent="0.25">
      <c r="A1241" t="s">
        <v>271</v>
      </c>
      <c r="B1241" t="s">
        <v>272</v>
      </c>
      <c r="C1241" t="str">
        <f>CONCATENATE(Tabla5[[#This Row],[CARDCODE]],"-",Tabla5[[#This Row],[CARDNAME]])</f>
        <v>P10038844381-RODRIGUEZ FERREYROS OSCAR ERNESTO</v>
      </c>
    </row>
    <row r="1242" spans="1:3" x14ac:dyDescent="0.25">
      <c r="A1242" t="s">
        <v>435</v>
      </c>
      <c r="B1242" t="s">
        <v>436</v>
      </c>
      <c r="C1242" t="str">
        <f>CONCATENATE(Tabla5[[#This Row],[CARDCODE]],"-",Tabla5[[#This Row],[CARDNAME]])</f>
        <v>P10086451706-RODRIGUEZ GARCIA WILFREDO</v>
      </c>
    </row>
    <row r="1243" spans="1:3" x14ac:dyDescent="0.25">
      <c r="A1243" t="s">
        <v>503</v>
      </c>
      <c r="B1243" t="s">
        <v>504</v>
      </c>
      <c r="C1243" t="str">
        <f>CONCATENATE(Tabla5[[#This Row],[CARDCODE]],"-",Tabla5[[#This Row],[CARDNAME]])</f>
        <v>P10097541871-RODRIGUEZ VALERA DE VALLEJOS SANTOS URSULA</v>
      </c>
    </row>
    <row r="1244" spans="1:3" x14ac:dyDescent="0.25">
      <c r="A1244" t="s">
        <v>685</v>
      </c>
      <c r="B1244" t="s">
        <v>686</v>
      </c>
      <c r="C1244" t="str">
        <f>CONCATENATE(Tabla5[[#This Row],[CARDCODE]],"-",Tabla5[[#This Row],[CARDNAME]])</f>
        <v>P10257333685-ROJAS BALDEON RENE FERREOL</v>
      </c>
    </row>
    <row r="1245" spans="1:3" x14ac:dyDescent="0.25">
      <c r="A1245" t="s">
        <v>395</v>
      </c>
      <c r="B1245" t="s">
        <v>396</v>
      </c>
      <c r="C1245" t="str">
        <f>CONCATENATE(Tabla5[[#This Row],[CARDCODE]],"-",Tabla5[[#This Row],[CARDNAME]])</f>
        <v>P10079625987-ROQUE FLORES ANTONIO</v>
      </c>
    </row>
    <row r="1246" spans="1:3" x14ac:dyDescent="0.25">
      <c r="A1246" t="s">
        <v>745</v>
      </c>
      <c r="B1246" t="s">
        <v>746</v>
      </c>
      <c r="C1246" t="str">
        <f>CONCATENATE(Tabla5[[#This Row],[CARDCODE]],"-",Tabla5[[#This Row],[CARDNAME]])</f>
        <v>P10329103612-ROSALES OLIVEROS MONICA SUSANA</v>
      </c>
    </row>
    <row r="1247" spans="1:3" x14ac:dyDescent="0.25">
      <c r="A1247" t="s">
        <v>1770</v>
      </c>
      <c r="B1247" t="s">
        <v>1771</v>
      </c>
      <c r="C1247" t="str">
        <f>CONCATENATE(Tabla5[[#This Row],[CARDCODE]],"-",Tabla5[[#This Row],[CARDNAME]])</f>
        <v>P20300575626-ROTIGRAF S.R.L.</v>
      </c>
    </row>
    <row r="1248" spans="1:3" x14ac:dyDescent="0.25">
      <c r="A1248" t="s">
        <v>2628</v>
      </c>
      <c r="B1248" t="s">
        <v>2629</v>
      </c>
      <c r="C1248" t="str">
        <f>CONCATENATE(Tabla5[[#This Row],[CARDCODE]],"-",Tabla5[[#This Row],[CARDNAME]])</f>
        <v>P20506703507-RUBI &amp; JEAN PIERRE ASOCIADOS E.I.R.L</v>
      </c>
    </row>
    <row r="1249" spans="1:3" x14ac:dyDescent="0.25">
      <c r="A1249" t="s">
        <v>2262</v>
      </c>
      <c r="B1249" t="s">
        <v>2263</v>
      </c>
      <c r="C1249" t="str">
        <f>CONCATENATE(Tabla5[[#This Row],[CARDCODE]],"-",Tabla5[[#This Row],[CARDNAME]])</f>
        <v>P20471263479-RUG INGENIEROS SRL</v>
      </c>
    </row>
    <row r="1250" spans="1:3" x14ac:dyDescent="0.25">
      <c r="A1250" t="s">
        <v>3106</v>
      </c>
      <c r="B1250" t="s">
        <v>3107</v>
      </c>
      <c r="C1250" t="str">
        <f>CONCATENATE(Tabla5[[#This Row],[CARDCODE]],"-",Tabla5[[#This Row],[CARDNAME]])</f>
        <v>P20543750931-S &amp; M SERVICIOS INDUSTRIALES S.A.C.</v>
      </c>
    </row>
    <row r="1251" spans="1:3" x14ac:dyDescent="0.25">
      <c r="A1251" t="s">
        <v>2510</v>
      </c>
      <c r="B1251" t="s">
        <v>2511</v>
      </c>
      <c r="C1251" t="str">
        <f>CONCATENATE(Tabla5[[#This Row],[CARDCODE]],"-",Tabla5[[#This Row],[CARDNAME]])</f>
        <v>P20504126367-S.RODRIGUEZ BANDA S.A.C.</v>
      </c>
    </row>
    <row r="1252" spans="1:3" x14ac:dyDescent="0.25">
      <c r="A1252" t="s">
        <v>613</v>
      </c>
      <c r="B1252" t="s">
        <v>614</v>
      </c>
      <c r="C1252" t="str">
        <f>CONCATENATE(Tabla5[[#This Row],[CARDCODE]],"-",Tabla5[[#This Row],[CARDNAME]])</f>
        <v>P10178443882-SAAVEDRA ALARCON SANTIAGO ROMAN</v>
      </c>
    </row>
    <row r="1253" spans="1:3" x14ac:dyDescent="0.25">
      <c r="A1253" t="s">
        <v>247</v>
      </c>
      <c r="B1253" t="s">
        <v>248</v>
      </c>
      <c r="C1253" t="str">
        <f>CONCATENATE(Tabla5[[#This Row],[CARDCODE]],"-",Tabla5[[#This Row],[CARDNAME]])</f>
        <v>P10026044231-SAAVEDRA CRIOLLO RAY CRIOLLO RAYMUNDO</v>
      </c>
    </row>
    <row r="1254" spans="1:3" x14ac:dyDescent="0.25">
      <c r="A1254" t="s">
        <v>1974</v>
      </c>
      <c r="B1254" t="s">
        <v>1975</v>
      </c>
      <c r="C1254" t="str">
        <f>CONCATENATE(Tabla5[[#This Row],[CARDCODE]],"-",Tabla5[[#This Row],[CARDNAME]])</f>
        <v>P20389527492-SABBA INVERSIONES S.C.R.L.</v>
      </c>
    </row>
    <row r="1255" spans="1:3" x14ac:dyDescent="0.25">
      <c r="A1255" t="s">
        <v>2294</v>
      </c>
      <c r="B1255" t="s">
        <v>2295</v>
      </c>
      <c r="C1255" t="str">
        <f>CONCATENATE(Tabla5[[#This Row],[CARDCODE]],"-",Tabla5[[#This Row],[CARDNAME]])</f>
        <v>P20479668681-SABORES PERUANOS E.I.R.L.</v>
      </c>
    </row>
    <row r="1256" spans="1:3" x14ac:dyDescent="0.25">
      <c r="A1256" t="s">
        <v>711</v>
      </c>
      <c r="B1256" t="s">
        <v>712</v>
      </c>
      <c r="C1256" t="str">
        <f>CONCATENATE(Tabla5[[#This Row],[CARDCODE]],"-",Tabla5[[#This Row],[CARDNAME]])</f>
        <v>P10293325397-SALAS VELARDE JOSE MANUEL</v>
      </c>
    </row>
    <row r="1257" spans="1:3" x14ac:dyDescent="0.25">
      <c r="A1257" t="s">
        <v>817</v>
      </c>
      <c r="B1257" t="s">
        <v>818</v>
      </c>
      <c r="C1257" t="str">
        <f>CONCATENATE(Tabla5[[#This Row],[CARDCODE]],"-",Tabla5[[#This Row],[CARDNAME]])</f>
        <v>P10425782741-SALAZAR ACHAMIZO ASTRILIO</v>
      </c>
    </row>
    <row r="1258" spans="1:3" x14ac:dyDescent="0.25">
      <c r="A1258" t="s">
        <v>359</v>
      </c>
      <c r="B1258" t="s">
        <v>360</v>
      </c>
      <c r="C1258" t="str">
        <f>CONCATENATE(Tabla5[[#This Row],[CARDCODE]],"-",Tabla5[[#This Row],[CARDNAME]])</f>
        <v>P10073283324-SALAZAR BALBOA ESTALINA</v>
      </c>
    </row>
    <row r="1259" spans="1:3" x14ac:dyDescent="0.25">
      <c r="A1259" t="s">
        <v>455</v>
      </c>
      <c r="B1259" t="s">
        <v>456</v>
      </c>
      <c r="C1259" t="str">
        <f>CONCATENATE(Tabla5[[#This Row],[CARDCODE]],"-",Tabla5[[#This Row],[CARDNAME]])</f>
        <v>P10091330101-SALAZAR DE LA CRUZ ELENA JULIA</v>
      </c>
    </row>
    <row r="1260" spans="1:3" x14ac:dyDescent="0.25">
      <c r="A1260" t="s">
        <v>1738</v>
      </c>
      <c r="B1260" t="s">
        <v>1739</v>
      </c>
      <c r="C1260" t="str">
        <f>CONCATENATE(Tabla5[[#This Row],[CARDCODE]],"-",Tabla5[[#This Row],[CARDNAME]])</f>
        <v>P20293722847-SALAZAR DIESEL S.R.L.</v>
      </c>
    </row>
    <row r="1261" spans="1:3" x14ac:dyDescent="0.25">
      <c r="A1261" t="s">
        <v>2220</v>
      </c>
      <c r="B1261" t="s">
        <v>2221</v>
      </c>
      <c r="C1261" t="str">
        <f>CONCATENATE(Tabla5[[#This Row],[CARDCODE]],"-",Tabla5[[#This Row],[CARDNAME]])</f>
        <v>P20460995249-SALAZAR MARSANO S.A. AGENCIA DE ADUANA.</v>
      </c>
    </row>
    <row r="1262" spans="1:3" x14ac:dyDescent="0.25">
      <c r="A1262" t="s">
        <v>453</v>
      </c>
      <c r="B1262" t="s">
        <v>454</v>
      </c>
      <c r="C1262" t="str">
        <f>CONCATENATE(Tabla5[[#This Row],[CARDCODE]],"-",Tabla5[[#This Row],[CARDNAME]])</f>
        <v>P10090647879-SALCEDO GUEVARA NESTOR</v>
      </c>
    </row>
    <row r="1263" spans="1:3" x14ac:dyDescent="0.25">
      <c r="A1263" t="s">
        <v>1502</v>
      </c>
      <c r="B1263" t="s">
        <v>1503</v>
      </c>
      <c r="C1263" t="str">
        <f>CONCATENATE(Tabla5[[#This Row],[CARDCODE]],"-",Tabla5[[#This Row],[CARDNAME]])</f>
        <v>P20141202112-SALGRISA</v>
      </c>
    </row>
    <row r="1264" spans="1:3" x14ac:dyDescent="0.25">
      <c r="A1264" t="s">
        <v>1528</v>
      </c>
      <c r="B1264" t="s">
        <v>1529</v>
      </c>
      <c r="C1264" t="str">
        <f>CONCATENATE(Tabla5[[#This Row],[CARDCODE]],"-",Tabla5[[#This Row],[CARDNAME]])</f>
        <v>P20154692003-SALON RESTAURANT ROSITA SRLTDA.</v>
      </c>
    </row>
    <row r="1265" spans="1:3" x14ac:dyDescent="0.25">
      <c r="A1265" t="s">
        <v>2306</v>
      </c>
      <c r="B1265" t="s">
        <v>2307</v>
      </c>
      <c r="C1265" t="str">
        <f>CONCATENATE(Tabla5[[#This Row],[CARDCODE]],"-",Tabla5[[#This Row],[CARDNAME]])</f>
        <v>P20481680272-SALUD OCUPACIONAL NORTE S.A.C.</v>
      </c>
    </row>
    <row r="1266" spans="1:3" x14ac:dyDescent="0.25">
      <c r="A1266" t="s">
        <v>2452</v>
      </c>
      <c r="B1266" t="s">
        <v>2453</v>
      </c>
      <c r="C1266" t="str">
        <f>CONCATENATE(Tabla5[[#This Row],[CARDCODE]],"-",Tabla5[[#This Row],[CARDNAME]])</f>
        <v>P20502705050-SALUTIA ASESORIA Y SERVICIOS S.A.C.</v>
      </c>
    </row>
    <row r="1267" spans="1:3" x14ac:dyDescent="0.25">
      <c r="A1267" t="s">
        <v>1454</v>
      </c>
      <c r="B1267" t="s">
        <v>1455</v>
      </c>
      <c r="C1267" t="str">
        <f>CONCATENATE(Tabla5[[#This Row],[CARDCODE]],"-",Tabla5[[#This Row],[CARDNAME]])</f>
        <v>P20132038571-SAN ANTONIO</v>
      </c>
    </row>
    <row r="1268" spans="1:3" x14ac:dyDescent="0.25">
      <c r="A1268" t="s">
        <v>1550</v>
      </c>
      <c r="B1268" t="s">
        <v>1551</v>
      </c>
      <c r="C1268" t="str">
        <f>CONCATENATE(Tabla5[[#This Row],[CARDCODE]],"-",Tabla5[[#This Row],[CARDNAME]])</f>
        <v>P20167057218-SAN ISIDRO LABRADOR S.R.LTDA.</v>
      </c>
    </row>
    <row r="1269" spans="1:3" x14ac:dyDescent="0.25">
      <c r="A1269" t="s">
        <v>2110</v>
      </c>
      <c r="B1269" t="s">
        <v>2111</v>
      </c>
      <c r="C1269" t="str">
        <f>CONCATENATE(Tabla5[[#This Row],[CARDCODE]],"-",Tabla5[[#This Row],[CARDNAME]])</f>
        <v>P20429956499-SAN MARCO PERU S.A.C.</v>
      </c>
    </row>
    <row r="1270" spans="1:3" x14ac:dyDescent="0.25">
      <c r="A1270" t="s">
        <v>657</v>
      </c>
      <c r="B1270" t="s">
        <v>658</v>
      </c>
      <c r="C1270" t="str">
        <f>CONCATENATE(Tabla5[[#This Row],[CARDCODE]],"-",Tabla5[[#This Row],[CARDNAME]])</f>
        <v>P10218113082-SANCHEZ CAMPOS LUIS FERNANDO</v>
      </c>
    </row>
    <row r="1271" spans="1:3" x14ac:dyDescent="0.25">
      <c r="A1271" t="s">
        <v>709</v>
      </c>
      <c r="B1271" t="s">
        <v>710</v>
      </c>
      <c r="C1271" t="str">
        <f>CONCATENATE(Tabla5[[#This Row],[CARDCODE]],"-",Tabla5[[#This Row],[CARDNAME]])</f>
        <v>P10288059808-SANCHEZ DELGADO JULIA ROSA</v>
      </c>
    </row>
    <row r="1272" spans="1:3" x14ac:dyDescent="0.25">
      <c r="A1272" t="s">
        <v>543</v>
      </c>
      <c r="B1272" t="s">
        <v>544</v>
      </c>
      <c r="C1272" t="str">
        <f>CONCATENATE(Tabla5[[#This Row],[CARDCODE]],"-",Tabla5[[#This Row],[CARDNAME]])</f>
        <v>P10102968111-SANCHEZ RODRIGUEZ MARIA MAURA</v>
      </c>
    </row>
    <row r="1273" spans="1:3" x14ac:dyDescent="0.25">
      <c r="A1273" t="s">
        <v>385</v>
      </c>
      <c r="B1273" t="s">
        <v>386</v>
      </c>
      <c r="C1273" t="str">
        <f>CONCATENATE(Tabla5[[#This Row],[CARDCODE]],"-",Tabla5[[#This Row],[CARDNAME]])</f>
        <v>P10078654185-SANCHO TICONA MAGALLI</v>
      </c>
    </row>
    <row r="1274" spans="1:3" x14ac:dyDescent="0.25">
      <c r="A1274" t="s">
        <v>243</v>
      </c>
      <c r="B1274" t="s">
        <v>244</v>
      </c>
      <c r="C1274" t="str">
        <f>CONCATENATE(Tabla5[[#This Row],[CARDCODE]],"-",Tabla5[[#This Row],[CARDNAME]])</f>
        <v>P10002064541-SANDOVAL HUAMAN JUSTO</v>
      </c>
    </row>
    <row r="1275" spans="1:3" x14ac:dyDescent="0.25">
      <c r="A1275" t="s">
        <v>821</v>
      </c>
      <c r="B1275" t="s">
        <v>822</v>
      </c>
      <c r="C1275" t="str">
        <f>CONCATENATE(Tabla5[[#This Row],[CARDCODE]],"-",Tabla5[[#This Row],[CARDNAME]])</f>
        <v>P10428880221-SANDOVAL MENDOZA GUSTAVO FRANK</v>
      </c>
    </row>
    <row r="1276" spans="1:3" x14ac:dyDescent="0.25">
      <c r="A1276" t="s">
        <v>1216</v>
      </c>
      <c r="B1276" t="s">
        <v>1217</v>
      </c>
      <c r="C1276" t="str">
        <f>CONCATENATE(Tabla5[[#This Row],[CARDCODE]],"-",Tabla5[[#This Row],[CARDNAME]])</f>
        <v>P20101507441-SANTA EMILIA S.A REPRESENTACIONES</v>
      </c>
    </row>
    <row r="1277" spans="1:3" x14ac:dyDescent="0.25">
      <c r="A1277" t="s">
        <v>371</v>
      </c>
      <c r="B1277" t="s">
        <v>372</v>
      </c>
      <c r="C1277" t="str">
        <f>CONCATENATE(Tabla5[[#This Row],[CARDCODE]],"-",Tabla5[[#This Row],[CARDNAME]])</f>
        <v>P10075901459-SANTILLAN MORI ARMANDO</v>
      </c>
    </row>
    <row r="1278" spans="1:3" x14ac:dyDescent="0.25">
      <c r="A1278" t="s">
        <v>663</v>
      </c>
      <c r="B1278" t="s">
        <v>664</v>
      </c>
      <c r="C1278" t="str">
        <f>CONCATENATE(Tabla5[[#This Row],[CARDCODE]],"-",Tabla5[[#This Row],[CARDNAME]])</f>
        <v>P10230807219-SANTISTEBAN TARAZONA ANA</v>
      </c>
    </row>
    <row r="1279" spans="1:3" x14ac:dyDescent="0.25">
      <c r="A1279" t="s">
        <v>805</v>
      </c>
      <c r="B1279" t="s">
        <v>806</v>
      </c>
      <c r="C1279" t="str">
        <f>CONCATENATE(Tabla5[[#This Row],[CARDCODE]],"-",Tabla5[[#This Row],[CARDNAME]])</f>
        <v>P10421587464-SARAVIA FLORES VICTORIA</v>
      </c>
    </row>
    <row r="1280" spans="1:3" x14ac:dyDescent="0.25">
      <c r="A1280" t="s">
        <v>2562</v>
      </c>
      <c r="B1280" t="s">
        <v>2563</v>
      </c>
      <c r="C1280" t="str">
        <f>CONCATENATE(Tabla5[[#This Row],[CARDCODE]],"-",Tabla5[[#This Row],[CARDNAME]])</f>
        <v>P20505223421-SAVINO DEL BENE DEL PERÚ S.A.C.</v>
      </c>
    </row>
    <row r="1281" spans="1:3" x14ac:dyDescent="0.25">
      <c r="A1281" t="s">
        <v>1342</v>
      </c>
      <c r="B1281" t="s">
        <v>1343</v>
      </c>
      <c r="C1281" t="str">
        <f>CONCATENATE(Tabla5[[#This Row],[CARDCODE]],"-",Tabla5[[#This Row],[CARDNAME]])</f>
        <v>P20110964928-SCHARFF INTERNATIONAL COURIER &amp; CARGO SA</v>
      </c>
    </row>
    <row r="1282" spans="1:3" x14ac:dyDescent="0.25">
      <c r="A1282" t="s">
        <v>1420</v>
      </c>
      <c r="B1282" t="s">
        <v>1421</v>
      </c>
      <c r="C1282" t="str">
        <f>CONCATENATE(Tabla5[[#This Row],[CARDCODE]],"-",Tabla5[[#This Row],[CARDNAME]])</f>
        <v>P20127141224-SEGGASA S.A</v>
      </c>
    </row>
    <row r="1283" spans="1:3" x14ac:dyDescent="0.25">
      <c r="A1283" t="s">
        <v>523</v>
      </c>
      <c r="B1283" t="s">
        <v>524</v>
      </c>
      <c r="C1283" t="str">
        <f>CONCATENATE(Tabla5[[#This Row],[CARDCODE]],"-",Tabla5[[#This Row],[CARDNAME]])</f>
        <v>P10100632697-SEGOVIA MARLE DE CHAVEZ MARTHA</v>
      </c>
    </row>
    <row r="1284" spans="1:3" x14ac:dyDescent="0.25">
      <c r="A1284" t="s">
        <v>2150</v>
      </c>
      <c r="B1284" t="s">
        <v>2151</v>
      </c>
      <c r="C1284" t="str">
        <f>CONCATENATE(Tabla5[[#This Row],[CARDCODE]],"-",Tabla5[[#This Row],[CARDNAME]])</f>
        <v>P20439145022-SEGOVIA SERVICE</v>
      </c>
    </row>
    <row r="1285" spans="1:3" x14ac:dyDescent="0.25">
      <c r="A1285" t="s">
        <v>2214</v>
      </c>
      <c r="B1285" t="s">
        <v>2215</v>
      </c>
      <c r="C1285" t="str">
        <f>CONCATENATE(Tabla5[[#This Row],[CARDCODE]],"-",Tabla5[[#This Row],[CARDNAME]])</f>
        <v>P20458988570-SEGUNDO MUELLE S.A.C.</v>
      </c>
    </row>
    <row r="1286" spans="1:3" x14ac:dyDescent="0.25">
      <c r="A1286" t="s">
        <v>3210</v>
      </c>
      <c r="B1286" t="s">
        <v>3211</v>
      </c>
      <c r="C1286" t="str">
        <f>CONCATENATE(Tabla5[[#This Row],[CARDCODE]],"-",Tabla5[[#This Row],[CARDNAME]])</f>
        <v>P20600090420-SEGURIDAD INTEGRAL TACTICO E.I.R.L.</v>
      </c>
    </row>
    <row r="1287" spans="1:3" x14ac:dyDescent="0.25">
      <c r="A1287" t="s">
        <v>2630</v>
      </c>
      <c r="B1287" t="s">
        <v>2631</v>
      </c>
      <c r="C1287" t="str">
        <f>CONCATENATE(Tabla5[[#This Row],[CARDCODE]],"-",Tabla5[[#This Row],[CARDNAME]])</f>
        <v>P20506735531-SEMINARIOS EMPRESARIALES S.A.C.</v>
      </c>
    </row>
    <row r="1288" spans="1:3" x14ac:dyDescent="0.25">
      <c r="A1288" t="s">
        <v>1444</v>
      </c>
      <c r="B1288" t="s">
        <v>1445</v>
      </c>
      <c r="C1288" t="str">
        <f>CONCATENATE(Tabla5[[#This Row],[CARDCODE]],"-",Tabla5[[#This Row],[CARDNAME]])</f>
        <v>P20131377810-SENCICO</v>
      </c>
    </row>
    <row r="1289" spans="1:3" x14ac:dyDescent="0.25">
      <c r="A1289" t="s">
        <v>1936</v>
      </c>
      <c r="B1289" t="s">
        <v>1937</v>
      </c>
      <c r="C1289" t="str">
        <f>CONCATENATE(Tabla5[[#This Row],[CARDCODE]],"-",Tabla5[[#This Row],[CARDNAME]])</f>
        <v>P20381402721-SEÑOR DE LA ASCENCION S.R.L.</v>
      </c>
    </row>
    <row r="1290" spans="1:3" x14ac:dyDescent="0.25">
      <c r="A1290" t="s">
        <v>2342</v>
      </c>
      <c r="B1290" t="s">
        <v>2343</v>
      </c>
      <c r="C1290" t="str">
        <f>CONCATENATE(Tabla5[[#This Row],[CARDCODE]],"-",Tabla5[[#This Row],[CARDNAME]])</f>
        <v>P20489280052-SEÑORIAL CLASS S.C.R.L.</v>
      </c>
    </row>
    <row r="1291" spans="1:3" x14ac:dyDescent="0.25">
      <c r="A1291" t="s">
        <v>2460</v>
      </c>
      <c r="B1291" t="s">
        <v>2461</v>
      </c>
      <c r="C1291" t="str">
        <f>CONCATENATE(Tabla5[[#This Row],[CARDCODE]],"-",Tabla5[[#This Row],[CARDNAME]])</f>
        <v>P20502801288-SEQUIREP S.A.C.</v>
      </c>
    </row>
    <row r="1292" spans="1:3" x14ac:dyDescent="0.25">
      <c r="A1292" t="s">
        <v>2594</v>
      </c>
      <c r="B1292" t="s">
        <v>2595</v>
      </c>
      <c r="C1292" t="str">
        <f>CONCATENATE(Tabla5[[#This Row],[CARDCODE]],"-",Tabla5[[#This Row],[CARDNAME]])</f>
        <v>P20505896255-SERDECOM PERU S.A.C.</v>
      </c>
    </row>
    <row r="1293" spans="1:3" x14ac:dyDescent="0.25">
      <c r="A1293" t="s">
        <v>3094</v>
      </c>
      <c r="B1293" t="s">
        <v>3095</v>
      </c>
      <c r="C1293" t="str">
        <f>CONCATENATE(Tabla5[[#This Row],[CARDCODE]],"-",Tabla5[[#This Row],[CARDNAME]])</f>
        <v>P20543203026-SERPOWER TECNICOS ASOCIADOS S.A.C.</v>
      </c>
    </row>
    <row r="1294" spans="1:3" x14ac:dyDescent="0.25">
      <c r="A1294" t="s">
        <v>992</v>
      </c>
      <c r="B1294" t="s">
        <v>993</v>
      </c>
      <c r="C1294" t="str">
        <f>CONCATENATE(Tabla5[[#This Row],[CARDCODE]],"-",Tabla5[[#This Row],[CARDNAME]])</f>
        <v>P20100097312-SERV. CAMINOS DEL INCA S.A.</v>
      </c>
    </row>
    <row r="1295" spans="1:3" x14ac:dyDescent="0.25">
      <c r="A1295" t="s">
        <v>2380</v>
      </c>
      <c r="B1295" t="s">
        <v>2381</v>
      </c>
      <c r="C1295" t="str">
        <f>CONCATENATE(Tabla5[[#This Row],[CARDCODE]],"-",Tabla5[[#This Row],[CARDNAME]])</f>
        <v>P20498322655-SERVI METAL DIESEL S.A.</v>
      </c>
    </row>
    <row r="1296" spans="1:3" x14ac:dyDescent="0.25">
      <c r="A1296" t="s">
        <v>1374</v>
      </c>
      <c r="B1296" t="s">
        <v>1375</v>
      </c>
      <c r="C1296" t="str">
        <f>CONCATENATE(Tabla5[[#This Row],[CARDCODE]],"-",Tabla5[[#This Row],[CARDNAME]])</f>
        <v>P20117364675-SERVI REPUESTOS CAMACUARI E.I.R.L.</v>
      </c>
    </row>
    <row r="1297" spans="1:3" x14ac:dyDescent="0.25">
      <c r="A1297" t="s">
        <v>1010</v>
      </c>
      <c r="B1297" t="s">
        <v>1011</v>
      </c>
      <c r="C1297" t="str">
        <f>CONCATENATE(Tabla5[[#This Row],[CARDCODE]],"-",Tabla5[[#This Row],[CARDNAME]])</f>
        <v>P20100124069-SERVIAUTOS TIKI S.A.C.</v>
      </c>
    </row>
    <row r="1298" spans="1:3" x14ac:dyDescent="0.25">
      <c r="A1298" t="s">
        <v>2176</v>
      </c>
      <c r="B1298" t="s">
        <v>2177</v>
      </c>
      <c r="C1298" t="str">
        <f>CONCATENATE(Tabla5[[#This Row],[CARDCODE]],"-",Tabla5[[#This Row],[CARDNAME]])</f>
        <v>P20441490446-SERVICE JACKSON S.R.L.</v>
      </c>
    </row>
    <row r="1299" spans="1:3" x14ac:dyDescent="0.25">
      <c r="A1299" t="s">
        <v>1882</v>
      </c>
      <c r="B1299" t="s">
        <v>1883</v>
      </c>
      <c r="C1299" t="str">
        <f>CONCATENATE(Tabla5[[#This Row],[CARDCODE]],"-",Tabla5[[#This Row],[CARDNAME]])</f>
        <v>P20345774042-SERVICENTRO AGUKI S.A.</v>
      </c>
    </row>
    <row r="1300" spans="1:3" x14ac:dyDescent="0.25">
      <c r="A1300" t="s">
        <v>2218</v>
      </c>
      <c r="B1300" t="s">
        <v>2219</v>
      </c>
      <c r="C1300" t="str">
        <f>CONCATENATE(Tabla5[[#This Row],[CARDCODE]],"-",Tabla5[[#This Row],[CARDNAME]])</f>
        <v>P20459679309-SERVICENTRO CHACLACAYO S.A.C.</v>
      </c>
    </row>
    <row r="1301" spans="1:3" x14ac:dyDescent="0.25">
      <c r="A1301" t="s">
        <v>2160</v>
      </c>
      <c r="B1301" t="s">
        <v>2161</v>
      </c>
      <c r="C1301" t="str">
        <f>CONCATENATE(Tabla5[[#This Row],[CARDCODE]],"-",Tabla5[[#This Row],[CARDNAME]])</f>
        <v>P20440118594-SERVICENTRO CHICAMA S.A.C.</v>
      </c>
    </row>
    <row r="1302" spans="1:3" x14ac:dyDescent="0.25">
      <c r="A1302" t="s">
        <v>1508</v>
      </c>
      <c r="B1302" t="s">
        <v>1509</v>
      </c>
      <c r="C1302" t="str">
        <f>CONCATENATE(Tabla5[[#This Row],[CARDCODE]],"-",Tabla5[[#This Row],[CARDNAME]])</f>
        <v>P20144047835-SERVICENTRO CORCONA SCRL</v>
      </c>
    </row>
    <row r="1303" spans="1:3" x14ac:dyDescent="0.25">
      <c r="A1303" t="s">
        <v>1980</v>
      </c>
      <c r="B1303" t="s">
        <v>1981</v>
      </c>
      <c r="C1303" t="str">
        <f>CONCATENATE(Tabla5[[#This Row],[CARDCODE]],"-",Tabla5[[#This Row],[CARDNAME]])</f>
        <v>P20390606479-SERVICENTRO EL ASESOR S.A.C.</v>
      </c>
    </row>
    <row r="1304" spans="1:3" x14ac:dyDescent="0.25">
      <c r="A1304" t="s">
        <v>2014</v>
      </c>
      <c r="B1304" t="s">
        <v>2015</v>
      </c>
      <c r="C1304" t="str">
        <f>CONCATENATE(Tabla5[[#This Row],[CARDCODE]],"-",Tabla5[[#This Row],[CARDNAME]])</f>
        <v>P20404000447-SERVICENTRO ESPINOZA NORTE S.A.</v>
      </c>
    </row>
    <row r="1305" spans="1:3" x14ac:dyDescent="0.25">
      <c r="A1305" t="s">
        <v>1294</v>
      </c>
      <c r="B1305" t="s">
        <v>1295</v>
      </c>
      <c r="C1305" t="str">
        <f>CONCATENATE(Tabla5[[#This Row],[CARDCODE]],"-",Tabla5[[#This Row],[CARDNAME]])</f>
        <v>P20104625500-SERVICENTRO LAS AMERICAS S.A.C.</v>
      </c>
    </row>
    <row r="1306" spans="1:3" x14ac:dyDescent="0.25">
      <c r="A1306" t="s">
        <v>1690</v>
      </c>
      <c r="B1306" t="s">
        <v>1691</v>
      </c>
      <c r="C1306" t="str">
        <f>CONCATENATE(Tabla5[[#This Row],[CARDCODE]],"-",Tabla5[[#This Row],[CARDNAME]])</f>
        <v>P20265167731-SERVICENTRO LIMA S.A.</v>
      </c>
    </row>
    <row r="1307" spans="1:3" x14ac:dyDescent="0.25">
      <c r="A1307" t="s">
        <v>1280</v>
      </c>
      <c r="B1307" t="s">
        <v>1281</v>
      </c>
      <c r="C1307" t="str">
        <f>CONCATENATE(Tabla5[[#This Row],[CARDCODE]],"-",Tabla5[[#This Row],[CARDNAME]])</f>
        <v>P20102486804-SERVICENTRO MADRID E HIJOS S.R.L.</v>
      </c>
    </row>
    <row r="1308" spans="1:3" x14ac:dyDescent="0.25">
      <c r="A1308" t="s">
        <v>1688</v>
      </c>
      <c r="B1308" t="s">
        <v>1689</v>
      </c>
      <c r="C1308" t="str">
        <f>CONCATENATE(Tabla5[[#This Row],[CARDCODE]],"-",Tabla5[[#This Row],[CARDNAME]])</f>
        <v>P20264395586-SERVICENTRO MUSA E.I.R.L.</v>
      </c>
    </row>
    <row r="1309" spans="1:3" x14ac:dyDescent="0.25">
      <c r="A1309" t="s">
        <v>1368</v>
      </c>
      <c r="B1309" t="s">
        <v>1369</v>
      </c>
      <c r="C1309" t="str">
        <f>CONCATENATE(Tabla5[[#This Row],[CARDCODE]],"-",Tabla5[[#This Row],[CARDNAME]])</f>
        <v>P20115643216-SERVICENTRO ORTIZ S.R.L.</v>
      </c>
    </row>
    <row r="1310" spans="1:3" x14ac:dyDescent="0.25">
      <c r="A1310" t="s">
        <v>1716</v>
      </c>
      <c r="B1310" t="s">
        <v>1717</v>
      </c>
      <c r="C1310" t="str">
        <f>CONCATENATE(Tabla5[[#This Row],[CARDCODE]],"-",Tabla5[[#This Row],[CARDNAME]])</f>
        <v>P20275873480-SERVICENTRO RAMIREZ S.A.C.</v>
      </c>
    </row>
    <row r="1311" spans="1:3" x14ac:dyDescent="0.25">
      <c r="A1311" t="s">
        <v>2060</v>
      </c>
      <c r="B1311" t="s">
        <v>2061</v>
      </c>
      <c r="C1311" t="str">
        <f>CONCATENATE(Tabla5[[#This Row],[CARDCODE]],"-",Tabla5[[#This Row],[CARDNAME]])</f>
        <v>P20419142116-SERVICENTRO RODAR S.A.C.</v>
      </c>
    </row>
    <row r="1312" spans="1:3" x14ac:dyDescent="0.25">
      <c r="A1312" t="s">
        <v>1874</v>
      </c>
      <c r="B1312" t="s">
        <v>1875</v>
      </c>
      <c r="C1312" t="str">
        <f>CONCATENATE(Tabla5[[#This Row],[CARDCODE]],"-",Tabla5[[#This Row],[CARDNAME]])</f>
        <v>P20343081368-SERVICENTRO SANTA CECILIA S.A.C.</v>
      </c>
    </row>
    <row r="1313" spans="1:3" x14ac:dyDescent="0.25">
      <c r="A1313" t="s">
        <v>2648</v>
      </c>
      <c r="B1313" t="s">
        <v>2649</v>
      </c>
      <c r="C1313" t="str">
        <f>CONCATENATE(Tabla5[[#This Row],[CARDCODE]],"-",Tabla5[[#This Row],[CARDNAME]])</f>
        <v>P20507181580-SERVICENTRO TACNA S.C.R.L.</v>
      </c>
    </row>
    <row r="1314" spans="1:3" x14ac:dyDescent="0.25">
      <c r="A1314" t="s">
        <v>1598</v>
      </c>
      <c r="B1314" t="s">
        <v>1599</v>
      </c>
      <c r="C1314" t="str">
        <f>CONCATENATE(Tabla5[[#This Row],[CARDCODE]],"-",Tabla5[[#This Row],[CARDNAME]])</f>
        <v>P20202997113-SERVICENTRO UNIVERSAL S.R.LTDA.</v>
      </c>
    </row>
    <row r="1315" spans="1:3" x14ac:dyDescent="0.25">
      <c r="A1315" t="s">
        <v>1066</v>
      </c>
      <c r="B1315" t="s">
        <v>1067</v>
      </c>
      <c r="C1315" t="str">
        <f>CONCATENATE(Tabla5[[#This Row],[CARDCODE]],"-",Tabla5[[#This Row],[CARDNAME]])</f>
        <v>P20100269466-SERVICIO DE ADMINISTRACION TRIBUTARIA</v>
      </c>
    </row>
    <row r="1316" spans="1:3" x14ac:dyDescent="0.25">
      <c r="A1316" t="s">
        <v>2792</v>
      </c>
      <c r="B1316" t="s">
        <v>2793</v>
      </c>
      <c r="C1316" t="str">
        <f>CONCATENATE(Tabla5[[#This Row],[CARDCODE]],"-",Tabla5[[#This Row],[CARDNAME]])</f>
        <v>P20509926752-SERVICIO DE MENSAJERIA DEL PERU S.A.C.</v>
      </c>
    </row>
    <row r="1317" spans="1:3" x14ac:dyDescent="0.25">
      <c r="A1317" t="s">
        <v>2908</v>
      </c>
      <c r="B1317" t="s">
        <v>2909</v>
      </c>
      <c r="C1317" t="str">
        <f>CONCATENATE(Tabla5[[#This Row],[CARDCODE]],"-",Tabla5[[#This Row],[CARDNAME]])</f>
        <v>P20514478326-SERVICIO Y REPUESTO DE COMPRESORAS AIR S.C.R.L.</v>
      </c>
    </row>
    <row r="1318" spans="1:3" x14ac:dyDescent="0.25">
      <c r="A1318" t="s">
        <v>2980</v>
      </c>
      <c r="B1318" t="s">
        <v>2981</v>
      </c>
      <c r="C1318" t="str">
        <f>CONCATENATE(Tabla5[[#This Row],[CARDCODE]],"-",Tabla5[[#This Row],[CARDNAME]])</f>
        <v>P20518654137-SERVICIOS &amp; COMERCIO PARA LA MINERIA E INDUSTRIA SAC - SERCOMIND SAC</v>
      </c>
    </row>
    <row r="1319" spans="1:3" x14ac:dyDescent="0.25">
      <c r="A1319" t="s">
        <v>1390</v>
      </c>
      <c r="B1319" t="s">
        <v>1391</v>
      </c>
      <c r="C1319" t="str">
        <f>CONCATENATE(Tabla5[[#This Row],[CARDCODE]],"-",Tabla5[[#This Row],[CARDNAME]])</f>
        <v>P20118816880-SERVICIOS BARRANCA S.C.R.L. RESTAURANT EL LIBERTADOR</v>
      </c>
    </row>
    <row r="1320" spans="1:3" x14ac:dyDescent="0.25">
      <c r="A1320" t="s">
        <v>2148</v>
      </c>
      <c r="B1320" t="s">
        <v>2149</v>
      </c>
      <c r="C1320" t="str">
        <f>CONCATENATE(Tabla5[[#This Row],[CARDCODE]],"-",Tabla5[[#This Row],[CARDNAME]])</f>
        <v>P20438599356-SERVICIOS CHICAMA S.A.</v>
      </c>
    </row>
    <row r="1321" spans="1:3" x14ac:dyDescent="0.25">
      <c r="A1321" t="s">
        <v>2948</v>
      </c>
      <c r="B1321" t="s">
        <v>2949</v>
      </c>
      <c r="C1321" t="str">
        <f>CONCATENATE(Tabla5[[#This Row],[CARDCODE]],"-",Tabla5[[#This Row],[CARDNAME]])</f>
        <v>p20517413667-SERVICIOS DE ALIMENTOS BRITANIA S.A.C.</v>
      </c>
    </row>
    <row r="1322" spans="1:3" x14ac:dyDescent="0.25">
      <c r="A1322" t="s">
        <v>1220</v>
      </c>
      <c r="B1322" t="s">
        <v>1221</v>
      </c>
      <c r="C1322" t="str">
        <f>CONCATENATE(Tabla5[[#This Row],[CARDCODE]],"-",Tabla5[[#This Row],[CARDNAME]])</f>
        <v>P20101538085-SERVICIOS DE FAROS Y REPUESTOS INDUSTRAILES S.R.Ltda</v>
      </c>
    </row>
    <row r="1323" spans="1:3" x14ac:dyDescent="0.25">
      <c r="A1323" t="s">
        <v>1932</v>
      </c>
      <c r="B1323" t="s">
        <v>1933</v>
      </c>
      <c r="C1323" t="str">
        <f>CONCATENATE(Tabla5[[#This Row],[CARDCODE]],"-",Tabla5[[#This Row],[CARDNAME]])</f>
        <v>P20380650178-SERVICIOS ESPECIALES TRANSPORTE PESADO S.A.C.</v>
      </c>
    </row>
    <row r="1324" spans="1:3" x14ac:dyDescent="0.25">
      <c r="A1324" t="s">
        <v>2714</v>
      </c>
      <c r="B1324" t="s">
        <v>2715</v>
      </c>
      <c r="C1324" t="str">
        <f>CONCATENATE(Tabla5[[#This Row],[CARDCODE]],"-",Tabla5[[#This Row],[CARDNAME]])</f>
        <v>P20508695633-SERVICIOS GENERALES SEÑOR CRUZ DE MAYO E.I.R.L.</v>
      </c>
    </row>
    <row r="1325" spans="1:3" x14ac:dyDescent="0.25">
      <c r="A1325" t="s">
        <v>2442</v>
      </c>
      <c r="B1325" t="s">
        <v>2443</v>
      </c>
      <c r="C1325" t="str">
        <f>CONCATENATE(Tabla5[[#This Row],[CARDCODE]],"-",Tabla5[[#This Row],[CARDNAME]])</f>
        <v>P20502329562-SERVICIOS INDUSTRIALES BEJARANO – STIB</v>
      </c>
    </row>
    <row r="1326" spans="1:3" x14ac:dyDescent="0.25">
      <c r="A1326" t="s">
        <v>2200</v>
      </c>
      <c r="B1326" t="s">
        <v>2201</v>
      </c>
      <c r="C1326" t="str">
        <f>CONCATENATE(Tabla5[[#This Row],[CARDCODE]],"-",Tabla5[[#This Row],[CARDNAME]])</f>
        <v>P20455687927-SERVICIOS INDUSTRIALES Y EMPRESARIALES DEL PERU S.R.L.</v>
      </c>
    </row>
    <row r="1327" spans="1:3" x14ac:dyDescent="0.25">
      <c r="A1327" t="s">
        <v>1174</v>
      </c>
      <c r="B1327" t="s">
        <v>1175</v>
      </c>
      <c r="C1327" t="str">
        <f>CONCATENATE(Tabla5[[#This Row],[CARDCODE]],"-",Tabla5[[#This Row],[CARDNAME]])</f>
        <v>P20101123384-SERVICIOS INTEGRALES DE SEGURIDAD S.A.C.</v>
      </c>
    </row>
    <row r="1328" spans="1:3" x14ac:dyDescent="0.25">
      <c r="A1328" t="s">
        <v>3238</v>
      </c>
      <c r="B1328" t="s">
        <v>3239</v>
      </c>
      <c r="C1328" t="str">
        <f>CONCATENATE(Tabla5[[#This Row],[CARDCODE]],"-",Tabla5[[#This Row],[CARDNAME]])</f>
        <v>P20600998472-SERVICIOS MULTIPLES BRAYAN Y MAURICIO SOCIEDAD ANONIMA CERRADA - B Y M S.A.C.</v>
      </c>
    </row>
    <row r="1329" spans="1:3" x14ac:dyDescent="0.25">
      <c r="A1329" t="s">
        <v>1666</v>
      </c>
      <c r="B1329" t="s">
        <v>1667</v>
      </c>
      <c r="C1329" t="str">
        <f>CONCATENATE(Tabla5[[#This Row],[CARDCODE]],"-",Tabla5[[#This Row],[CARDNAME]])</f>
        <v>P20256136865-SERVICIOS POSTALES DEL PERU S.A.</v>
      </c>
    </row>
    <row r="1330" spans="1:3" x14ac:dyDescent="0.25">
      <c r="A1330" t="s">
        <v>2836</v>
      </c>
      <c r="B1330" t="s">
        <v>2837</v>
      </c>
      <c r="C1330" t="str">
        <f>CONCATENATE(Tabla5[[#This Row],[CARDCODE]],"-",Tabla5[[#This Row],[CARDNAME]])</f>
        <v>P20510968515-SERVICIOS REPRESENTACIONES Y COMERCIO EN ELECTRICIDAD S.A.C.</v>
      </c>
    </row>
    <row r="1331" spans="1:3" x14ac:dyDescent="0.25">
      <c r="A1331" t="s">
        <v>2376</v>
      </c>
      <c r="B1331" t="s">
        <v>2377</v>
      </c>
      <c r="C1331" t="str">
        <f>CONCATENATE(Tabla5[[#This Row],[CARDCODE]],"-",Tabla5[[#This Row],[CARDNAME]])</f>
        <v>P20498189718-SERVICIOS TURISTICOS BON GOURMET E.I.R.L.</v>
      </c>
    </row>
    <row r="1332" spans="1:3" x14ac:dyDescent="0.25">
      <c r="A1332" t="s">
        <v>1996</v>
      </c>
      <c r="B1332" t="s">
        <v>1997</v>
      </c>
      <c r="C1332" t="str">
        <f>CONCATENATE(Tabla5[[#This Row],[CARDCODE]],"-",Tabla5[[#This Row],[CARDNAME]])</f>
        <v>P20398235941-SERVICIOS TURISTICOS CORAL</v>
      </c>
    </row>
    <row r="1333" spans="1:3" x14ac:dyDescent="0.25">
      <c r="A1333" t="s">
        <v>1426</v>
      </c>
      <c r="B1333" t="s">
        <v>1427</v>
      </c>
      <c r="C1333" t="str">
        <f>CONCATENATE(Tabla5[[#This Row],[CARDCODE]],"-",Tabla5[[#This Row],[CARDNAME]])</f>
        <v>P20128480219-SERVICIOS Y REPRESENTACIONES J Y R EIRL</v>
      </c>
    </row>
    <row r="1334" spans="1:3" x14ac:dyDescent="0.25">
      <c r="A1334" t="s">
        <v>1898</v>
      </c>
      <c r="B1334" t="s">
        <v>1899</v>
      </c>
      <c r="C1334" t="str">
        <f>CONCATENATE(Tabla5[[#This Row],[CARDCODE]],"-",Tabla5[[#This Row],[CARDNAME]])</f>
        <v>P20360865992-SERVICIOS Y REPUESTOS SERVIFER S.R.L.</v>
      </c>
    </row>
    <row r="1335" spans="1:3" x14ac:dyDescent="0.25">
      <c r="A1335" t="s">
        <v>1022</v>
      </c>
      <c r="B1335" t="s">
        <v>1023</v>
      </c>
      <c r="C1335" t="str">
        <f>CONCATENATE(Tabla5[[#This Row],[CARDCODE]],"-",Tabla5[[#This Row],[CARDNAME]])</f>
        <v>P20100167892-SERVIGRIFOS S.A.</v>
      </c>
    </row>
    <row r="1336" spans="1:3" x14ac:dyDescent="0.25">
      <c r="A1336" t="s">
        <v>2054</v>
      </c>
      <c r="B1336" t="s">
        <v>2055</v>
      </c>
      <c r="C1336" t="str">
        <f>CONCATENATE(Tabla5[[#This Row],[CARDCODE]],"-",Tabla5[[#This Row],[CARDNAME]])</f>
        <v>P20419021670-SERVIND.EXTINTORES Y FUMIGACION EIRL</v>
      </c>
    </row>
    <row r="1337" spans="1:3" x14ac:dyDescent="0.25">
      <c r="A1337" t="s">
        <v>1854</v>
      </c>
      <c r="B1337" t="s">
        <v>1855</v>
      </c>
      <c r="C1337" t="str">
        <f>CONCATENATE(Tabla5[[#This Row],[CARDCODE]],"-",Tabla5[[#This Row],[CARDNAME]])</f>
        <v>P20337511172-SERVIS PIURA S.A.</v>
      </c>
    </row>
    <row r="1338" spans="1:3" x14ac:dyDescent="0.25">
      <c r="A1338" t="s">
        <v>2260</v>
      </c>
      <c r="B1338" t="s">
        <v>2261</v>
      </c>
      <c r="C1338" t="str">
        <f>CONCATENATE(Tabla5[[#This Row],[CARDCODE]],"-",Tabla5[[#This Row],[CARDNAME]])</f>
        <v>P20471133770-SEW EURODRIVE DEL PERU S.A.C.</v>
      </c>
    </row>
    <row r="1339" spans="1:3" x14ac:dyDescent="0.25">
      <c r="A1339" t="s">
        <v>1004</v>
      </c>
      <c r="B1339" t="s">
        <v>1005</v>
      </c>
      <c r="C1339" t="str">
        <f>CONCATENATE(Tabla5[[#This Row],[CARDCODE]],"-",Tabla5[[#This Row],[CARDNAME]])</f>
        <v>P20100114349-SGS DEL PERU S.A.C.</v>
      </c>
    </row>
    <row r="1340" spans="1:3" x14ac:dyDescent="0.25">
      <c r="A1340" t="s">
        <v>2906</v>
      </c>
      <c r="B1340" t="s">
        <v>2907</v>
      </c>
      <c r="C1340" t="str">
        <f>CONCATENATE(Tabla5[[#This Row],[CARDCODE]],"-",Tabla5[[#This Row],[CARDNAME]])</f>
        <v>P20514383881-SHANDONG IMPORT S.A.C.</v>
      </c>
    </row>
    <row r="1341" spans="1:3" x14ac:dyDescent="0.25">
      <c r="A1341" t="s">
        <v>883</v>
      </c>
      <c r="B1341" t="s">
        <v>884</v>
      </c>
      <c r="C1341" t="str">
        <f>CONCATENATE(Tabla5[[#This Row],[CARDCODE]],"-",Tabla5[[#This Row],[CARDNAME]])</f>
        <v>P15462404139-SHEN CAO GUIDI</v>
      </c>
    </row>
    <row r="1342" spans="1:3" x14ac:dyDescent="0.25">
      <c r="A1342" t="s">
        <v>369</v>
      </c>
      <c r="B1342" t="s">
        <v>370</v>
      </c>
      <c r="C1342" t="str">
        <f>CONCATENATE(Tabla5[[#This Row],[CARDCODE]],"-",Tabla5[[#This Row],[CARDNAME]])</f>
        <v>p10075311414-SHIRLEY YNES ARANA GARCIA</v>
      </c>
    </row>
    <row r="1343" spans="1:3" x14ac:dyDescent="0.25">
      <c r="A1343" t="s">
        <v>2102</v>
      </c>
      <c r="B1343" t="s">
        <v>2103</v>
      </c>
      <c r="C1343" t="str">
        <f>CONCATENATE(Tabla5[[#This Row],[CARDCODE]],"-",Tabla5[[#This Row],[CARDNAME]])</f>
        <v>P20427481370-SHURTAPE PERU S.A.</v>
      </c>
    </row>
    <row r="1344" spans="1:3" x14ac:dyDescent="0.25">
      <c r="A1344" t="s">
        <v>403</v>
      </c>
      <c r="B1344" t="s">
        <v>404</v>
      </c>
      <c r="C1344" t="str">
        <f>CONCATENATE(Tabla5[[#This Row],[CARDCODE]],"-",Tabla5[[#This Row],[CARDNAME]])</f>
        <v>P10080497569-SIFUENTES ANDAVIZA NESTOR JUAN</v>
      </c>
    </row>
    <row r="1345" spans="1:3" x14ac:dyDescent="0.25">
      <c r="A1345" t="s">
        <v>1706</v>
      </c>
      <c r="B1345" t="s">
        <v>1707</v>
      </c>
      <c r="C1345" t="str">
        <f>CONCATENATE(Tabla5[[#This Row],[CARDCODE]],"-",Tabla5[[#This Row],[CARDNAME]])</f>
        <v>P20268214527-SIGELEC S.A.C.</v>
      </c>
    </row>
    <row r="1346" spans="1:3" x14ac:dyDescent="0.25">
      <c r="A1346" t="s">
        <v>261</v>
      </c>
      <c r="B1346" t="s">
        <v>262</v>
      </c>
      <c r="C1346" t="str">
        <f>CONCATENATE(Tabla5[[#This Row],[CARDCODE]],"-",Tabla5[[#This Row],[CARDNAME]])</f>
        <v>P10034947983-SIRLUPU FLORES FAUSTINO</v>
      </c>
    </row>
    <row r="1347" spans="1:3" x14ac:dyDescent="0.25">
      <c r="A1347" t="s">
        <v>1206</v>
      </c>
      <c r="B1347" t="s">
        <v>1207</v>
      </c>
      <c r="C1347" t="str">
        <f>CONCATENATE(Tabla5[[#This Row],[CARDCODE]],"-",Tabla5[[#This Row],[CARDNAME]])</f>
        <v>P20101405011-SISTECO E.I.R.L.</v>
      </c>
    </row>
    <row r="1348" spans="1:3" x14ac:dyDescent="0.25">
      <c r="A1348" t="s">
        <v>1618</v>
      </c>
      <c r="B1348" t="s">
        <v>1619</v>
      </c>
      <c r="C1348" t="str">
        <f>CONCATENATE(Tabla5[[#This Row],[CARDCODE]],"-",Tabla5[[#This Row],[CARDNAME]])</f>
        <v>P20216501021-SISTEMA DE IMPRESIONES S.A.</v>
      </c>
    </row>
    <row r="1349" spans="1:3" x14ac:dyDescent="0.25">
      <c r="A1349" t="s">
        <v>1658</v>
      </c>
      <c r="B1349" t="s">
        <v>1659</v>
      </c>
      <c r="C1349" t="str">
        <f>CONCATENATE(Tabla5[[#This Row],[CARDCODE]],"-",Tabla5[[#This Row],[CARDNAME]])</f>
        <v>P20253339005-SISTEMAS DE RIEGO INGENIEROS S R LTDA.</v>
      </c>
    </row>
    <row r="1350" spans="1:3" x14ac:dyDescent="0.25">
      <c r="A1350" t="s">
        <v>1296</v>
      </c>
      <c r="B1350" t="s">
        <v>1297</v>
      </c>
      <c r="C1350" t="str">
        <f>CONCATENATE(Tabla5[[#This Row],[CARDCODE]],"-",Tabla5[[#This Row],[CARDNAME]])</f>
        <v>P20105354330-SNACK BAR ROMANO E.I.R.L.TDA.</v>
      </c>
    </row>
    <row r="1351" spans="1:3" x14ac:dyDescent="0.25">
      <c r="A1351" t="s">
        <v>1878</v>
      </c>
      <c r="B1351" t="s">
        <v>1879</v>
      </c>
      <c r="C1351" t="str">
        <f>CONCATENATE(Tabla5[[#This Row],[CARDCODE]],"-",Tabla5[[#This Row],[CARDNAME]])</f>
        <v>P20344877158-SOC. UNIFICADA AUTOMOTRIZ DEL PERU S.A.</v>
      </c>
    </row>
    <row r="1352" spans="1:3" x14ac:dyDescent="0.25">
      <c r="A1352" t="s">
        <v>1034</v>
      </c>
      <c r="B1352" t="s">
        <v>1035</v>
      </c>
      <c r="C1352" t="str">
        <f>CONCATENATE(Tabla5[[#This Row],[CARDCODE]],"-",Tabla5[[#This Row],[CARDNAME]])</f>
        <v>P20100188628-SOCIEDAD ELECTRICA DEL SUR OESTE S.A.</v>
      </c>
    </row>
    <row r="1353" spans="1:3" x14ac:dyDescent="0.25">
      <c r="A1353" t="s">
        <v>267</v>
      </c>
      <c r="B1353" t="s">
        <v>268</v>
      </c>
      <c r="C1353" t="str">
        <f>CONCATENATE(Tabla5[[#This Row],[CARDCODE]],"-",Tabla5[[#This Row],[CARDNAME]])</f>
        <v>P10038431159-SOCOLA SANCHEZ ALFONSO</v>
      </c>
    </row>
    <row r="1354" spans="1:3" x14ac:dyDescent="0.25">
      <c r="A1354" t="s">
        <v>2032</v>
      </c>
      <c r="B1354" t="s">
        <v>2033</v>
      </c>
      <c r="C1354" t="str">
        <f>CONCATENATE(Tabla5[[#This Row],[CARDCODE]],"-",Tabla5[[#This Row],[CARDNAME]])</f>
        <v>P20414766308-SODEXO PERU S.A.C.</v>
      </c>
    </row>
    <row r="1355" spans="1:3" x14ac:dyDescent="0.25">
      <c r="A1355" t="s">
        <v>1972</v>
      </c>
      <c r="B1355" t="s">
        <v>1973</v>
      </c>
      <c r="C1355" t="str">
        <f>CONCATENATE(Tabla5[[#This Row],[CARDCODE]],"-",Tabla5[[#This Row],[CARDNAME]])</f>
        <v>P20389230724-SODIMAC PERU S.A.</v>
      </c>
    </row>
    <row r="1356" spans="1:3" x14ac:dyDescent="0.25">
      <c r="A1356" t="s">
        <v>1040</v>
      </c>
      <c r="B1356" t="s">
        <v>1041</v>
      </c>
      <c r="C1356" t="str">
        <f>CONCATENATE(Tabla5[[#This Row],[CARDCODE]],"-",Tabla5[[#This Row],[CARDNAME]])</f>
        <v>P20100231221-SOL DE MAYO S.A.</v>
      </c>
    </row>
    <row r="1357" spans="1:3" x14ac:dyDescent="0.25">
      <c r="A1357" t="s">
        <v>2166</v>
      </c>
      <c r="B1357" t="s">
        <v>2167</v>
      </c>
      <c r="C1357" t="str">
        <f>CONCATENATE(Tabla5[[#This Row],[CARDCODE]],"-",Tabla5[[#This Row],[CARDNAME]])</f>
        <v>P20440303812-SOL DE SAN JOSE SERVICENTRO</v>
      </c>
    </row>
    <row r="1358" spans="1:3" x14ac:dyDescent="0.25">
      <c r="A1358" t="s">
        <v>3204</v>
      </c>
      <c r="B1358" t="s">
        <v>3205</v>
      </c>
      <c r="C1358" t="str">
        <f>CONCATENATE(Tabla5[[#This Row],[CARDCODE]],"-",Tabla5[[#This Row],[CARDNAME]])</f>
        <v>P20566343631-SOLER &amp; PALAU PERU S.A.</v>
      </c>
    </row>
    <row r="1359" spans="1:3" x14ac:dyDescent="0.25">
      <c r="A1359" t="s">
        <v>3082</v>
      </c>
      <c r="B1359" t="s">
        <v>3083</v>
      </c>
      <c r="C1359" t="str">
        <f>CONCATENATE(Tabla5[[#This Row],[CARDCODE]],"-",Tabla5[[#This Row],[CARDNAME]])</f>
        <v>P20538422160-SOLICOM SERVICE SAC</v>
      </c>
    </row>
    <row r="1360" spans="1:3" x14ac:dyDescent="0.25">
      <c r="A1360" t="s">
        <v>347</v>
      </c>
      <c r="B1360" t="s">
        <v>348</v>
      </c>
      <c r="C1360" t="str">
        <f>CONCATENATE(Tabla5[[#This Row],[CARDCODE]],"-",Tabla5[[#This Row],[CARDNAME]])</f>
        <v>P10072315397-SOLIS RIVERA VICTOR EDGAR JOSE</v>
      </c>
    </row>
    <row r="1361" spans="1:3" x14ac:dyDescent="0.25">
      <c r="A1361" t="s">
        <v>687</v>
      </c>
      <c r="B1361" t="s">
        <v>688</v>
      </c>
      <c r="C1361" t="str">
        <f>CONCATENATE(Tabla5[[#This Row],[CARDCODE]],"-",Tabla5[[#This Row],[CARDNAME]])</f>
        <v>P10257484250-SONCO QUISPE ANGELICA TERESA</v>
      </c>
    </row>
    <row r="1362" spans="1:3" x14ac:dyDescent="0.25">
      <c r="A1362" t="s">
        <v>2694</v>
      </c>
      <c r="B1362" t="s">
        <v>2695</v>
      </c>
      <c r="C1362" t="str">
        <f>CONCATENATE(Tabla5[[#This Row],[CARDCODE]],"-",Tabla5[[#This Row],[CARDNAME]])</f>
        <v>P20508414642-SPAZI DISEGNO SAC</v>
      </c>
    </row>
    <row r="1363" spans="1:3" x14ac:dyDescent="0.25">
      <c r="A1363" t="s">
        <v>2090</v>
      </c>
      <c r="B1363" t="s">
        <v>2091</v>
      </c>
      <c r="C1363" t="str">
        <f>CONCATENATE(Tabla5[[#This Row],[CARDCODE]],"-",Tabla5[[#This Row],[CARDNAME]])</f>
        <v>P20424310795-SPECPRO S.A.</v>
      </c>
    </row>
    <row r="1364" spans="1:3" x14ac:dyDescent="0.25">
      <c r="A1364" t="s">
        <v>2802</v>
      </c>
      <c r="B1364" t="s">
        <v>2803</v>
      </c>
      <c r="C1364" t="str">
        <f>CONCATENATE(Tabla5[[#This Row],[CARDCODE]],"-",Tabla5[[#This Row],[CARDNAME]])</f>
        <v>P20510110405-SPEED LOGISTICA Y SERVICIOS S.A.C.</v>
      </c>
    </row>
    <row r="1365" spans="1:3" x14ac:dyDescent="0.25">
      <c r="A1365" t="s">
        <v>2928</v>
      </c>
      <c r="B1365" t="s">
        <v>2929</v>
      </c>
      <c r="C1365" t="str">
        <f>CONCATENATE(Tabla5[[#This Row],[CARDCODE]],"-",Tabla5[[#This Row],[CARDNAME]])</f>
        <v>P20515513389-SPORTWAGEN S.A.C.</v>
      </c>
    </row>
    <row r="1366" spans="1:3" x14ac:dyDescent="0.25">
      <c r="A1366" t="s">
        <v>3154</v>
      </c>
      <c r="B1366" t="s">
        <v>3155</v>
      </c>
      <c r="C1366" t="str">
        <f>CONCATENATE(Tabla5[[#This Row],[CARDCODE]],"-",Tabla5[[#This Row],[CARDNAME]])</f>
        <v>P20551091920-STAFF DIGITAL S.A.C.</v>
      </c>
    </row>
    <row r="1367" spans="1:3" x14ac:dyDescent="0.25">
      <c r="A1367" t="s">
        <v>1872</v>
      </c>
      <c r="B1367" t="s">
        <v>1873</v>
      </c>
      <c r="C1367" t="str">
        <f>CONCATENATE(Tabla5[[#This Row],[CARDCODE]],"-",Tabla5[[#This Row],[CARDNAME]])</f>
        <v>P20342868844-STAR UP S.A.</v>
      </c>
    </row>
    <row r="1368" spans="1:3" x14ac:dyDescent="0.25">
      <c r="A1368" t="s">
        <v>3060</v>
      </c>
      <c r="B1368" t="s">
        <v>3061</v>
      </c>
      <c r="C1368" t="str">
        <f>CONCATENATE(Tabla5[[#This Row],[CARDCODE]],"-",Tabla5[[#This Row],[CARDNAME]])</f>
        <v>P20536692399-STARBRANDS PERU S.A.C.</v>
      </c>
    </row>
    <row r="1369" spans="1:3" x14ac:dyDescent="0.25">
      <c r="A1369" t="s">
        <v>2520</v>
      </c>
      <c r="B1369" t="s">
        <v>2521</v>
      </c>
      <c r="C1369" t="str">
        <f>CONCATENATE(Tabla5[[#This Row],[CARDCODE]],"-",Tabla5[[#This Row],[CARDNAME]])</f>
        <v>P20504333583-STEEL &amp; RUBBER INDUSTRY S.R.L.</v>
      </c>
    </row>
    <row r="1370" spans="1:3" x14ac:dyDescent="0.25">
      <c r="A1370" t="s">
        <v>1142</v>
      </c>
      <c r="B1370" t="s">
        <v>1143</v>
      </c>
      <c r="C1370" t="str">
        <f>CONCATENATE(Tabla5[[#This Row],[CARDCODE]],"-",Tabla5[[#This Row],[CARDNAME]])</f>
        <v>P20100784239-STEEL INDUSTRY S.A.</v>
      </c>
    </row>
    <row r="1371" spans="1:3" x14ac:dyDescent="0.25">
      <c r="A1371" t="s">
        <v>873</v>
      </c>
      <c r="B1371" t="s">
        <v>874</v>
      </c>
      <c r="C1371" t="str">
        <f>CONCATENATE(Tabla5[[#This Row],[CARDCODE]],"-",Tabla5[[#This Row],[CARDNAME]])</f>
        <v>P15133561495-STERNBERG PERUGGIA MARCELO RESTAURANT</v>
      </c>
    </row>
    <row r="1372" spans="1:3" x14ac:dyDescent="0.25">
      <c r="A1372" t="s">
        <v>3242</v>
      </c>
      <c r="B1372" t="s">
        <v>3243</v>
      </c>
      <c r="C1372" t="str">
        <f>CONCATENATE(Tabla5[[#This Row],[CARDCODE]],"-",Tabla5[[#This Row],[CARDNAME]])</f>
        <v>P20601071682-STF SISTEMAS EN TRANSPORTE DE FLUIDO E.I.R.L.</v>
      </c>
    </row>
    <row r="1373" spans="1:3" x14ac:dyDescent="0.25">
      <c r="A1373" t="s">
        <v>3020</v>
      </c>
      <c r="B1373" t="s">
        <v>3021</v>
      </c>
      <c r="C1373" t="str">
        <f>CONCATENATE(Tabla5[[#This Row],[CARDCODE]],"-",Tabla5[[#This Row],[CARDNAME]])</f>
        <v>P20522842878-STORE TECH E.I.R.L.</v>
      </c>
    </row>
    <row r="1374" spans="1:3" x14ac:dyDescent="0.25">
      <c r="A1374" t="s">
        <v>2132</v>
      </c>
      <c r="B1374" t="s">
        <v>2133</v>
      </c>
      <c r="C1374" t="str">
        <f>CONCATENATE(Tabla5[[#This Row],[CARDCODE]],"-",Tabla5[[#This Row],[CARDNAME]])</f>
        <v>P20431466458-STRUKE S.R.L.</v>
      </c>
    </row>
    <row r="1375" spans="1:3" x14ac:dyDescent="0.25">
      <c r="A1375" t="s">
        <v>437</v>
      </c>
      <c r="B1375" t="s">
        <v>438</v>
      </c>
      <c r="C1375" t="str">
        <f>CONCATENATE(Tabla5[[#This Row],[CARDCODE]],"-",Tabla5[[#This Row],[CARDNAME]])</f>
        <v>P10086676422-SUAREZ SOTELO PELLINA YOVANA</v>
      </c>
    </row>
    <row r="1376" spans="1:3" x14ac:dyDescent="0.25">
      <c r="A1376" t="s">
        <v>343</v>
      </c>
      <c r="B1376" t="s">
        <v>344</v>
      </c>
      <c r="C1376" t="str">
        <f>CONCATENATE(Tabla5[[#This Row],[CARDCODE]],"-",Tabla5[[#This Row],[CARDNAME]])</f>
        <v>P10072233765-SUBAUSTE CALDERON DIANA</v>
      </c>
    </row>
    <row r="1377" spans="1:3" x14ac:dyDescent="0.25">
      <c r="A1377" t="s">
        <v>881</v>
      </c>
      <c r="B1377" t="s">
        <v>882</v>
      </c>
      <c r="C1377" t="str">
        <f>CONCATENATE(Tabla5[[#This Row],[CARDCODE]],"-",Tabla5[[#This Row],[CARDNAME]])</f>
        <v>P15336982321-SUCESION CHI WENG TOU</v>
      </c>
    </row>
    <row r="1378" spans="1:3" x14ac:dyDescent="0.25">
      <c r="A1378" t="s">
        <v>735</v>
      </c>
      <c r="B1378" t="s">
        <v>736</v>
      </c>
      <c r="C1378" t="str">
        <f>CONCATENATE(Tabla5[[#This Row],[CARDCODE]],"-",Tabla5[[#This Row],[CARDNAME]])</f>
        <v>P10316328771-SUCESION LEIVA SAENZ DANIEL SAMUEL</v>
      </c>
    </row>
    <row r="1379" spans="1:3" x14ac:dyDescent="0.25">
      <c r="A1379" t="s">
        <v>869</v>
      </c>
      <c r="B1379" t="s">
        <v>870</v>
      </c>
      <c r="C1379" t="str">
        <f>CONCATENATE(Tabla5[[#This Row],[CARDCODE]],"-",Tabla5[[#This Row],[CARDNAME]])</f>
        <v>P15128743160-SUCESION MANUEL DELPINO SIFUENTES</v>
      </c>
    </row>
    <row r="1380" spans="1:3" x14ac:dyDescent="0.25">
      <c r="A1380" t="s">
        <v>653</v>
      </c>
      <c r="B1380" t="s">
        <v>654</v>
      </c>
      <c r="C1380" t="str">
        <f>CONCATENATE(Tabla5[[#This Row],[CARDCODE]],"-",Tabla5[[#This Row],[CARDNAME]])</f>
        <v>P10217815024-SUCESION SANCHEZ PACHAS VICTOR MANUEL</v>
      </c>
    </row>
    <row r="1381" spans="1:3" x14ac:dyDescent="0.25">
      <c r="A1381" t="s">
        <v>2194</v>
      </c>
      <c r="B1381" t="s">
        <v>2195</v>
      </c>
      <c r="C1381" t="str">
        <f>CONCATENATE(Tabla5[[#This Row],[CARDCODE]],"-",Tabla5[[#This Row],[CARDNAME]])</f>
        <v>P20453967469-SUCESORES OLAZABAL ARANZAENS REPRESENTACIONES S.A.C.</v>
      </c>
    </row>
    <row r="1382" spans="1:3" x14ac:dyDescent="0.25">
      <c r="A1382" t="s">
        <v>495</v>
      </c>
      <c r="B1382" t="s">
        <v>496</v>
      </c>
      <c r="C1382" t="str">
        <f>CONCATENATE(Tabla5[[#This Row],[CARDCODE]],"-",Tabla5[[#This Row],[CARDNAME]])</f>
        <v>P10096285146-SULCA MOLLEDA MARIA ELIZABETH</v>
      </c>
    </row>
    <row r="1383" spans="1:3" x14ac:dyDescent="0.25">
      <c r="A1383" t="s">
        <v>1744</v>
      </c>
      <c r="B1383" t="s">
        <v>1745</v>
      </c>
      <c r="C1383" t="str">
        <f>CONCATENATE(Tabla5[[#This Row],[CARDCODE]],"-",Tabla5[[#This Row],[CARDNAME]])</f>
        <v>P20294811991-SUMINISTROS HIDRAULICOS S.A.C.</v>
      </c>
    </row>
    <row r="1384" spans="1:3" x14ac:dyDescent="0.25">
      <c r="A1384" t="s">
        <v>793</v>
      </c>
      <c r="B1384" t="s">
        <v>794</v>
      </c>
      <c r="C1384" t="str">
        <f>CONCATENATE(Tabla5[[#This Row],[CARDCODE]],"-",Tabla5[[#This Row],[CARDNAME]])</f>
        <v>P10411751282-SUNA VASQUEZ MANUEL</v>
      </c>
    </row>
    <row r="1385" spans="1:3" x14ac:dyDescent="0.25">
      <c r="A1385" t="s">
        <v>1440</v>
      </c>
      <c r="B1385" t="s">
        <v>1441</v>
      </c>
      <c r="C1385" t="str">
        <f>CONCATENATE(Tabla5[[#This Row],[CARDCODE]],"-",Tabla5[[#This Row],[CARDNAME]])</f>
        <v>P20131312955-SUPERINTENDENCIA NACIONAL DE ADMINISTRACION TRIBUTARIA</v>
      </c>
    </row>
    <row r="1386" spans="1:3" x14ac:dyDescent="0.25">
      <c r="A1386" t="s">
        <v>2312</v>
      </c>
      <c r="B1386" t="s">
        <v>2313</v>
      </c>
      <c r="C1386" t="str">
        <f>CONCATENATE(Tabla5[[#This Row],[CARDCODE]],"-",Tabla5[[#This Row],[CARDNAME]])</f>
        <v>P20483412844-SUPERMERCADOS DEL NORTE SOC. ANON. CERRADA</v>
      </c>
    </row>
    <row r="1387" spans="1:3" x14ac:dyDescent="0.25">
      <c r="A1387" t="s">
        <v>963</v>
      </c>
      <c r="B1387" t="s">
        <v>964</v>
      </c>
      <c r="C1387" t="str">
        <f>CONCATENATE(Tabla5[[#This Row],[CARDCODE]],"-",Tabla5[[#This Row],[CARDNAME]])</f>
        <v>P20100070970-SUPERMERCADOS PERUANOS S.A.</v>
      </c>
    </row>
    <row r="1388" spans="1:3" x14ac:dyDescent="0.25">
      <c r="A1388" t="s">
        <v>2372</v>
      </c>
      <c r="B1388" t="s">
        <v>2373</v>
      </c>
      <c r="C1388" t="str">
        <f>CONCATENATE(Tabla5[[#This Row],[CARDCODE]],"-",Tabla5[[#This Row],[CARDNAME]])</f>
        <v>P20497378746-SUPPLY INDUSTRIAL E.I.R.L.</v>
      </c>
    </row>
    <row r="1389" spans="1:3" x14ac:dyDescent="0.25">
      <c r="A1389" t="s">
        <v>2926</v>
      </c>
      <c r="B1389" t="s">
        <v>2927</v>
      </c>
      <c r="C1389" t="str">
        <f>CONCATENATE(Tabla5[[#This Row],[CARDCODE]],"-",Tabla5[[#This Row],[CARDNAME]])</f>
        <v>P20515400690-SWIFT TRADING S.A.C.</v>
      </c>
    </row>
    <row r="1390" spans="1:3" x14ac:dyDescent="0.25">
      <c r="A1390" t="s">
        <v>2222</v>
      </c>
      <c r="B1390" t="s">
        <v>2223</v>
      </c>
      <c r="C1390" t="str">
        <f>CONCATENATE(Tabla5[[#This Row],[CARDCODE]],"-",Tabla5[[#This Row],[CARDNAME]])</f>
        <v>P20461736271-TABERNAS DEL PUERTO S.R.L.</v>
      </c>
    </row>
    <row r="1391" spans="1:3" x14ac:dyDescent="0.25">
      <c r="A1391" t="s">
        <v>3062</v>
      </c>
      <c r="B1391" t="s">
        <v>3063</v>
      </c>
      <c r="C1391" t="str">
        <f>CONCATENATE(Tabla5[[#This Row],[CARDCODE]],"-",Tabla5[[#This Row],[CARDNAME]])</f>
        <v>P20536758241-TACATOURS S.A.C.</v>
      </c>
    </row>
    <row r="1392" spans="1:3" x14ac:dyDescent="0.25">
      <c r="A1392" t="s">
        <v>953</v>
      </c>
      <c r="B1392" t="s">
        <v>954</v>
      </c>
      <c r="C1392" t="str">
        <f>CONCATENATE(Tabla5[[#This Row],[CARDCODE]],"-",Tabla5[[#This Row],[CARDNAME]])</f>
        <v>P20100049181-TAI LOY S.A.</v>
      </c>
    </row>
    <row r="1393" spans="1:3" x14ac:dyDescent="0.25">
      <c r="A1393" t="s">
        <v>2922</v>
      </c>
      <c r="B1393" t="s">
        <v>2923</v>
      </c>
      <c r="C1393" t="str">
        <f>CONCATENATE(Tabla5[[#This Row],[CARDCODE]],"-",Tabla5[[#This Row],[CARDNAME]])</f>
        <v>P20515012762-TAILOR SAC</v>
      </c>
    </row>
    <row r="1394" spans="1:3" x14ac:dyDescent="0.25">
      <c r="A1394" t="s">
        <v>1600</v>
      </c>
      <c r="B1394" t="s">
        <v>1601</v>
      </c>
      <c r="C1394" t="str">
        <f>CONCATENATE(Tabla5[[#This Row],[CARDCODE]],"-",Tabla5[[#This Row],[CARDNAME]])</f>
        <v>P20204621242-TALMA SERVICIOS AEROPORTUARIOS S.A</v>
      </c>
    </row>
    <row r="1395" spans="1:3" x14ac:dyDescent="0.25">
      <c r="A1395" t="s">
        <v>2368</v>
      </c>
      <c r="B1395" t="s">
        <v>2369</v>
      </c>
      <c r="C1395" t="str">
        <f>CONCATENATE(Tabla5[[#This Row],[CARDCODE]],"-",Tabla5[[#This Row],[CARDNAME]])</f>
        <v>P20493055161-TAURUS DISTRIBUTION PERU S.A.C.</v>
      </c>
    </row>
    <row r="1396" spans="1:3" x14ac:dyDescent="0.25">
      <c r="A1396" t="s">
        <v>2994</v>
      </c>
      <c r="B1396" t="s">
        <v>2995</v>
      </c>
      <c r="C1396" t="str">
        <f>CONCATENATE(Tabla5[[#This Row],[CARDCODE]],"-",Tabla5[[#This Row],[CARDNAME]])</f>
        <v>p20520883216-T-CAPACITA SAC</v>
      </c>
    </row>
    <row r="1397" spans="1:3" x14ac:dyDescent="0.25">
      <c r="A1397" t="s">
        <v>3266</v>
      </c>
      <c r="B1397" t="s">
        <v>3267</v>
      </c>
      <c r="C1397" t="str">
        <f>CONCATENATE(Tabla5[[#This Row],[CARDCODE]],"-",Tabla5[[#This Row],[CARDNAME]])</f>
        <v>P20602213600-TEAM SAFE E.I.R.L.</v>
      </c>
    </row>
    <row r="1398" spans="1:3" x14ac:dyDescent="0.25">
      <c r="A1398" t="s">
        <v>3114</v>
      </c>
      <c r="B1398" t="s">
        <v>3115</v>
      </c>
      <c r="C1398" t="str">
        <f>CONCATENATE(Tabla5[[#This Row],[CARDCODE]],"-",Tabla5[[#This Row],[CARDNAME]])</f>
        <v>P20544634489-TECHVALUE S.A.</v>
      </c>
    </row>
    <row r="1399" spans="1:3" x14ac:dyDescent="0.25">
      <c r="A1399" t="s">
        <v>1794</v>
      </c>
      <c r="B1399" t="s">
        <v>1795</v>
      </c>
      <c r="C1399" t="str">
        <f>CONCATENATE(Tabla5[[#This Row],[CARDCODE]],"-",Tabla5[[#This Row],[CARDNAME]])</f>
        <v>P20304622114-TECNIDATA COMERCIAL E.I.R.L.</v>
      </c>
    </row>
    <row r="1400" spans="1:3" x14ac:dyDescent="0.25">
      <c r="A1400" t="s">
        <v>1044</v>
      </c>
      <c r="B1400" t="s">
        <v>1045</v>
      </c>
      <c r="C1400" t="str">
        <f>CONCATENATE(Tabla5[[#This Row],[CARDCODE]],"-",Tabla5[[#This Row],[CARDNAME]])</f>
        <v>P20100244714-TECNIFAJAS S.A.</v>
      </c>
    </row>
    <row r="1401" spans="1:3" x14ac:dyDescent="0.25">
      <c r="A1401" t="s">
        <v>1432</v>
      </c>
      <c r="B1401" t="s">
        <v>1433</v>
      </c>
      <c r="C1401" t="str">
        <f>CONCATENATE(Tabla5[[#This Row],[CARDCODE]],"-",Tabla5[[#This Row],[CARDNAME]])</f>
        <v>P20131044179-TECNIMPORT S.A.</v>
      </c>
    </row>
    <row r="1402" spans="1:3" x14ac:dyDescent="0.25">
      <c r="A1402" t="s">
        <v>2978</v>
      </c>
      <c r="B1402" t="s">
        <v>2979</v>
      </c>
      <c r="C1402" t="str">
        <f>CONCATENATE(Tabla5[[#This Row],[CARDCODE]],"-",Tabla5[[#This Row],[CARDNAME]])</f>
        <v>P20518561392-TECNOAIR S.A.C.</v>
      </c>
    </row>
    <row r="1403" spans="1:3" x14ac:dyDescent="0.25">
      <c r="A1403" t="s">
        <v>2550</v>
      </c>
      <c r="B1403" t="s">
        <v>2551</v>
      </c>
      <c r="C1403" t="str">
        <f>CONCATENATE(Tabla5[[#This Row],[CARDCODE]],"-",Tabla5[[#This Row],[CARDNAME]])</f>
        <v>P20505084714-TECNOGESTION S.A.C.</v>
      </c>
    </row>
    <row r="1404" spans="1:3" x14ac:dyDescent="0.25">
      <c r="A1404" t="s">
        <v>1400</v>
      </c>
      <c r="B1404" t="s">
        <v>1401</v>
      </c>
      <c r="C1404" t="str">
        <f>CONCATENATE(Tabla5[[#This Row],[CARDCODE]],"-",Tabla5[[#This Row],[CARDNAME]])</f>
        <v>P20123531389-TECNOLOGIA DE MATERIALES SA</v>
      </c>
    </row>
    <row r="1405" spans="1:3" x14ac:dyDescent="0.25">
      <c r="A1405" t="s">
        <v>2954</v>
      </c>
      <c r="B1405" t="s">
        <v>2955</v>
      </c>
      <c r="C1405" t="str">
        <f>CONCATENATE(Tabla5[[#This Row],[CARDCODE]],"-",Tabla5[[#This Row],[CARDNAME]])</f>
        <v>P20517550222-TECNOLOGIA DEL VAPOR INDUSTRIAL S.R.L.-TECVAIN S.R.L.</v>
      </c>
    </row>
    <row r="1406" spans="1:3" x14ac:dyDescent="0.25">
      <c r="A1406" t="s">
        <v>1708</v>
      </c>
      <c r="B1406" t="s">
        <v>1709</v>
      </c>
      <c r="C1406" t="str">
        <f>CONCATENATE(Tabla5[[#This Row],[CARDCODE]],"-",Tabla5[[#This Row],[CARDNAME]])</f>
        <v>P20268219677-TECNOLOGIA EN SERV AGENTES DE ADUANA SA</v>
      </c>
    </row>
    <row r="1407" spans="1:3" x14ac:dyDescent="0.25">
      <c r="A1407" t="s">
        <v>3122</v>
      </c>
      <c r="B1407" t="s">
        <v>3123</v>
      </c>
      <c r="C1407" t="str">
        <f>CONCATENATE(Tabla5[[#This Row],[CARDCODE]],"-",Tabla5[[#This Row],[CARDNAME]])</f>
        <v>P20545746493-TECNOLOGIA FISICA INDUSTRIAL SAAVEDRA SOCIEDAD ANONIMA CERRADA - TEFINSA S.A.C.</v>
      </c>
    </row>
    <row r="1408" spans="1:3" x14ac:dyDescent="0.25">
      <c r="A1408" t="s">
        <v>3174</v>
      </c>
      <c r="B1408" t="s">
        <v>3175</v>
      </c>
      <c r="C1408" t="str">
        <f>CONCATENATE(Tabla5[[#This Row],[CARDCODE]],"-",Tabla5[[#This Row],[CARDNAME]])</f>
        <v>P20554076573-TECNOLOGIA Y FILTRACION INDUSTRIAL S.A.C</v>
      </c>
    </row>
    <row r="1409" spans="1:3" x14ac:dyDescent="0.25">
      <c r="A1409" t="s">
        <v>2086</v>
      </c>
      <c r="B1409" t="s">
        <v>2087</v>
      </c>
      <c r="C1409" t="str">
        <f>CONCATENATE(Tabla5[[#This Row],[CARDCODE]],"-",Tabla5[[#This Row],[CARDNAME]])</f>
        <v>P20422635247-TECNOMERCADO S.A.C.</v>
      </c>
    </row>
    <row r="1410" spans="1:3" x14ac:dyDescent="0.25">
      <c r="A1410" t="s">
        <v>1240</v>
      </c>
      <c r="B1410" t="s">
        <v>1241</v>
      </c>
      <c r="C1410" t="str">
        <f>CONCATENATE(Tabla5[[#This Row],[CARDCODE]],"-",Tabla5[[#This Row],[CARDNAME]])</f>
        <v>P20101821588-TECPRO INGENIEROS S.A.</v>
      </c>
    </row>
    <row r="1411" spans="1:3" x14ac:dyDescent="0.25">
      <c r="A1411" t="s">
        <v>2854</v>
      </c>
      <c r="B1411" t="s">
        <v>2855</v>
      </c>
      <c r="C1411" t="str">
        <f>CONCATENATE(Tabla5[[#This Row],[CARDCODE]],"-",Tabla5[[#This Row],[CARDNAME]])</f>
        <v>P20511576726-TECTRONICA S.A.C.</v>
      </c>
    </row>
    <row r="1412" spans="1:3" x14ac:dyDescent="0.25">
      <c r="A1412" t="s">
        <v>2034</v>
      </c>
      <c r="B1412" t="s">
        <v>2035</v>
      </c>
      <c r="C1412" t="str">
        <f>CONCATENATE(Tabla5[[#This Row],[CARDCODE]],"-",Tabla5[[#This Row],[CARDNAME]])</f>
        <v>P20414989277-TELEATENTO DEL PERU S.A.C.</v>
      </c>
    </row>
    <row r="1413" spans="1:3" x14ac:dyDescent="0.25">
      <c r="A1413" t="s">
        <v>907</v>
      </c>
      <c r="B1413" t="s">
        <v>908</v>
      </c>
      <c r="C1413" t="str">
        <f>CONCATENATE(Tabla5[[#This Row],[CARDCODE]],"-",Tabla5[[#This Row],[CARDNAME]])</f>
        <v>P20100017491-TELEFONICA DEL PERU S.A.A.</v>
      </c>
    </row>
    <row r="1414" spans="1:3" x14ac:dyDescent="0.25">
      <c r="A1414" t="s">
        <v>3048</v>
      </c>
      <c r="B1414" t="s">
        <v>3049</v>
      </c>
      <c r="C1414" t="str">
        <f>CONCATENATE(Tabla5[[#This Row],[CARDCODE]],"-",Tabla5[[#This Row],[CARDNAME]])</f>
        <v>P20530676111-TELEFONICA FAX HUARAZ E.I.R.L.</v>
      </c>
    </row>
    <row r="1415" spans="1:3" x14ac:dyDescent="0.25">
      <c r="A1415" t="s">
        <v>2092</v>
      </c>
      <c r="B1415" t="s">
        <v>2093</v>
      </c>
      <c r="C1415" t="str">
        <f>CONCATENATE(Tabla5[[#This Row],[CARDCODE]],"-",Tabla5[[#This Row],[CARDNAME]])</f>
        <v>P20424653561-TELEFONICA MOVILES S.A.C.</v>
      </c>
    </row>
    <row r="1416" spans="1:3" x14ac:dyDescent="0.25">
      <c r="A1416" t="s">
        <v>719</v>
      </c>
      <c r="B1416" t="s">
        <v>720</v>
      </c>
      <c r="C1416" t="str">
        <f>CONCATENATE(Tabla5[[#This Row],[CARDCODE]],"-",Tabla5[[#This Row],[CARDNAME]])</f>
        <v>P10296290837-TELLO HUAMANI LINDA OLINDA</v>
      </c>
    </row>
    <row r="1417" spans="1:3" x14ac:dyDescent="0.25">
      <c r="A1417" t="s">
        <v>487</v>
      </c>
      <c r="B1417" t="s">
        <v>488</v>
      </c>
      <c r="C1417" t="str">
        <f>CONCATENATE(Tabla5[[#This Row],[CARDCODE]],"-",Tabla5[[#This Row],[CARDNAME]])</f>
        <v>P10094476939-TELLO LOPEZ SIDY</v>
      </c>
    </row>
    <row r="1418" spans="1:3" x14ac:dyDescent="0.25">
      <c r="A1418" t="s">
        <v>2396</v>
      </c>
      <c r="B1418" t="s">
        <v>2397</v>
      </c>
      <c r="C1418" t="str">
        <f>CONCATENATE(Tabla5[[#This Row],[CARDCODE]],"-",Tabla5[[#This Row],[CARDNAME]])</f>
        <v>P20500794578-TELSEN INGENIEROS S.R.L.</v>
      </c>
    </row>
    <row r="1419" spans="1:3" x14ac:dyDescent="0.25">
      <c r="A1419" t="s">
        <v>2074</v>
      </c>
      <c r="B1419" t="s">
        <v>2075</v>
      </c>
      <c r="C1419" t="str">
        <f>CONCATENATE(Tabla5[[#This Row],[CARDCODE]],"-",Tabla5[[#This Row],[CARDNAME]])</f>
        <v>P20419669394-TELVICOM</v>
      </c>
    </row>
    <row r="1420" spans="1:3" x14ac:dyDescent="0.25">
      <c r="A1420" t="s">
        <v>2474</v>
      </c>
      <c r="B1420" t="s">
        <v>2475</v>
      </c>
      <c r="C1420" t="str">
        <f>CONCATENATE(Tabla5[[#This Row],[CARDCODE]],"-",Tabla5[[#This Row],[CARDNAME]])</f>
        <v>P20503169399-TERCER MUELLE S.A.C.</v>
      </c>
    </row>
    <row r="1421" spans="1:3" x14ac:dyDescent="0.25">
      <c r="A1421" t="s">
        <v>2666</v>
      </c>
      <c r="B1421" t="s">
        <v>2667</v>
      </c>
      <c r="C1421" t="str">
        <f>CONCATENATE(Tabla5[[#This Row],[CARDCODE]],"-",Tabla5[[#This Row],[CARDNAME]])</f>
        <v>P20507646051-TERMINALES PORTUARIOS PERUANOS SAC</v>
      </c>
    </row>
    <row r="1422" spans="1:3" x14ac:dyDescent="0.25">
      <c r="A1422" t="s">
        <v>2902</v>
      </c>
      <c r="B1422" t="s">
        <v>2903</v>
      </c>
      <c r="C1422" t="str">
        <f>CONCATENATE(Tabla5[[#This Row],[CARDCODE]],"-",Tabla5[[#This Row],[CARDNAME]])</f>
        <v>P20514067296-TERMINAVES AGENCIAS MARITIMAS DEL PERU S.A.C.</v>
      </c>
    </row>
    <row r="1423" spans="1:3" x14ac:dyDescent="0.25">
      <c r="A1423" t="s">
        <v>2142</v>
      </c>
      <c r="B1423" t="s">
        <v>2143</v>
      </c>
      <c r="C1423" t="str">
        <f>CONCATENATE(Tabla5[[#This Row],[CARDCODE]],"-",Tabla5[[#This Row],[CARDNAME]])</f>
        <v>P20432807160-TERRA NETWORKS PERU S.A.</v>
      </c>
    </row>
    <row r="1424" spans="1:3" x14ac:dyDescent="0.25">
      <c r="A1424" t="s">
        <v>3116</v>
      </c>
      <c r="B1424" t="s">
        <v>3117</v>
      </c>
      <c r="C1424" t="str">
        <f>CONCATENATE(Tabla5[[#This Row],[CARDCODE]],"-",Tabla5[[#This Row],[CARDNAME]])</f>
        <v>P20544751108-TESIN PERU S.A.C.</v>
      </c>
    </row>
    <row r="1425" spans="1:3" x14ac:dyDescent="0.25">
      <c r="A1425" t="s">
        <v>3220</v>
      </c>
      <c r="B1425" t="s">
        <v>3221</v>
      </c>
      <c r="C1425" t="str">
        <f>CONCATENATE(Tabla5[[#This Row],[CARDCODE]],"-",Tabla5[[#This Row],[CARDNAME]])</f>
        <v>P20600376323-TESLA CONTRATISTAS GENERALES S.A.C. - TESLA CG S.A.C.</v>
      </c>
    </row>
    <row r="1426" spans="1:3" x14ac:dyDescent="0.25">
      <c r="A1426" t="s">
        <v>3206</v>
      </c>
      <c r="B1426" t="s">
        <v>3207</v>
      </c>
      <c r="C1426" t="str">
        <f>CONCATENATE(Tabla5[[#This Row],[CARDCODE]],"-",Tabla5[[#This Row],[CARDNAME]])</f>
        <v>P20600037863-TESLA SERVICES &amp; SUPPLIES S.A.C. - TESLA S &amp; S S.A.C.</v>
      </c>
    </row>
    <row r="1427" spans="1:3" x14ac:dyDescent="0.25">
      <c r="A1427" t="s">
        <v>1908</v>
      </c>
      <c r="B1427" t="s">
        <v>1909</v>
      </c>
      <c r="C1427" t="str">
        <f>CONCATENATE(Tabla5[[#This Row],[CARDCODE]],"-",Tabla5[[#This Row],[CARDNAME]])</f>
        <v>P20374041011-TETRA PAK S.A.</v>
      </c>
    </row>
    <row r="1428" spans="1:3" x14ac:dyDescent="0.25">
      <c r="A1428" t="s">
        <v>1292</v>
      </c>
      <c r="B1428" t="s">
        <v>1293</v>
      </c>
      <c r="C1428" t="str">
        <f>CONCATENATE(Tabla5[[#This Row],[CARDCODE]],"-",Tabla5[[#This Row],[CARDNAME]])</f>
        <v>P20104498044-TEXTIL DEL VALLE S.A.</v>
      </c>
    </row>
    <row r="1429" spans="1:3" x14ac:dyDescent="0.25">
      <c r="A1429" t="s">
        <v>1308</v>
      </c>
      <c r="B1429" t="s">
        <v>1309</v>
      </c>
      <c r="C1429" t="str">
        <f>CONCATENATE(Tabla5[[#This Row],[CARDCODE]],"-",Tabla5[[#This Row],[CARDNAME]])</f>
        <v>p20107175581-TEXTIL RIO NAZCA S.R.LTDA</v>
      </c>
    </row>
    <row r="1430" spans="1:3" x14ac:dyDescent="0.25">
      <c r="A1430" t="s">
        <v>1470</v>
      </c>
      <c r="B1430" t="s">
        <v>1471</v>
      </c>
      <c r="C1430" t="str">
        <f>CONCATENATE(Tabla5[[#This Row],[CARDCODE]],"-",Tabla5[[#This Row],[CARDNAME]])</f>
        <v>P20134299950-THAIS CORPORATION S.A.C.</v>
      </c>
    </row>
    <row r="1431" spans="1:3" x14ac:dyDescent="0.25">
      <c r="A1431" t="s">
        <v>2822</v>
      </c>
      <c r="B1431" t="s">
        <v>2823</v>
      </c>
      <c r="C1431" t="str">
        <f>CONCATENATE(Tabla5[[#This Row],[CARDCODE]],"-",Tabla5[[#This Row],[CARDNAME]])</f>
        <v>P20510688741-THAISBOR S.A.C.</v>
      </c>
    </row>
    <row r="1432" spans="1:3" x14ac:dyDescent="0.25">
      <c r="A1432" t="s">
        <v>3164</v>
      </c>
      <c r="B1432" t="s">
        <v>3165</v>
      </c>
      <c r="C1432" t="str">
        <f>CONCATENATE(Tabla5[[#This Row],[CARDCODE]],"-",Tabla5[[#This Row],[CARDNAME]])</f>
        <v>P20553132291-THE EDGE GROUP PERU S.A.C.</v>
      </c>
    </row>
    <row r="1433" spans="1:3" x14ac:dyDescent="0.25">
      <c r="A1433" t="s">
        <v>1870</v>
      </c>
      <c r="B1433" t="s">
        <v>1871</v>
      </c>
      <c r="C1433" t="str">
        <f>CONCATENATE(Tabla5[[#This Row],[CARDCODE]],"-",Tabla5[[#This Row],[CARDNAME]])</f>
        <v>P20342339426-THIESSEN DEL PERU S.A.</v>
      </c>
    </row>
    <row r="1434" spans="1:3" x14ac:dyDescent="0.25">
      <c r="A1434" t="s">
        <v>1352</v>
      </c>
      <c r="B1434" t="s">
        <v>1353</v>
      </c>
      <c r="C1434" t="str">
        <f>CONCATENATE(Tabla5[[#This Row],[CARDCODE]],"-",Tabla5[[#This Row],[CARDNAME]])</f>
        <v>P20112273922-TIENDAS DEL MEJORAMIENTO DEL HOGAR S.A.</v>
      </c>
    </row>
    <row r="1435" spans="1:3" x14ac:dyDescent="0.25">
      <c r="A1435" t="s">
        <v>1856</v>
      </c>
      <c r="B1435" t="s">
        <v>1857</v>
      </c>
      <c r="C1435" t="str">
        <f>CONCATENATE(Tabla5[[#This Row],[CARDCODE]],"-",Tabla5[[#This Row],[CARDNAME]])</f>
        <v>P20337564373-TIENDAS POR DEPARTAMENTO RIPLEY S.A.</v>
      </c>
    </row>
    <row r="1436" spans="1:3" x14ac:dyDescent="0.25">
      <c r="A1436" t="s">
        <v>1968</v>
      </c>
      <c r="B1436" t="s">
        <v>1969</v>
      </c>
      <c r="C1436" t="str">
        <f>CONCATENATE(Tabla5[[#This Row],[CARDCODE]],"-",Tabla5[[#This Row],[CARDNAME]])</f>
        <v>P20388761394-TITOS RESTAURANT S.R.LTDA.</v>
      </c>
    </row>
    <row r="1437" spans="1:3" x14ac:dyDescent="0.25">
      <c r="A1437" t="s">
        <v>2748</v>
      </c>
      <c r="B1437" t="s">
        <v>2749</v>
      </c>
      <c r="C1437" t="str">
        <f>CONCATENATE(Tabla5[[#This Row],[CARDCODE]],"-",Tabla5[[#This Row],[CARDNAME]])</f>
        <v>P20509236730-TOP ASESORES Y CONSULTORES TRIBUTARIOS S.A.C.</v>
      </c>
    </row>
    <row r="1438" spans="1:3" x14ac:dyDescent="0.25">
      <c r="A1438" t="s">
        <v>3120</v>
      </c>
      <c r="B1438" t="s">
        <v>3121</v>
      </c>
      <c r="C1438" t="str">
        <f>CONCATENATE(Tabla5[[#This Row],[CARDCODE]],"-",Tabla5[[#This Row],[CARDNAME]])</f>
        <v>P20545731381-TOP TOOLS SOCIEDAD ANONIMA CERRADA</v>
      </c>
    </row>
    <row r="1439" spans="1:3" x14ac:dyDescent="0.25">
      <c r="A1439" t="s">
        <v>2398</v>
      </c>
      <c r="B1439" t="s">
        <v>2399</v>
      </c>
      <c r="C1439" t="str">
        <f>CONCATENATE(Tabla5[[#This Row],[CARDCODE]],"-",Tabla5[[#This Row],[CARDNAME]])</f>
        <v>P20500999200-TORNO UNIVERSAL E.I.R.L</v>
      </c>
    </row>
    <row r="1440" spans="1:3" x14ac:dyDescent="0.25">
      <c r="A1440" t="s">
        <v>681</v>
      </c>
      <c r="B1440" t="s">
        <v>682</v>
      </c>
      <c r="C1440" t="str">
        <f>CONCATENATE(Tabla5[[#This Row],[CARDCODE]],"-",Tabla5[[#This Row],[CARDNAME]])</f>
        <v>P10257075414-TORRIANI HUAMAN JUAN CARLOS</v>
      </c>
    </row>
    <row r="1441" spans="1:3" x14ac:dyDescent="0.25">
      <c r="A1441" t="s">
        <v>673</v>
      </c>
      <c r="B1441" t="s">
        <v>674</v>
      </c>
      <c r="C1441" t="str">
        <f>CONCATENATE(Tabla5[[#This Row],[CARDCODE]],"-",Tabla5[[#This Row],[CARDNAME]])</f>
        <v>P10255284075-TORRICO GILES ELVA</v>
      </c>
    </row>
    <row r="1442" spans="1:3" x14ac:dyDescent="0.25">
      <c r="A1442" t="s">
        <v>2516</v>
      </c>
      <c r="B1442" t="s">
        <v>2517</v>
      </c>
      <c r="C1442" t="str">
        <f>CONCATENATE(Tabla5[[#This Row],[CARDCODE]],"-",Tabla5[[#This Row],[CARDNAME]])</f>
        <v>P20504194443-TOSHIRO MANDALAY RESTAURANT</v>
      </c>
    </row>
    <row r="1443" spans="1:3" x14ac:dyDescent="0.25">
      <c r="A1443" t="s">
        <v>1824</v>
      </c>
      <c r="B1443" t="s">
        <v>1825</v>
      </c>
      <c r="C1443" t="str">
        <f>CONCATENATE(Tabla5[[#This Row],[CARDCODE]],"-",Tabla5[[#This Row],[CARDNAME]])</f>
        <v>P20331429601-TOTAL ARTEFACTOS S.A.</v>
      </c>
    </row>
    <row r="1444" spans="1:3" x14ac:dyDescent="0.25">
      <c r="A1444" t="s">
        <v>986</v>
      </c>
      <c r="B1444" t="s">
        <v>987</v>
      </c>
      <c r="C1444" t="str">
        <f>CONCATENATE(Tabla5[[#This Row],[CARDCODE]],"-",Tabla5[[#This Row],[CARDNAME]])</f>
        <v>P20100091896-TOURING Y AUTOMOVIL CLUB DEL PERU</v>
      </c>
    </row>
    <row r="1445" spans="1:3" x14ac:dyDescent="0.25">
      <c r="A1445" t="s">
        <v>984</v>
      </c>
      <c r="B1445" t="s">
        <v>985</v>
      </c>
      <c r="C1445" t="str">
        <f>CONCATENATE(Tabla5[[#This Row],[CARDCODE]],"-",Tabla5[[#This Row],[CARDNAME]])</f>
        <v>P20100087198-TRADI S.A.</v>
      </c>
    </row>
    <row r="1446" spans="1:3" x14ac:dyDescent="0.25">
      <c r="A1446" t="s">
        <v>1652</v>
      </c>
      <c r="B1446" t="s">
        <v>1653</v>
      </c>
      <c r="C1446" t="str">
        <f>CONCATENATE(Tabla5[[#This Row],[CARDCODE]],"-",Tabla5[[#This Row],[CARDNAME]])</f>
        <v>P20252067117-TRANSOCEAN S.A.C.</v>
      </c>
    </row>
    <row r="1447" spans="1:3" x14ac:dyDescent="0.25">
      <c r="A1447" t="s">
        <v>1910</v>
      </c>
      <c r="B1447" t="s">
        <v>1911</v>
      </c>
      <c r="C1447" t="str">
        <f>CONCATENATE(Tabla5[[#This Row],[CARDCODE]],"-",Tabla5[[#This Row],[CARDNAME]])</f>
        <v>P20375477786-TRANSP.Y TUR.RUTAS DE AMER.CLTDA SUC PER</v>
      </c>
    </row>
    <row r="1448" spans="1:3" x14ac:dyDescent="0.25">
      <c r="A1448" t="s">
        <v>2422</v>
      </c>
      <c r="B1448" t="s">
        <v>2423</v>
      </c>
      <c r="C1448" t="str">
        <f>CONCATENATE(Tabla5[[#This Row],[CARDCODE]],"-",Tabla5[[#This Row],[CARDNAME]])</f>
        <v>P20501830098-TRANSPORTE CASSA EIRL</v>
      </c>
    </row>
    <row r="1449" spans="1:3" x14ac:dyDescent="0.25">
      <c r="A1449" t="s">
        <v>2960</v>
      </c>
      <c r="B1449" t="s">
        <v>2961</v>
      </c>
      <c r="C1449" t="str">
        <f>CONCATENATE(Tabla5[[#This Row],[CARDCODE]],"-",Tabla5[[#This Row],[CARDNAME]])</f>
        <v>P20518122127-TRANSPORTE HUGAMOR EIRL</v>
      </c>
    </row>
    <row r="1450" spans="1:3" x14ac:dyDescent="0.25">
      <c r="A1450" t="s">
        <v>3144</v>
      </c>
      <c r="B1450" t="s">
        <v>3145</v>
      </c>
      <c r="C1450" t="str">
        <f>CONCATENATE(Tabla5[[#This Row],[CARDCODE]],"-",Tabla5[[#This Row],[CARDNAME]])</f>
        <v>P20549382330-TRANSPORTES COCA E.I.R.L.</v>
      </c>
    </row>
    <row r="1451" spans="1:3" x14ac:dyDescent="0.25">
      <c r="A1451" t="s">
        <v>1042</v>
      </c>
      <c r="B1451" t="s">
        <v>1043</v>
      </c>
      <c r="C1451" t="str">
        <f>CONCATENATE(Tabla5[[#This Row],[CARDCODE]],"-",Tabla5[[#This Row],[CARDNAME]])</f>
        <v>P20100238234-TRANSPORTES CROMOTEX S.A.C.</v>
      </c>
    </row>
    <row r="1452" spans="1:3" x14ac:dyDescent="0.25">
      <c r="A1452" t="s">
        <v>1038</v>
      </c>
      <c r="B1452" t="s">
        <v>1039</v>
      </c>
      <c r="C1452" t="str">
        <f>CONCATENATE(Tabla5[[#This Row],[CARDCODE]],"-",Tabla5[[#This Row],[CARDNAME]])</f>
        <v>P20100227461-TRANSPORTES CRUZ DEL SUR S.A.C.</v>
      </c>
    </row>
    <row r="1453" spans="1:3" x14ac:dyDescent="0.25">
      <c r="A1453" t="s">
        <v>2230</v>
      </c>
      <c r="B1453" t="s">
        <v>2231</v>
      </c>
      <c r="C1453" t="str">
        <f>CONCATENATE(Tabla5[[#This Row],[CARDCODE]],"-",Tabla5[[#This Row],[CARDNAME]])</f>
        <v>P20464017608-TRANSPORTES DE INSUMOS QUIMICIOS S.A.C.</v>
      </c>
    </row>
    <row r="1454" spans="1:3" x14ac:dyDescent="0.25">
      <c r="A1454" t="s">
        <v>1046</v>
      </c>
      <c r="B1454" t="s">
        <v>1047</v>
      </c>
      <c r="C1454" t="str">
        <f>CONCATENATE(Tabla5[[#This Row],[CARDCODE]],"-",Tabla5[[#This Row],[CARDNAME]])</f>
        <v>P20100245109-TRANSPORTES GRAU S.A.</v>
      </c>
    </row>
    <row r="1455" spans="1:3" x14ac:dyDescent="0.25">
      <c r="A1455" t="s">
        <v>1032</v>
      </c>
      <c r="B1455" t="s">
        <v>1033</v>
      </c>
      <c r="C1455" t="str">
        <f>CONCATENATE(Tabla5[[#This Row],[CARDCODE]],"-",Tabla5[[#This Row],[CARDNAME]])</f>
        <v>P20100181704-TRANSPORTES LAS VEGAS S.A.</v>
      </c>
    </row>
    <row r="1456" spans="1:3" x14ac:dyDescent="0.25">
      <c r="A1456" t="s">
        <v>2360</v>
      </c>
      <c r="B1456" t="s">
        <v>2361</v>
      </c>
      <c r="C1456" t="str">
        <f>CONCATENATE(Tabla5[[#This Row],[CARDCODE]],"-",Tabla5[[#This Row],[CARDNAME]])</f>
        <v>P20492739163-TRANSPORTES MATTOS SOCIEDAD ANONIMA CERRADA</v>
      </c>
    </row>
    <row r="1457" spans="1:3" x14ac:dyDescent="0.25">
      <c r="A1457" t="s">
        <v>729</v>
      </c>
      <c r="B1457" t="s">
        <v>730</v>
      </c>
      <c r="C1457" t="str">
        <f>CONCATENATE(Tabla5[[#This Row],[CARDCODE]],"-",Tabla5[[#This Row],[CARDNAME]])</f>
        <v>P10308283378-TRANSPORTES VELASQUEZ</v>
      </c>
    </row>
    <row r="1458" spans="1:3" x14ac:dyDescent="0.25">
      <c r="A1458" t="s">
        <v>3126</v>
      </c>
      <c r="B1458" t="s">
        <v>3127</v>
      </c>
      <c r="C1458" t="str">
        <f>CONCATENATE(Tabla5[[#This Row],[CARDCODE]],"-",Tabla5[[#This Row],[CARDNAME]])</f>
        <v>P20546267114-TRAVEL LIFE TOURISM &amp; TECHNOLOGY S.A.C.</v>
      </c>
    </row>
    <row r="1459" spans="1:3" x14ac:dyDescent="0.25">
      <c r="A1459" t="s">
        <v>2320</v>
      </c>
      <c r="B1459" t="s">
        <v>2321</v>
      </c>
      <c r="C1459" t="str">
        <f>CONCATENATE(Tabla5[[#This Row],[CARDCODE]],"-",Tabla5[[#This Row],[CARDNAME]])</f>
        <v>P20483979054-TRIBI´S B.B.Q. S.R.L.</v>
      </c>
    </row>
    <row r="1460" spans="1:3" x14ac:dyDescent="0.25">
      <c r="A1460" t="s">
        <v>1962</v>
      </c>
      <c r="B1460" t="s">
        <v>1963</v>
      </c>
      <c r="C1460" t="str">
        <f>CONCATENATE(Tabla5[[#This Row],[CARDCODE]],"-",Tabla5[[#This Row],[CARDNAME]])</f>
        <v>P20387968360-TRIGAM S.A.C.</v>
      </c>
    </row>
    <row r="1461" spans="1:3" x14ac:dyDescent="0.25">
      <c r="A1461" t="s">
        <v>2390</v>
      </c>
      <c r="B1461" t="s">
        <v>2391</v>
      </c>
      <c r="C1461" t="str">
        <f>CONCATENATE(Tabla5[[#This Row],[CARDCODE]],"-",Tabla5[[#This Row],[CARDNAME]])</f>
        <v>P20500000369-TRIPLE Z S.A.C.</v>
      </c>
    </row>
    <row r="1462" spans="1:3" x14ac:dyDescent="0.25">
      <c r="A1462" t="s">
        <v>815</v>
      </c>
      <c r="B1462" t="s">
        <v>816</v>
      </c>
      <c r="C1462" t="str">
        <f>CONCATENATE(Tabla5[[#This Row],[CARDCODE]],"-",Tabla5[[#This Row],[CARDNAME]])</f>
        <v>P10425641731-TRIVEÑO GARCIA ROMULO FERNANDO</v>
      </c>
    </row>
    <row r="1463" spans="1:3" x14ac:dyDescent="0.25">
      <c r="A1463" t="s">
        <v>525</v>
      </c>
      <c r="B1463" t="s">
        <v>526</v>
      </c>
      <c r="C1463" t="str">
        <f>CONCATENATE(Tabla5[[#This Row],[CARDCODE]],"-",Tabla5[[#This Row],[CARDNAME]])</f>
        <v>P10100929495-TRUJILLO CASTILLO CESAR</v>
      </c>
    </row>
    <row r="1464" spans="1:3" x14ac:dyDescent="0.25">
      <c r="A1464" t="s">
        <v>461</v>
      </c>
      <c r="B1464" t="s">
        <v>462</v>
      </c>
      <c r="C1464" t="str">
        <f>CONCATENATE(Tabla5[[#This Row],[CARDCODE]],"-",Tabla5[[#This Row],[CARDNAME]])</f>
        <v>P10092437057-TRUJILLO SANCHEZ DAVID</v>
      </c>
    </row>
    <row r="1465" spans="1:3" x14ac:dyDescent="0.25">
      <c r="A1465" t="s">
        <v>1776</v>
      </c>
      <c r="B1465" t="s">
        <v>1777</v>
      </c>
      <c r="C1465" t="str">
        <f>CONCATENATE(Tabla5[[#This Row],[CARDCODE]],"-",Tabla5[[#This Row],[CARDNAME]])</f>
        <v>P20301821388-TUBISA S.A.C.</v>
      </c>
    </row>
    <row r="1466" spans="1:3" x14ac:dyDescent="0.25">
      <c r="A1466" t="s">
        <v>961</v>
      </c>
      <c r="B1466" t="s">
        <v>962</v>
      </c>
      <c r="C1466" t="str">
        <f>CONCATENATE(Tabla5[[#This Row],[CARDCODE]],"-",Tabla5[[#This Row],[CARDNAME]])</f>
        <v>P20100067839-TUBOPLAST S.A.</v>
      </c>
    </row>
    <row r="1467" spans="1:3" x14ac:dyDescent="0.25">
      <c r="A1467" t="s">
        <v>465</v>
      </c>
      <c r="B1467" t="s">
        <v>466</v>
      </c>
      <c r="C1467" t="str">
        <f>CONCATENATE(Tabla5[[#This Row],[CARDCODE]],"-",Tabla5[[#This Row],[CARDNAME]])</f>
        <v>P10092786761-TUESTA ALVA NEGUYEN</v>
      </c>
    </row>
    <row r="1468" spans="1:3" x14ac:dyDescent="0.25">
      <c r="A1468" t="s">
        <v>269</v>
      </c>
      <c r="B1468" t="s">
        <v>270</v>
      </c>
      <c r="C1468" t="str">
        <f>CONCATENATE(Tabla5[[#This Row],[CARDCODE]],"-",Tabla5[[#This Row],[CARDNAME]])</f>
        <v>P10038508941-TUME DE CORDOVA MERCEDES</v>
      </c>
    </row>
    <row r="1469" spans="1:3" x14ac:dyDescent="0.25">
      <c r="A1469" t="s">
        <v>2448</v>
      </c>
      <c r="B1469" t="s">
        <v>2449</v>
      </c>
      <c r="C1469" t="str">
        <f>CONCATENATE(Tabla5[[#This Row],[CARDCODE]],"-",Tabla5[[#This Row],[CARDNAME]])</f>
        <v>P20502464001-TUNUPA S.A.C.</v>
      </c>
    </row>
    <row r="1470" spans="1:3" x14ac:dyDescent="0.25">
      <c r="A1470" t="s">
        <v>1162</v>
      </c>
      <c r="B1470" t="s">
        <v>1163</v>
      </c>
      <c r="C1470" t="str">
        <f>CONCATENATE(Tabla5[[#This Row],[CARDCODE]],"-",Tabla5[[#This Row],[CARDNAME]])</f>
        <v>P20100970962-TURISMO EL DORAL S.A.C.</v>
      </c>
    </row>
    <row r="1471" spans="1:3" x14ac:dyDescent="0.25">
      <c r="A1471" t="s">
        <v>1466</v>
      </c>
      <c r="B1471" t="s">
        <v>1467</v>
      </c>
      <c r="C1471" t="str">
        <f>CONCATENATE(Tabla5[[#This Row],[CARDCODE]],"-",Tabla5[[#This Row],[CARDNAME]])</f>
        <v>P20134081229-TURISMO LOS ALGARROBOS S.A.</v>
      </c>
    </row>
    <row r="1472" spans="1:3" x14ac:dyDescent="0.25">
      <c r="A1472" t="s">
        <v>1330</v>
      </c>
      <c r="B1472" t="s">
        <v>1331</v>
      </c>
      <c r="C1472" t="str">
        <f>CONCATENATE(Tabla5[[#This Row],[CARDCODE]],"-",Tabla5[[#This Row],[CARDNAME]])</f>
        <v>P20109557006-TURISMO MOCHICA  S.A.C.</v>
      </c>
    </row>
    <row r="1473" spans="1:3" x14ac:dyDescent="0.25">
      <c r="A1473" t="s">
        <v>577</v>
      </c>
      <c r="B1473" t="s">
        <v>578</v>
      </c>
      <c r="C1473" t="str">
        <f>CONCATENATE(Tabla5[[#This Row],[CARDCODE]],"-",Tabla5[[#This Row],[CARDNAME]])</f>
        <v>P10107010624-UCHUYA DIAZ JHONNY MICHEL</v>
      </c>
    </row>
    <row r="1474" spans="1:3" x14ac:dyDescent="0.25">
      <c r="A1474" t="s">
        <v>923</v>
      </c>
      <c r="B1474" t="s">
        <v>924</v>
      </c>
      <c r="C1474" t="str">
        <f>CONCATENATE(Tabla5[[#This Row],[CARDCODE]],"-",Tabla5[[#This Row],[CARDNAME]])</f>
        <v>P20100027021-UNIMAQ S.A.</v>
      </c>
    </row>
    <row r="1475" spans="1:3" x14ac:dyDescent="0.25">
      <c r="A1475" t="s">
        <v>2084</v>
      </c>
      <c r="B1475" t="s">
        <v>2085</v>
      </c>
      <c r="C1475" t="str">
        <f>CONCATENATE(Tabla5[[#This Row],[CARDCODE]],"-",Tabla5[[#This Row],[CARDNAME]])</f>
        <v>P20422096605-UNION PAK DEL PERU S.A.</v>
      </c>
    </row>
    <row r="1476" spans="1:3" x14ac:dyDescent="0.25">
      <c r="A1476" t="s">
        <v>2082</v>
      </c>
      <c r="B1476" t="s">
        <v>2083</v>
      </c>
      <c r="C1476" t="str">
        <f>CONCATENATE(Tabla5[[#This Row],[CARDCODE]],"-",Tabla5[[#This Row],[CARDNAME]])</f>
        <v>P20422000000-UNIT PARCEL SERVICE</v>
      </c>
    </row>
    <row r="1477" spans="1:3" x14ac:dyDescent="0.25">
      <c r="A1477" t="s">
        <v>1786</v>
      </c>
      <c r="B1477" t="s">
        <v>1787</v>
      </c>
      <c r="C1477" t="str">
        <f>CONCATENATE(Tabla5[[#This Row],[CARDCODE]],"-",Tabla5[[#This Row],[CARDNAME]])</f>
        <v>P20303063766-UNIVERSIDAD ALAS PERUANAS S.A.</v>
      </c>
    </row>
    <row r="1478" spans="1:3" x14ac:dyDescent="0.25">
      <c r="A1478" t="s">
        <v>1564</v>
      </c>
      <c r="B1478" t="s">
        <v>1565</v>
      </c>
      <c r="C1478" t="str">
        <f>CONCATENATE(Tabla5[[#This Row],[CARDCODE]],"-",Tabla5[[#This Row],[CARDNAME]])</f>
        <v>P20172627421-UNIVERSIDAD DE PIURA</v>
      </c>
    </row>
    <row r="1479" spans="1:3" x14ac:dyDescent="0.25">
      <c r="A1479" t="s">
        <v>1488</v>
      </c>
      <c r="B1479" t="s">
        <v>1489</v>
      </c>
      <c r="C1479" t="str">
        <f>CONCATENATE(Tabla5[[#This Row],[CARDCODE]],"-",Tabla5[[#This Row],[CARDNAME]])</f>
        <v>P20138149022-UNIVERSIDAD DE SAN MARTIN DE PORRES</v>
      </c>
    </row>
    <row r="1480" spans="1:3" x14ac:dyDescent="0.25">
      <c r="A1480" t="s">
        <v>1478</v>
      </c>
      <c r="B1480" t="s">
        <v>1479</v>
      </c>
      <c r="C1480" t="str">
        <f>CONCATENATE(Tabla5[[#This Row],[CARDCODE]],"-",Tabla5[[#This Row],[CARDNAME]])</f>
        <v>P20136507720-UNIVERSIDAD ESAN</v>
      </c>
    </row>
    <row r="1481" spans="1:3" x14ac:dyDescent="0.25">
      <c r="A1481" t="s">
        <v>1522</v>
      </c>
      <c r="B1481" t="s">
        <v>1523</v>
      </c>
      <c r="C1481" t="str">
        <f>CONCATENATE(Tabla5[[#This Row],[CARDCODE]],"-",Tabla5[[#This Row],[CARDNAME]])</f>
        <v>P20147897406-UNIVERSIDAD NACIONAL AGRARIA LA MOLINA</v>
      </c>
    </row>
    <row r="1482" spans="1:3" x14ac:dyDescent="0.25">
      <c r="A1482" t="s">
        <v>845</v>
      </c>
      <c r="B1482" t="s">
        <v>846</v>
      </c>
      <c r="C1482" t="str">
        <f>CONCATENATE(Tabla5[[#This Row],[CARDCODE]],"-",Tabla5[[#This Row],[CARDNAME]])</f>
        <v>P10456624516-URCUHUARANGA SINCHE JUAN CARLOS</v>
      </c>
    </row>
    <row r="1483" spans="1:3" x14ac:dyDescent="0.25">
      <c r="A1483" t="s">
        <v>1334</v>
      </c>
      <c r="B1483" t="s">
        <v>1335</v>
      </c>
      <c r="C1483" t="str">
        <f>CONCATENATE(Tabla5[[#This Row],[CARDCODE]],"-",Tabla5[[#This Row],[CARDNAME]])</f>
        <v>P20110343907-US INGENIERIA TECNICA MINERA COMERCIAL S.A.</v>
      </c>
    </row>
    <row r="1484" spans="1:3" x14ac:dyDescent="0.25">
      <c r="A1484" t="s">
        <v>3278</v>
      </c>
      <c r="B1484" t="s">
        <v>3279</v>
      </c>
      <c r="C1484" t="str">
        <f>CONCATENATE(Tabla5[[#This Row],[CARDCODE]],"-",Tabla5[[#This Row],[CARDNAME]])</f>
        <v>P20602364233-UTECO TECNOLOGIA S.R.L.</v>
      </c>
    </row>
    <row r="1485" spans="1:3" x14ac:dyDescent="0.25">
      <c r="A1485" t="s">
        <v>2638</v>
      </c>
      <c r="B1485" t="s">
        <v>2639</v>
      </c>
      <c r="C1485" t="str">
        <f>CONCATENATE(Tabla5[[#This Row],[CARDCODE]],"-",Tabla5[[#This Row],[CARDNAME]])</f>
        <v>P20506948798-UTILES SANTA MARIA S.R.LTDA.</v>
      </c>
    </row>
    <row r="1486" spans="1:3" x14ac:dyDescent="0.25">
      <c r="A1486" t="s">
        <v>2414</v>
      </c>
      <c r="B1486" t="s">
        <v>2415</v>
      </c>
      <c r="C1486" t="str">
        <f>CONCATENATE(Tabla5[[#This Row],[CARDCODE]],"-",Tabla5[[#This Row],[CARDNAME]])</f>
        <v>P20501584461-UWE EXPRESS E.I.R.L.</v>
      </c>
    </row>
    <row r="1487" spans="1:3" x14ac:dyDescent="0.25">
      <c r="A1487" t="s">
        <v>259</v>
      </c>
      <c r="B1487" t="s">
        <v>260</v>
      </c>
      <c r="C1487" t="str">
        <f>CONCATENATE(Tabla5[[#This Row],[CARDCODE]],"-",Tabla5[[#This Row],[CARDNAME]])</f>
        <v>P10034653769-VALDIVIEZO GONZAGA BERTHA</v>
      </c>
    </row>
    <row r="1488" spans="1:3" x14ac:dyDescent="0.25">
      <c r="A1488" t="s">
        <v>2186</v>
      </c>
      <c r="B1488" t="s">
        <v>2187</v>
      </c>
      <c r="C1488" t="str">
        <f>CONCATENATE(Tabla5[[#This Row],[CARDCODE]],"-",Tabla5[[#This Row],[CARDNAME]])</f>
        <v>P20449344261-VALEX S.R.L.</v>
      </c>
    </row>
    <row r="1489" spans="1:3" x14ac:dyDescent="0.25">
      <c r="A1489" t="s">
        <v>1396</v>
      </c>
      <c r="B1489" t="s">
        <v>1397</v>
      </c>
      <c r="C1489" t="str">
        <f>CONCATENATE(Tabla5[[#This Row],[CARDCODE]],"-",Tabla5[[#This Row],[CARDNAME]])</f>
        <v>P20122913881-VANECO E.I.R.LTDA.</v>
      </c>
    </row>
    <row r="1490" spans="1:3" x14ac:dyDescent="0.25">
      <c r="A1490" t="s">
        <v>3026</v>
      </c>
      <c r="B1490" t="s">
        <v>3027</v>
      </c>
      <c r="C1490" t="str">
        <f>CONCATENATE(Tabla5[[#This Row],[CARDCODE]],"-",Tabla5[[#This Row],[CARDNAME]])</f>
        <v>P20523578881-VAPASA SOCIEDAD ANONIMA CERRADA</v>
      </c>
    </row>
    <row r="1491" spans="1:3" x14ac:dyDescent="0.25">
      <c r="A1491" t="s">
        <v>445</v>
      </c>
      <c r="B1491" t="s">
        <v>446</v>
      </c>
      <c r="C1491" t="str">
        <f>CONCATENATE(Tabla5[[#This Row],[CARDCODE]],"-",Tabla5[[#This Row],[CARDNAME]])</f>
        <v>P10088180785-VARGAS CANDIOTTI ADA MARIA</v>
      </c>
    </row>
    <row r="1492" spans="1:3" x14ac:dyDescent="0.25">
      <c r="A1492" t="s">
        <v>853</v>
      </c>
      <c r="B1492" t="s">
        <v>854</v>
      </c>
      <c r="C1492" t="str">
        <f>CONCATENATE(Tabla5[[#This Row],[CARDCODE]],"-",Tabla5[[#This Row],[CARDNAME]])</f>
        <v>P10464521301-VARGAS VALDIVIA ARQUIMEDES JAMPIER</v>
      </c>
    </row>
    <row r="1493" spans="1:3" x14ac:dyDescent="0.25">
      <c r="A1493" t="s">
        <v>809</v>
      </c>
      <c r="B1493" t="s">
        <v>810</v>
      </c>
      <c r="C1493" t="str">
        <f>CONCATENATE(Tabla5[[#This Row],[CARDCODE]],"-",Tabla5[[#This Row],[CARDNAME]])</f>
        <v>P10423183182-VASQUEZ CORDERO ALBINO</v>
      </c>
    </row>
    <row r="1494" spans="1:3" x14ac:dyDescent="0.25">
      <c r="A1494" t="s">
        <v>777</v>
      </c>
      <c r="B1494" t="s">
        <v>778</v>
      </c>
      <c r="C1494" t="str">
        <f>CONCATENATE(Tabla5[[#This Row],[CARDCODE]],"-",Tabla5[[#This Row],[CARDNAME]])</f>
        <v>P10407797529-VASQUEZ ESPINO ARMANDO JESUS</v>
      </c>
    </row>
    <row r="1495" spans="1:3" x14ac:dyDescent="0.25">
      <c r="A1495" t="s">
        <v>1702</v>
      </c>
      <c r="B1495" t="s">
        <v>1703</v>
      </c>
      <c r="C1495" t="str">
        <f>CONCATENATE(Tabla5[[#This Row],[CARDCODE]],"-",Tabla5[[#This Row],[CARDNAME]])</f>
        <v>P20267255181-VASQUEZ MONTESA S.A.</v>
      </c>
    </row>
    <row r="1496" spans="1:3" x14ac:dyDescent="0.25">
      <c r="A1496" t="s">
        <v>425</v>
      </c>
      <c r="B1496" t="s">
        <v>426</v>
      </c>
      <c r="C1496" t="str">
        <f>CONCATENATE(Tabla5[[#This Row],[CARDCODE]],"-",Tabla5[[#This Row],[CARDNAME]])</f>
        <v>P10083629652-VASQUEZ VALDIVIA MARIA ALEJANDRINA</v>
      </c>
    </row>
    <row r="1497" spans="1:3" x14ac:dyDescent="0.25">
      <c r="A1497" t="s">
        <v>251</v>
      </c>
      <c r="B1497" t="s">
        <v>252</v>
      </c>
      <c r="C1497" t="str">
        <f>CONCATENATE(Tabla5[[#This Row],[CARDCODE]],"-",Tabla5[[#This Row],[CARDNAME]])</f>
        <v>P10027848341-VEGA ARAMBULO MARIO ROBERTO</v>
      </c>
    </row>
    <row r="1498" spans="1:3" x14ac:dyDescent="0.25">
      <c r="A1498" t="s">
        <v>245</v>
      </c>
      <c r="B1498" t="s">
        <v>246</v>
      </c>
      <c r="C1498" t="str">
        <f>CONCATENATE(Tabla5[[#This Row],[CARDCODE]],"-",Tabla5[[#This Row],[CARDNAME]])</f>
        <v>P10004906395-VEGA JIMENEZ MARIA ELIZABETH</v>
      </c>
    </row>
    <row r="1499" spans="1:3" x14ac:dyDescent="0.25">
      <c r="A1499" t="s">
        <v>263</v>
      </c>
      <c r="B1499" t="s">
        <v>264</v>
      </c>
      <c r="C1499" t="str">
        <f>CONCATENATE(Tabla5[[#This Row],[CARDCODE]],"-",Tabla5[[#This Row],[CARDNAME]])</f>
        <v>P10036420516-VEGA RIOJA RAUL VICTOR</v>
      </c>
    </row>
    <row r="1500" spans="1:3" x14ac:dyDescent="0.25">
      <c r="A1500" t="s">
        <v>433</v>
      </c>
      <c r="B1500" t="s">
        <v>434</v>
      </c>
      <c r="C1500" t="str">
        <f>CONCATENATE(Tabla5[[#This Row],[CARDCODE]],"-",Tabla5[[#This Row],[CARDNAME]])</f>
        <v>P10085820911-VELASQUEZ OCHOA CLEMENCIA LOURDES</v>
      </c>
    </row>
    <row r="1501" spans="1:3" x14ac:dyDescent="0.25">
      <c r="A1501" t="s">
        <v>1360</v>
      </c>
      <c r="B1501" t="s">
        <v>1361</v>
      </c>
      <c r="C1501" t="str">
        <f>CONCATENATE(Tabla5[[#This Row],[CARDCODE]],"-",Tabla5[[#This Row],[CARDNAME]])</f>
        <v>P20114169006-VENECIA RESTAURANT S.C.R.L.</v>
      </c>
    </row>
    <row r="1502" spans="1:3" x14ac:dyDescent="0.25">
      <c r="A1502" t="s">
        <v>1796</v>
      </c>
      <c r="B1502" t="s">
        <v>1797</v>
      </c>
      <c r="C1502" t="str">
        <f>CONCATENATE(Tabla5[[#This Row],[CARDCODE]],"-",Tabla5[[#This Row],[CARDNAME]])</f>
        <v>P20304716950-VENTAS INDUSTRIALES S.A.</v>
      </c>
    </row>
    <row r="1503" spans="1:3" x14ac:dyDescent="0.25">
      <c r="A1503" t="s">
        <v>1630</v>
      </c>
      <c r="B1503" t="s">
        <v>1631</v>
      </c>
      <c r="C1503" t="str">
        <f>CONCATENATE(Tabla5[[#This Row],[CARDCODE]],"-",Tabla5[[#This Row],[CARDNAME]])</f>
        <v>P20228187594-VENTAS Y SERVICIOS INFORMATICOS E.I.R.L.</v>
      </c>
    </row>
    <row r="1504" spans="1:3" x14ac:dyDescent="0.25">
      <c r="A1504" t="s">
        <v>553</v>
      </c>
      <c r="B1504" t="s">
        <v>554</v>
      </c>
      <c r="C1504" t="str">
        <f>CONCATENATE(Tabla5[[#This Row],[CARDCODE]],"-",Tabla5[[#This Row],[CARDNAME]])</f>
        <v>P10103758217-VERGARA PONTEX IVAN</v>
      </c>
    </row>
    <row r="1505" spans="1:3" x14ac:dyDescent="0.25">
      <c r="A1505" t="s">
        <v>2024</v>
      </c>
      <c r="B1505" t="s">
        <v>2025</v>
      </c>
      <c r="C1505" t="str">
        <f>CONCATENATE(Tabla5[[#This Row],[CARDCODE]],"-",Tabla5[[#This Row],[CARDNAME]])</f>
        <v>P20412940866-VERKAUF DISTRIBUCIONES E.I.R.L</v>
      </c>
    </row>
    <row r="1506" spans="1:3" x14ac:dyDescent="0.25">
      <c r="A1506" t="s">
        <v>631</v>
      </c>
      <c r="B1506" t="s">
        <v>632</v>
      </c>
      <c r="C1506" t="str">
        <f>CONCATENATE(Tabla5[[#This Row],[CARDCODE]],"-",Tabla5[[#This Row],[CARDNAME]])</f>
        <v>P10191899381-VERTIZ SOSAYA ROSELBA</v>
      </c>
    </row>
    <row r="1507" spans="1:3" x14ac:dyDescent="0.25">
      <c r="A1507" t="s">
        <v>2156</v>
      </c>
      <c r="B1507" t="s">
        <v>2157</v>
      </c>
      <c r="C1507" t="str">
        <f>CONCATENATE(Tabla5[[#This Row],[CARDCODE]],"-",Tabla5[[#This Row],[CARDNAME]])</f>
        <v>P20439519551-VICENTE DELFIN CABADA S.A.</v>
      </c>
    </row>
    <row r="1508" spans="1:3" x14ac:dyDescent="0.25">
      <c r="A1508" t="s">
        <v>2730</v>
      </c>
      <c r="B1508" t="s">
        <v>2731</v>
      </c>
      <c r="C1508" t="str">
        <f>CONCATENATE(Tabla5[[#This Row],[CARDCODE]],"-",Tabla5[[#This Row],[CARDNAME]])</f>
        <v>P20508848057-VIDRIERIA ALUMINIO LA MERCED E.IR.L.</v>
      </c>
    </row>
    <row r="1509" spans="1:3" x14ac:dyDescent="0.25">
      <c r="A1509" t="s">
        <v>1924</v>
      </c>
      <c r="B1509" t="s">
        <v>1925</v>
      </c>
      <c r="C1509" t="str">
        <f>CONCATENATE(Tabla5[[#This Row],[CARDCODE]],"-",Tabla5[[#This Row],[CARDNAME]])</f>
        <v>P20379459782-VIDRIERIA ALUMINIO LOS CIPRECES E.I.R.L.</v>
      </c>
    </row>
    <row r="1510" spans="1:3" x14ac:dyDescent="0.25">
      <c r="A1510" t="s">
        <v>3010</v>
      </c>
      <c r="B1510" t="s">
        <v>3011</v>
      </c>
      <c r="C1510" t="str">
        <f>CONCATENATE(Tabla5[[#This Row],[CARDCODE]],"-",Tabla5[[#This Row],[CARDNAME]])</f>
        <v>P20521983486-VIGO PUBLICIDAD &amp; MERCHANDISING S.A.C.</v>
      </c>
    </row>
    <row r="1511" spans="1:3" x14ac:dyDescent="0.25">
      <c r="A1511" t="s">
        <v>733</v>
      </c>
      <c r="B1511" t="s">
        <v>734</v>
      </c>
      <c r="C1511" t="str">
        <f>CONCATENATE(Tabla5[[#This Row],[CARDCODE]],"-",Tabla5[[#This Row],[CARDNAME]])</f>
        <v>P10309631361-VILCA GALLEGOS PAOLA GILDA</v>
      </c>
    </row>
    <row r="1512" spans="1:3" x14ac:dyDescent="0.25">
      <c r="A1512" t="s">
        <v>3150</v>
      </c>
      <c r="B1512" t="s">
        <v>3151</v>
      </c>
      <c r="C1512" t="str">
        <f>CONCATENATE(Tabla5[[#This Row],[CARDCODE]],"-",Tabla5[[#This Row],[CARDNAME]])</f>
        <v>P20550346053-VILJAU S.A.C.</v>
      </c>
    </row>
    <row r="1513" spans="1:3" x14ac:dyDescent="0.25">
      <c r="A1513" t="s">
        <v>775</v>
      </c>
      <c r="B1513" t="s">
        <v>776</v>
      </c>
      <c r="C1513" t="str">
        <f>CONCATENATE(Tabla5[[#This Row],[CARDCODE]],"-",Tabla5[[#This Row],[CARDNAME]])</f>
        <v>p10407331635-VILLAFUERTE ACOSTUPA EDITH SILVIA</v>
      </c>
    </row>
    <row r="1514" spans="1:3" x14ac:dyDescent="0.25">
      <c r="A1514" t="s">
        <v>2580</v>
      </c>
      <c r="B1514" t="s">
        <v>2581</v>
      </c>
      <c r="C1514" t="str">
        <f>CONCATENATE(Tabla5[[#This Row],[CARDCODE]],"-",Tabla5[[#This Row],[CARDNAME]])</f>
        <v>P20505659555-VISUAL POINT S.A.C.</v>
      </c>
    </row>
    <row r="1515" spans="1:3" x14ac:dyDescent="0.25">
      <c r="A1515" t="s">
        <v>2192</v>
      </c>
      <c r="B1515" t="s">
        <v>2193</v>
      </c>
      <c r="C1515" t="str">
        <f>CONCATENATE(Tabla5[[#This Row],[CARDCODE]],"-",Tabla5[[#This Row],[CARDNAME]])</f>
        <v>P20452498759-VITARA E.I.R.L.</v>
      </c>
    </row>
    <row r="1516" spans="1:3" x14ac:dyDescent="0.25">
      <c r="A1516" t="s">
        <v>1170</v>
      </c>
      <c r="B1516" t="s">
        <v>1171</v>
      </c>
      <c r="C1516" t="str">
        <f>CONCATENATE(Tabla5[[#This Row],[CARDCODE]],"-",Tabla5[[#This Row],[CARDNAME]])</f>
        <v>P20101067701-VIVENDI WATER SYSTEMS PERU S.A.</v>
      </c>
    </row>
    <row r="1517" spans="1:3" x14ac:dyDescent="0.25">
      <c r="A1517" t="s">
        <v>1152</v>
      </c>
      <c r="B1517" t="s">
        <v>1153</v>
      </c>
      <c r="C1517" t="str">
        <f>CONCATENATE(Tabla5[[#This Row],[CARDCODE]],"-",Tabla5[[#This Row],[CARDNAME]])</f>
        <v>P20100898161-VYLDTECO S.R.L.</v>
      </c>
    </row>
    <row r="1518" spans="1:3" x14ac:dyDescent="0.25">
      <c r="A1518" t="s">
        <v>1756</v>
      </c>
      <c r="B1518" t="s">
        <v>1757</v>
      </c>
      <c r="C1518" t="str">
        <f>CONCATENATE(Tabla5[[#This Row],[CARDCODE]],"-",Tabla5[[#This Row],[CARDNAME]])</f>
        <v>P20297809785-WALON SPORT S.A.</v>
      </c>
    </row>
    <row r="1519" spans="1:3" x14ac:dyDescent="0.25">
      <c r="A1519" t="s">
        <v>1984</v>
      </c>
      <c r="B1519" t="s">
        <v>1985</v>
      </c>
      <c r="C1519" t="str">
        <f>CONCATENATE(Tabla5[[#This Row],[CARDCODE]],"-",Tabla5[[#This Row],[CARDNAME]])</f>
        <v>P20392594869-WASICOR S.A.C.</v>
      </c>
    </row>
    <row r="1520" spans="1:3" x14ac:dyDescent="0.25">
      <c r="A1520" t="s">
        <v>2974</v>
      </c>
      <c r="B1520" t="s">
        <v>2975</v>
      </c>
      <c r="C1520" t="str">
        <f>CONCATENATE(Tabla5[[#This Row],[CARDCODE]],"-",Tabla5[[#This Row],[CARDNAME]])</f>
        <v>P20518417275-WELLFORD PERU SOCIEDAD ANONIMA CERRADA</v>
      </c>
    </row>
    <row r="1521" spans="1:3" x14ac:dyDescent="0.25">
      <c r="A1521" t="s">
        <v>2940</v>
      </c>
      <c r="B1521" t="s">
        <v>2941</v>
      </c>
      <c r="C1521" t="str">
        <f>CONCATENATE(Tabla5[[#This Row],[CARDCODE]],"-",Tabla5[[#This Row],[CARDNAME]])</f>
        <v>P20516297957-WILAN S.A.C.</v>
      </c>
    </row>
    <row r="1522" spans="1:3" x14ac:dyDescent="0.25">
      <c r="A1522" t="s">
        <v>2546</v>
      </c>
      <c r="B1522" t="s">
        <v>2547</v>
      </c>
      <c r="C1522" t="str">
        <f>CONCATENATE(Tabla5[[#This Row],[CARDCODE]],"-",Tabla5[[#This Row],[CARDNAME]])</f>
        <v>P20505005431-WILPAVICAR E.I.R.L.</v>
      </c>
    </row>
    <row r="1523" spans="1:3" x14ac:dyDescent="0.25">
      <c r="A1523" t="s">
        <v>3250</v>
      </c>
      <c r="B1523" t="s">
        <v>3251</v>
      </c>
      <c r="C1523" t="str">
        <f>CONCATENATE(Tabla5[[#This Row],[CARDCODE]],"-",Tabla5[[#This Row],[CARDNAME]])</f>
        <v>P20601321409-WIS INDUSTRIAL SUPPLY S.A.C.</v>
      </c>
    </row>
    <row r="1524" spans="1:3" x14ac:dyDescent="0.25">
      <c r="A1524" t="s">
        <v>1850</v>
      </c>
      <c r="B1524" t="s">
        <v>1851</v>
      </c>
      <c r="C1524" t="str">
        <f>CONCATENATE(Tabla5[[#This Row],[CARDCODE]],"-",Tabla5[[#This Row],[CARDNAME]])</f>
        <v>P20335757697-WO S.A.</v>
      </c>
    </row>
    <row r="1525" spans="1:3" x14ac:dyDescent="0.25">
      <c r="A1525" t="s">
        <v>3294</v>
      </c>
      <c r="B1525" t="s">
        <v>3295</v>
      </c>
      <c r="C1525" t="str">
        <f>CONCATENATE(Tabla5[[#This Row],[CARDCODE]],"-",Tabla5[[#This Row],[CARDNAME]])</f>
        <v>P20602960162-WOBI PERU S.A.C.</v>
      </c>
    </row>
    <row r="1526" spans="1:3" x14ac:dyDescent="0.25">
      <c r="A1526" t="s">
        <v>475</v>
      </c>
      <c r="B1526" t="s">
        <v>476</v>
      </c>
      <c r="C1526" t="str">
        <f>CONCATENATE(Tabla5[[#This Row],[CARDCODE]],"-",Tabla5[[#This Row],[CARDNAME]])</f>
        <v>P10093819921-WOODMAN CABALLERO ERNESTO</v>
      </c>
    </row>
    <row r="1527" spans="1:3" x14ac:dyDescent="0.25">
      <c r="A1527" t="s">
        <v>2226</v>
      </c>
      <c r="B1527" t="s">
        <v>2227</v>
      </c>
      <c r="C1527" t="str">
        <f>CONCATENATE(Tabla5[[#This Row],[CARDCODE]],"-",Tabla5[[#This Row],[CARDNAME]])</f>
        <v>P20462965673-WORLD COMMUNICATIONS COMPANY E.I.R.L.</v>
      </c>
    </row>
    <row r="1528" spans="1:3" x14ac:dyDescent="0.25">
      <c r="A1528" t="s">
        <v>1118</v>
      </c>
      <c r="B1528" t="s">
        <v>1119</v>
      </c>
      <c r="C1528" t="str">
        <f>CONCATENATE(Tabla5[[#This Row],[CARDCODE]],"-",Tabla5[[#This Row],[CARDNAME]])</f>
        <v>P20100582954-WORLDWIDE EXPRESS OPERADOR LOGISTICO</v>
      </c>
    </row>
    <row r="1529" spans="1:3" x14ac:dyDescent="0.25">
      <c r="A1529" t="s">
        <v>1246</v>
      </c>
      <c r="B1529" t="s">
        <v>1247</v>
      </c>
      <c r="C1529" t="str">
        <f>CONCATENATE(Tabla5[[#This Row],[CARDCODE]],"-",Tabla5[[#This Row],[CARDNAME]])</f>
        <v>P20101991319-WORTEC S.A.</v>
      </c>
    </row>
    <row r="1530" spans="1:3" x14ac:dyDescent="0.25">
      <c r="A1530" t="s">
        <v>1120</v>
      </c>
      <c r="B1530" t="s">
        <v>1121</v>
      </c>
      <c r="C1530" t="str">
        <f>CONCATENATE(Tabla5[[#This Row],[CARDCODE]],"-",Tabla5[[#This Row],[CARDNAME]])</f>
        <v>P20100585970-WYNK INTERNATIONAL S.A.C.</v>
      </c>
    </row>
    <row r="1531" spans="1:3" x14ac:dyDescent="0.25">
      <c r="A1531" t="s">
        <v>2484</v>
      </c>
      <c r="B1531" t="s">
        <v>2485</v>
      </c>
      <c r="C1531" t="str">
        <f>CONCATENATE(Tabla5[[#This Row],[CARDCODE]],"-",Tabla5[[#This Row],[CARDNAME]])</f>
        <v>P20503458234-XYLEM WATER SOLUTIONS PERU S.A.</v>
      </c>
    </row>
    <row r="1532" spans="1:3" x14ac:dyDescent="0.25">
      <c r="A1532" t="s">
        <v>2976</v>
      </c>
      <c r="B1532" t="s">
        <v>2977</v>
      </c>
      <c r="C1532" t="str">
        <f>CONCATENATE(Tabla5[[#This Row],[CARDCODE]],"-",Tabla5[[#This Row],[CARDNAME]])</f>
        <v>P20518537769-YAMAUE IMPEX S.A.C.</v>
      </c>
    </row>
    <row r="1533" spans="1:3" x14ac:dyDescent="0.25">
      <c r="A1533" t="s">
        <v>2366</v>
      </c>
      <c r="B1533" t="s">
        <v>2367</v>
      </c>
      <c r="C1533" t="str">
        <f>CONCATENATE(Tabla5[[#This Row],[CARDCODE]],"-",Tabla5[[#This Row],[CARDNAME]])</f>
        <v>P20493018125-YAQU SOLUCIONES INTEGRALES SOCIEDAD ANONIMA</v>
      </c>
    </row>
    <row r="1534" spans="1:3" x14ac:dyDescent="0.25">
      <c r="A1534" t="s">
        <v>579</v>
      </c>
      <c r="B1534" t="s">
        <v>580</v>
      </c>
      <c r="C1534" t="str">
        <f>CONCATENATE(Tabla5[[#This Row],[CARDCODE]],"-",Tabla5[[#This Row],[CARDNAME]])</f>
        <v>P10107146780-YARINGANO ROSALES EDWARD ROBINSON</v>
      </c>
    </row>
    <row r="1535" spans="1:3" x14ac:dyDescent="0.25">
      <c r="A1535" t="s">
        <v>529</v>
      </c>
      <c r="B1535" t="s">
        <v>530</v>
      </c>
      <c r="C1535" t="str">
        <f>CONCATENATE(Tabla5[[#This Row],[CARDCODE]],"-",Tabla5[[#This Row],[CARDNAME]])</f>
        <v>P10101302186-YUCRA RAMOS LOURDES AYDE</v>
      </c>
    </row>
    <row r="1536" spans="1:3" x14ac:dyDescent="0.25">
      <c r="A1536" t="s">
        <v>2972</v>
      </c>
      <c r="B1536" t="s">
        <v>2973</v>
      </c>
      <c r="C1536" t="str">
        <f>CONCATENATE(Tabla5[[#This Row],[CARDCODE]],"-",Tabla5[[#This Row],[CARDNAME]])</f>
        <v>P20518399196-ZUIN PRODUCCIONES E.I.RL.</v>
      </c>
    </row>
    <row r="1537" spans="1:3" x14ac:dyDescent="0.25">
      <c r="A1537" t="s">
        <v>459</v>
      </c>
      <c r="B1537" t="s">
        <v>460</v>
      </c>
      <c r="C1537" t="str">
        <f>CONCATENATE(Tabla5[[#This Row],[CARDCODE]],"-",Tabla5[[#This Row],[CARDNAME]])</f>
        <v>P10092341980-ZUÑIGA NAVIO SEBASTIAN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60B6-BB60-404F-9A96-EE88A07E2CCC}">
  <dimension ref="A1:C21"/>
  <sheetViews>
    <sheetView workbookViewId="0">
      <selection activeCell="C2" sqref="C2"/>
    </sheetView>
  </sheetViews>
  <sheetFormatPr baseColWidth="10" defaultRowHeight="15" x14ac:dyDescent="0.25"/>
  <cols>
    <col min="1" max="1" width="11.85546875" customWidth="1"/>
    <col min="2" max="2" width="12.5703125" customWidth="1"/>
  </cols>
  <sheetData>
    <row r="1" spans="1:3" x14ac:dyDescent="0.25">
      <c r="A1" t="s">
        <v>3313</v>
      </c>
      <c r="B1" t="s">
        <v>3314</v>
      </c>
      <c r="C1" t="s">
        <v>4461</v>
      </c>
    </row>
    <row r="2" spans="1:3" x14ac:dyDescent="0.25">
      <c r="A2" t="s">
        <v>3315</v>
      </c>
      <c r="B2" t="s">
        <v>3316</v>
      </c>
      <c r="C2" t="str">
        <f>CONCATENATE(Tabla6[[#This Row],[UomCode]],"-",Tabla6[[#This Row],[UomName]])</f>
        <v>LT-Litros</v>
      </c>
    </row>
    <row r="3" spans="1:3" x14ac:dyDescent="0.25">
      <c r="A3" t="s">
        <v>3317</v>
      </c>
      <c r="B3" t="s">
        <v>3318</v>
      </c>
      <c r="C3" t="str">
        <f>CONCATENATE(Tabla6[[#This Row],[UomCode]],"-",Tabla6[[#This Row],[UomName]])</f>
        <v>MT-Metros</v>
      </c>
    </row>
    <row r="4" spans="1:3" x14ac:dyDescent="0.25">
      <c r="A4" t="s">
        <v>3319</v>
      </c>
      <c r="B4" t="s">
        <v>3320</v>
      </c>
      <c r="C4" t="str">
        <f>CONCATENATE(Tabla6[[#This Row],[UomCode]],"-",Tabla6[[#This Row],[UomName]])</f>
        <v>GL-Galon</v>
      </c>
    </row>
    <row r="5" spans="1:3" x14ac:dyDescent="0.25">
      <c r="A5" t="s">
        <v>3321</v>
      </c>
      <c r="B5" t="s">
        <v>3322</v>
      </c>
      <c r="C5" t="str">
        <f>CONCATENATE(Tabla6[[#This Row],[UomCode]],"-",Tabla6[[#This Row],[UomName]])</f>
        <v>CM-Centímetros</v>
      </c>
    </row>
    <row r="6" spans="1:3" x14ac:dyDescent="0.25">
      <c r="A6" t="s">
        <v>3323</v>
      </c>
      <c r="B6" t="s">
        <v>3324</v>
      </c>
      <c r="C6" t="str">
        <f>CONCATENATE(Tabla6[[#This Row],[UomCode]],"-",Tabla6[[#This Row],[UomName]])</f>
        <v>HR-Hora</v>
      </c>
    </row>
    <row r="7" spans="1:3" x14ac:dyDescent="0.25">
      <c r="A7" t="s">
        <v>3325</v>
      </c>
      <c r="B7" t="s">
        <v>3326</v>
      </c>
      <c r="C7" t="str">
        <f>CONCATENATE(Tabla6[[#This Row],[UomCode]],"-",Tabla6[[#This Row],[UomName]])</f>
        <v>JG-Juego</v>
      </c>
    </row>
    <row r="8" spans="1:3" x14ac:dyDescent="0.25">
      <c r="A8" t="s">
        <v>3327</v>
      </c>
      <c r="B8" t="s">
        <v>3328</v>
      </c>
      <c r="C8" t="str">
        <f>CONCATENATE(Tabla6[[#This Row],[UomCode]],"-",Tabla6[[#This Row],[UomName]])</f>
        <v>KG-Kilogramo</v>
      </c>
    </row>
    <row r="9" spans="1:3" x14ac:dyDescent="0.25">
      <c r="A9" t="s">
        <v>3329</v>
      </c>
      <c r="B9" t="s">
        <v>3330</v>
      </c>
      <c r="C9" t="str">
        <f>CONCATENATE(Tabla6[[#This Row],[UomCode]],"-",Tabla6[[#This Row],[UomName]])</f>
        <v>LB-Libra</v>
      </c>
    </row>
    <row r="10" spans="1:3" x14ac:dyDescent="0.25">
      <c r="A10" t="s">
        <v>3331</v>
      </c>
      <c r="B10" t="s">
        <v>3332</v>
      </c>
      <c r="C10" t="str">
        <f>CONCATENATE(Tabla6[[#This Row],[UomCode]],"-",Tabla6[[#This Row],[UomName]])</f>
        <v>M2-Metro cuadrado</v>
      </c>
    </row>
    <row r="11" spans="1:3" x14ac:dyDescent="0.25">
      <c r="A11" t="s">
        <v>3333</v>
      </c>
      <c r="B11" t="s">
        <v>3334</v>
      </c>
      <c r="C11" t="str">
        <f>CONCATENATE(Tabla6[[#This Row],[UomCode]],"-",Tabla6[[#This Row],[UomName]])</f>
        <v>ML-Mililitro</v>
      </c>
    </row>
    <row r="12" spans="1:3" x14ac:dyDescent="0.25">
      <c r="A12" t="s">
        <v>3335</v>
      </c>
      <c r="B12" t="s">
        <v>3336</v>
      </c>
      <c r="C12" t="str">
        <f>CONCATENATE(Tabla6[[#This Row],[UomCode]],"-",Tabla6[[#This Row],[UomName]])</f>
        <v>MM-Milímetros</v>
      </c>
    </row>
    <row r="13" spans="1:3" x14ac:dyDescent="0.25">
      <c r="A13" t="s">
        <v>3337</v>
      </c>
      <c r="B13" t="s">
        <v>3338</v>
      </c>
      <c r="C13" t="str">
        <f>CONCATENATE(Tabla6[[#This Row],[UomCode]],"-",Tabla6[[#This Row],[UomName]])</f>
        <v>PR-Par</v>
      </c>
    </row>
    <row r="14" spans="1:3" x14ac:dyDescent="0.25">
      <c r="A14" t="s">
        <v>3339</v>
      </c>
      <c r="B14" t="s">
        <v>3340</v>
      </c>
      <c r="C14" t="str">
        <f>CONCATENATE(Tabla6[[#This Row],[UomCode]],"-",Tabla6[[#This Row],[UomName]])</f>
        <v>FT-Pies</v>
      </c>
    </row>
    <row r="15" spans="1:3" x14ac:dyDescent="0.25">
      <c r="A15" t="s">
        <v>3341</v>
      </c>
      <c r="B15" t="s">
        <v>3342</v>
      </c>
      <c r="C15" t="str">
        <f>CONCATENATE(Tabla6[[#This Row],[UomCode]],"-",Tabla6[[#This Row],[UomName]])</f>
        <v>FC-Pies cúbicos</v>
      </c>
    </row>
    <row r="16" spans="1:3" x14ac:dyDescent="0.25">
      <c r="A16" t="s">
        <v>3343</v>
      </c>
      <c r="B16" t="s">
        <v>3344</v>
      </c>
      <c r="C16" t="str">
        <f>CONCATENATE(Tabla6[[#This Row],[UomCode]],"-",Tabla6[[#This Row],[UomName]])</f>
        <v>IN-Pulgadas</v>
      </c>
    </row>
    <row r="17" spans="1:3" x14ac:dyDescent="0.25">
      <c r="A17" t="s">
        <v>3345</v>
      </c>
      <c r="B17" t="s">
        <v>3346</v>
      </c>
      <c r="C17" t="str">
        <f>CONCATENATE(Tabla6[[#This Row],[UomCode]],"-",Tabla6[[#This Row],[UomName]])</f>
        <v>RL-Rollo</v>
      </c>
    </row>
    <row r="18" spans="1:3" x14ac:dyDescent="0.25">
      <c r="A18" t="s">
        <v>3347</v>
      </c>
      <c r="B18" t="s">
        <v>3348</v>
      </c>
      <c r="C18" t="str">
        <f>CONCATENATE(Tabla6[[#This Row],[UomCode]],"-",Tabla6[[#This Row],[UomName]])</f>
        <v>TK-Tanque</v>
      </c>
    </row>
    <row r="19" spans="1:3" x14ac:dyDescent="0.25">
      <c r="A19" t="s">
        <v>3349</v>
      </c>
      <c r="B19" t="s">
        <v>3350</v>
      </c>
      <c r="C19" t="str">
        <f>CONCATENATE(Tabla6[[#This Row],[UomCode]],"-",Tabla6[[#This Row],[UomName]])</f>
        <v>UN-Unidades</v>
      </c>
    </row>
    <row r="20" spans="1:3" x14ac:dyDescent="0.25">
      <c r="A20" t="s">
        <v>3351</v>
      </c>
      <c r="B20" t="s">
        <v>3352</v>
      </c>
      <c r="C20" t="str">
        <f>CONCATENATE(Tabla6[[#This Row],[UomCode]],"-",Tabla6[[#This Row],[UomName]])</f>
        <v>YD-Yarda</v>
      </c>
    </row>
    <row r="21" spans="1:3" x14ac:dyDescent="0.25">
      <c r="A21" t="s">
        <v>3353</v>
      </c>
      <c r="B21" t="s">
        <v>3354</v>
      </c>
      <c r="C21" t="str">
        <f>CONCATENATE(Tabla6[[#This Row],[UomCode]],"-",Tabla6[[#This Row],[UomName]])</f>
        <v>CL-Cilindro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A950-E434-44FE-BD7D-F6ED492CC324}">
  <dimension ref="A1:B5"/>
  <sheetViews>
    <sheetView workbookViewId="0">
      <selection activeCell="C2" sqref="C2"/>
    </sheetView>
  </sheetViews>
  <sheetFormatPr baseColWidth="10" defaultRowHeight="15" x14ac:dyDescent="0.25"/>
  <sheetData>
    <row r="1" spans="1:2" x14ac:dyDescent="0.25">
      <c r="A1" t="s">
        <v>3474</v>
      </c>
      <c r="B1" t="s">
        <v>3356</v>
      </c>
    </row>
    <row r="2" spans="1:2" x14ac:dyDescent="0.25">
      <c r="A2" t="s">
        <v>3883</v>
      </c>
      <c r="B2" t="s">
        <v>3883</v>
      </c>
    </row>
    <row r="3" spans="1:2" x14ac:dyDescent="0.25">
      <c r="A3" t="s">
        <v>3884</v>
      </c>
      <c r="B3" t="s">
        <v>3884</v>
      </c>
    </row>
    <row r="4" spans="1:2" x14ac:dyDescent="0.25">
      <c r="A4" t="s">
        <v>3885</v>
      </c>
      <c r="B4" t="s">
        <v>3885</v>
      </c>
    </row>
    <row r="5" spans="1:2" x14ac:dyDescent="0.25">
      <c r="A5" t="s">
        <v>3886</v>
      </c>
      <c r="B5" t="s">
        <v>3886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6C8A5BD434C498C4077258499E90B" ma:contentTypeVersion="9" ma:contentTypeDescription="Crear nuevo documento." ma:contentTypeScope="" ma:versionID="d39d8ee4e709e30126bafb26b73e0103">
  <xsd:schema xmlns:xsd="http://www.w3.org/2001/XMLSchema" xmlns:xs="http://www.w3.org/2001/XMLSchema" xmlns:p="http://schemas.microsoft.com/office/2006/metadata/properties" xmlns:ns3="737fb087-644c-41e4-b6dd-4a41d8b94e4b" xmlns:ns4="efd5ad8b-ff93-4fed-9f0e-368a7f08f744" targetNamespace="http://schemas.microsoft.com/office/2006/metadata/properties" ma:root="true" ma:fieldsID="16252b3b2dd5192785979e6e3e73d097" ns3:_="" ns4:_="">
    <xsd:import namespace="737fb087-644c-41e4-b6dd-4a41d8b94e4b"/>
    <xsd:import namespace="efd5ad8b-ff93-4fed-9f0e-368a7f08f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fb087-644c-41e4-b6dd-4a41d8b9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ad8b-ff93-4fed-9f0e-368a7f08f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98D6E-0E3E-488F-8598-85632C9F4A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4C53B-FE43-4F81-B4C6-632056486F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B8423E-AD9C-40D5-9DA7-75C89FDD2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fb087-644c-41e4-b6dd-4a41d8b94e4b"/>
    <ds:schemaRef ds:uri="efd5ad8b-ff93-4fed-9f0e-368a7f08f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Registro</vt:lpstr>
      <vt:lpstr>CAPEX - OPEX</vt:lpstr>
      <vt:lpstr>SI - NO</vt:lpstr>
      <vt:lpstr>GRUPO DE ARTICULOS</vt:lpstr>
      <vt:lpstr>MONEDA</vt:lpstr>
      <vt:lpstr>MARCA</vt:lpstr>
      <vt:lpstr>PROVEEDOR</vt:lpstr>
      <vt:lpstr>UNIDAD DE MEDIDA</vt:lpstr>
      <vt:lpstr>RUBRO</vt:lpstr>
      <vt:lpstr>DIVISION</vt:lpstr>
      <vt:lpstr>S_GRUPO</vt:lpstr>
      <vt:lpstr>S_CATEGORIA</vt:lpstr>
      <vt:lpstr>P_APLICACION</vt:lpstr>
      <vt:lpstr>P_CATEGORIA</vt:lpstr>
      <vt:lpstr>P_SUBCATEGORIA</vt:lpstr>
      <vt:lpstr>CLASE</vt:lpstr>
      <vt:lpstr>ROTACION</vt:lpstr>
      <vt:lpstr>Hoja15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Correa Carhuas</dc:creator>
  <cp:lastModifiedBy>Jersson Correa Carhuas</cp:lastModifiedBy>
  <dcterms:created xsi:type="dcterms:W3CDTF">2020-10-21T15:42:39Z</dcterms:created>
  <dcterms:modified xsi:type="dcterms:W3CDTF">2020-11-16T20:14:09Z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0x0101000706C8A5BD434C498C4077258499E90B</vt:lpwstr>
  </property>
</Properties>
</file>