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Grupo VILASECA\RPA\PLANTILLA FINAL VERSION MEJORADA\PERU\Testing\"/>
    </mc:Choice>
  </mc:AlternateContent>
  <xr:revisionPtr revIDLastSave="6" documentId="11_7C6456EC6C88354BA1E922CB70D6B531C4E63819" xr6:coauthVersionLast="45" xr6:coauthVersionMax="45" xr10:uidLastSave="{AC6D9169-CBC7-4814-9698-D9DC3DB412A6}"/>
  <bookViews>
    <workbookView xWindow="20370" yWindow="-120" windowWidth="24240" windowHeight="13140" tabRatio="855" xr2:uid="{00000000-000D-0000-FFFF-FFFF00000000}"/>
  </bookViews>
  <sheets>
    <sheet name="Registro" sheetId="17" r:id="rId1"/>
    <sheet name="GRUPOS ADUANAS" sheetId="20" r:id="rId2"/>
    <sheet name="SSUSBCATEGORIA" sheetId="21" r:id="rId3"/>
    <sheet name="CAPEX - OPEX" sheetId="19" state="hidden" r:id="rId4"/>
    <sheet name="SI - NO" sheetId="18" state="hidden" r:id="rId5"/>
    <sheet name="GRUPO DE ARTICULOS" sheetId="1" state="hidden" r:id="rId6"/>
    <sheet name="MONEDA" sheetId="2" state="hidden" r:id="rId7"/>
    <sheet name="MARCA" sheetId="3" r:id="rId8"/>
    <sheet name="PROVEEDOR" sheetId="4" state="hidden" r:id="rId9"/>
    <sheet name="UNIDAD DE MEDIDA" sheetId="5" state="hidden" r:id="rId10"/>
    <sheet name="RUBRO" sheetId="9" state="hidden" r:id="rId11"/>
    <sheet name="DIVISION" sheetId="7" r:id="rId12"/>
    <sheet name="S_GRUPO" sheetId="6" r:id="rId13"/>
    <sheet name="S_CATEGORIA" sheetId="8" r:id="rId14"/>
    <sheet name="P_APLICACION" sheetId="10" state="hidden" r:id="rId15"/>
    <sheet name="P_CATEGORIA" sheetId="11" state="hidden" r:id="rId16"/>
    <sheet name="P_SUBCATEGORIA" sheetId="12" state="hidden" r:id="rId17"/>
    <sheet name="CLASE" sheetId="13" state="hidden" r:id="rId18"/>
    <sheet name="ROTACION" sheetId="16" state="hidden" r:id="rId19"/>
    <sheet name="Hoja15" sheetId="15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1" l="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5" i="20" l="1"/>
  <c r="D4" i="21" l="1"/>
  <c r="D4" i="20"/>
  <c r="C3" i="16" l="1"/>
  <c r="C4" i="16"/>
  <c r="C5" i="16"/>
  <c r="C6" i="16"/>
  <c r="C7" i="16"/>
  <c r="C8" i="16"/>
  <c r="C9" i="16"/>
  <c r="C2" i="13"/>
  <c r="C3" i="13"/>
  <c r="C4" i="13"/>
  <c r="C5" i="13"/>
  <c r="C6" i="13"/>
  <c r="C7" i="13"/>
  <c r="C8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154" i="4"/>
  <c r="C1274" i="4"/>
  <c r="C1498" i="4"/>
  <c r="C1253" i="4"/>
  <c r="C169" i="4"/>
  <c r="C1497" i="4"/>
  <c r="C1195" i="4"/>
  <c r="C516" i="4"/>
  <c r="C812" i="4"/>
  <c r="C1487" i="4"/>
  <c r="C1346" i="4"/>
  <c r="C1499" i="4"/>
  <c r="C939" i="4"/>
  <c r="C1353" i="4"/>
  <c r="C1468" i="4"/>
  <c r="C1241" i="4"/>
  <c r="C471" i="4"/>
  <c r="C1196" i="4"/>
  <c r="C38" i="4"/>
  <c r="C703" i="4"/>
  <c r="C659" i="4"/>
  <c r="C931" i="4"/>
  <c r="C165" i="4"/>
  <c r="C170" i="4"/>
  <c r="C1186" i="4"/>
  <c r="C1181" i="4"/>
  <c r="C1167" i="4"/>
  <c r="C364" i="4"/>
  <c r="C844" i="4"/>
  <c r="C168" i="4"/>
  <c r="C541" i="4"/>
  <c r="C911" i="4"/>
  <c r="C567" i="4"/>
  <c r="C216" i="4"/>
  <c r="C524" i="4"/>
  <c r="C568" i="4"/>
  <c r="C217" i="4"/>
  <c r="C129" i="4"/>
  <c r="C1165" i="4"/>
  <c r="C1234" i="4"/>
  <c r="C1103" i="4"/>
  <c r="C926" i="4"/>
  <c r="C1013" i="4"/>
  <c r="C368" i="4"/>
  <c r="C646" i="4"/>
  <c r="C1088" i="4"/>
  <c r="C218" i="4"/>
  <c r="C1081" i="4"/>
  <c r="C48" i="4"/>
  <c r="C872" i="4"/>
  <c r="C193" i="4"/>
  <c r="C1376" i="4"/>
  <c r="C1042" i="4"/>
  <c r="C1360" i="4"/>
  <c r="C342" i="4"/>
  <c r="C575" i="4"/>
  <c r="C974" i="4"/>
  <c r="C573" i="4"/>
  <c r="C867" i="4"/>
  <c r="C1258" i="4"/>
  <c r="C1060" i="4"/>
  <c r="C219" i="4"/>
  <c r="C416" i="4"/>
  <c r="C190" i="4"/>
  <c r="C1342" i="4"/>
  <c r="C1277" i="4"/>
  <c r="C884" i="4"/>
  <c r="C994" i="4"/>
  <c r="C1052" i="4"/>
  <c r="C555" i="4"/>
  <c r="C932" i="4"/>
  <c r="C569" i="4"/>
  <c r="C1273" i="4"/>
  <c r="C117" i="4"/>
  <c r="C881" i="4"/>
  <c r="C993" i="4"/>
  <c r="C187" i="4"/>
  <c r="C1245" i="4"/>
  <c r="C715" i="4"/>
  <c r="C1230" i="4"/>
  <c r="C184" i="4"/>
  <c r="C1344" i="4"/>
  <c r="C220" i="4"/>
  <c r="C905" i="4"/>
  <c r="C928" i="4"/>
  <c r="C1086" i="4"/>
  <c r="C167" i="4"/>
  <c r="C435" i="4"/>
  <c r="C576" i="4"/>
  <c r="C1048" i="4"/>
  <c r="C1087" i="4"/>
  <c r="C999" i="4"/>
  <c r="C1496" i="4"/>
  <c r="C930" i="4"/>
  <c r="C1104" i="4"/>
  <c r="C88" i="4"/>
  <c r="C1500" i="4"/>
  <c r="C1242" i="4"/>
  <c r="C1375" i="4"/>
  <c r="C660" i="4"/>
  <c r="C1240" i="4"/>
  <c r="C64" i="4"/>
  <c r="C1491" i="4"/>
  <c r="C139" i="4"/>
  <c r="C995" i="4"/>
  <c r="C1023" i="4"/>
  <c r="C1262" i="4"/>
  <c r="C1259" i="4"/>
  <c r="C179" i="4"/>
  <c r="C1537" i="4"/>
  <c r="C1464" i="4"/>
  <c r="C1184" i="4"/>
  <c r="C1467" i="4"/>
  <c r="C600" i="4"/>
  <c r="C192" i="4"/>
  <c r="C171" i="4"/>
  <c r="C1034" i="4"/>
  <c r="C1526" i="4"/>
  <c r="C1022" i="4"/>
  <c r="C367" i="4"/>
  <c r="C946" i="4"/>
  <c r="C956" i="4"/>
  <c r="C63" i="4"/>
  <c r="C1417" i="4"/>
  <c r="C174" i="4"/>
  <c r="C1115" i="4"/>
  <c r="C215" i="4"/>
  <c r="C1382" i="4"/>
  <c r="C547" i="4"/>
  <c r="C1180" i="4"/>
  <c r="C135" i="4"/>
  <c r="C1243" i="4"/>
  <c r="C647" i="4"/>
  <c r="C958" i="4"/>
  <c r="C369" i="4"/>
  <c r="C1170" i="4"/>
  <c r="C1168" i="4"/>
  <c r="C20" i="4"/>
  <c r="C748" i="4"/>
  <c r="C469" i="4"/>
  <c r="C1236" i="4"/>
  <c r="C1283" i="4"/>
  <c r="C1463" i="4"/>
  <c r="C1073" i="4"/>
  <c r="C1535" i="4"/>
  <c r="C713" i="4"/>
  <c r="C1095" i="4"/>
  <c r="C1166" i="4"/>
  <c r="C699" i="4"/>
  <c r="C523" i="4"/>
  <c r="C971" i="4"/>
  <c r="C1272" i="4"/>
  <c r="C166" i="4"/>
  <c r="C1237" i="4"/>
  <c r="C1076" i="4"/>
  <c r="C522" i="4"/>
  <c r="C1504" i="4"/>
  <c r="C354" i="4"/>
  <c r="C78" i="4"/>
  <c r="C47" i="4"/>
  <c r="C1134" i="4"/>
  <c r="C972" i="4"/>
  <c r="C343" i="4"/>
  <c r="C599" i="4"/>
  <c r="C997" i="4"/>
  <c r="C899" i="4"/>
  <c r="C1117" i="4"/>
  <c r="C378" i="4"/>
  <c r="C1473" i="4"/>
  <c r="C1534" i="4"/>
  <c r="C1233" i="4"/>
  <c r="C194" i="4"/>
  <c r="C1071" i="4"/>
  <c r="C1162" i="4"/>
  <c r="C657" i="4"/>
  <c r="C352" i="4"/>
  <c r="C597" i="4"/>
  <c r="C188" i="4"/>
  <c r="C697" i="4"/>
  <c r="C554" i="4"/>
  <c r="C1079" i="4"/>
  <c r="C353" i="4"/>
  <c r="C596" i="4"/>
  <c r="C1020" i="4"/>
  <c r="C470" i="4"/>
  <c r="C208" i="4"/>
  <c r="C1252" i="4"/>
  <c r="C1179" i="4"/>
  <c r="C311" i="4"/>
  <c r="C704" i="4"/>
  <c r="C1116" i="4"/>
  <c r="C1089" i="4"/>
  <c r="C1125" i="4"/>
  <c r="C645" i="4"/>
  <c r="C1051" i="4"/>
  <c r="C1506" i="4"/>
  <c r="C46" i="4"/>
  <c r="C879" i="4"/>
  <c r="C1119" i="4"/>
  <c r="C103" i="4"/>
  <c r="C35" i="4"/>
  <c r="C72" i="4"/>
  <c r="C898" i="4"/>
  <c r="C1159" i="4"/>
  <c r="C891" i="4"/>
  <c r="C1092" i="4"/>
  <c r="C1380" i="4"/>
  <c r="C50" i="4"/>
  <c r="C1270" i="4"/>
  <c r="C196" i="4"/>
  <c r="C900" i="4"/>
  <c r="C1278" i="4"/>
  <c r="C698" i="4"/>
  <c r="C952" i="4"/>
  <c r="C1169" i="4"/>
  <c r="C226" i="4"/>
  <c r="C1441" i="4"/>
  <c r="C29" i="4"/>
  <c r="C229" i="4"/>
  <c r="C1131" i="4"/>
  <c r="C1440" i="4"/>
  <c r="C1139" i="4"/>
  <c r="C1244" i="4"/>
  <c r="C1361" i="4"/>
  <c r="C107" i="4"/>
  <c r="C182" i="4"/>
  <c r="C895" i="4"/>
  <c r="C656" i="4"/>
  <c r="C70" i="4"/>
  <c r="C1133" i="4"/>
  <c r="C945" i="4"/>
  <c r="C658" i="4"/>
  <c r="C1015" i="4"/>
  <c r="C922" i="4"/>
  <c r="C1271" i="4"/>
  <c r="C1256" i="4"/>
  <c r="C128" i="4"/>
  <c r="C1114" i="4"/>
  <c r="C902" i="4"/>
  <c r="C1416" i="4"/>
  <c r="C706" i="4"/>
  <c r="C227" i="4"/>
  <c r="C685" i="4"/>
  <c r="C616" i="4"/>
  <c r="C1457" i="4"/>
  <c r="C829" i="4"/>
  <c r="C1511" i="4"/>
  <c r="C1378" i="4"/>
  <c r="C875" i="4"/>
  <c r="C536" i="4"/>
  <c r="C1066" i="4"/>
  <c r="C950" i="4"/>
  <c r="C1246" i="4"/>
  <c r="C124" i="4"/>
  <c r="C987" i="4"/>
  <c r="C874" i="4"/>
  <c r="C136" i="4"/>
  <c r="C1102" i="4"/>
  <c r="C991" i="4"/>
  <c r="C73" i="4"/>
  <c r="C913" i="4"/>
  <c r="C851" i="4"/>
  <c r="C594" i="4"/>
  <c r="C56" i="4"/>
  <c r="C76" i="4"/>
  <c r="C161" i="4"/>
  <c r="C173" i="4"/>
  <c r="C1513" i="4"/>
  <c r="C1494" i="4"/>
  <c r="C183" i="4"/>
  <c r="C312" i="4"/>
  <c r="C574" i="4"/>
  <c r="C885" i="4"/>
  <c r="C191" i="4"/>
  <c r="C975" i="4"/>
  <c r="C519" i="4"/>
  <c r="C1384" i="4"/>
  <c r="C89" i="4"/>
  <c r="C701" i="4"/>
  <c r="C892" i="4"/>
  <c r="C595" i="4"/>
  <c r="C1072" i="4"/>
  <c r="C1279" i="4"/>
  <c r="C209" i="4"/>
  <c r="C1493" i="4"/>
  <c r="C886" i="4"/>
  <c r="C160" i="4"/>
  <c r="C1462" i="4"/>
  <c r="C1257" i="4"/>
  <c r="C348" i="4"/>
  <c r="C1275" i="4"/>
  <c r="C1097" i="4"/>
  <c r="C77" i="4"/>
  <c r="C382" i="4"/>
  <c r="C370" i="4"/>
  <c r="C1105" i="4"/>
  <c r="C49" i="4"/>
  <c r="C199" i="4"/>
  <c r="C1014" i="4"/>
  <c r="C1074" i="4"/>
  <c r="C572" i="4"/>
  <c r="C951" i="4"/>
  <c r="C1482" i="4"/>
  <c r="C953" i="4"/>
  <c r="C130" i="4"/>
  <c r="C540" i="4"/>
  <c r="C1492" i="4"/>
  <c r="C901" i="4"/>
  <c r="C702" i="4"/>
  <c r="C350" i="4"/>
  <c r="C893" i="4"/>
  <c r="C143" i="4"/>
  <c r="C609" i="4"/>
  <c r="C1182" i="4"/>
  <c r="C1379" i="4"/>
  <c r="C206" i="4"/>
  <c r="C1371" i="4"/>
  <c r="C880" i="4"/>
  <c r="C228" i="4"/>
  <c r="C310" i="4"/>
  <c r="C1377" i="4"/>
  <c r="C1341" i="4"/>
  <c r="C894" i="4"/>
  <c r="C224" i="4"/>
  <c r="C888" i="4"/>
  <c r="C973" i="4"/>
  <c r="C79" i="4"/>
  <c r="C559" i="4"/>
  <c r="C437" i="4"/>
  <c r="C505" i="4"/>
  <c r="C947" i="4"/>
  <c r="C1035" i="4"/>
  <c r="C723" i="4"/>
  <c r="C1413" i="4"/>
  <c r="C297" i="4"/>
  <c r="C252" i="4"/>
  <c r="C377" i="4"/>
  <c r="C267" i="4"/>
  <c r="C12" i="4"/>
  <c r="C730" i="4"/>
  <c r="C34" i="4"/>
  <c r="C1474" i="4"/>
  <c r="C529" i="4"/>
  <c r="C431" i="4"/>
  <c r="C466" i="4"/>
  <c r="C303" i="4"/>
  <c r="C627" i="4"/>
  <c r="C696" i="4"/>
  <c r="C6" i="4"/>
  <c r="C18" i="4"/>
  <c r="C298" i="4"/>
  <c r="C301" i="4"/>
  <c r="C498" i="4"/>
  <c r="C1232" i="4"/>
  <c r="C1016" i="4"/>
  <c r="C390" i="4"/>
  <c r="C1392" i="4"/>
  <c r="C1041" i="4"/>
  <c r="C919" i="4"/>
  <c r="C106" i="4"/>
  <c r="C1466" i="4"/>
  <c r="C1387" i="4"/>
  <c r="C610" i="4"/>
  <c r="C625" i="4"/>
  <c r="C611" i="4"/>
  <c r="C1238" i="4"/>
  <c r="C231" i="4"/>
  <c r="C1140" i="4"/>
  <c r="C104" i="4"/>
  <c r="C1150" i="4"/>
  <c r="C151" i="4"/>
  <c r="C33" i="4"/>
  <c r="C1445" i="4"/>
  <c r="C1444" i="4"/>
  <c r="C90" i="4"/>
  <c r="C564" i="4"/>
  <c r="C1294" i="4"/>
  <c r="C389" i="4"/>
  <c r="C14" i="4"/>
  <c r="C837" i="4"/>
  <c r="C407" i="4"/>
  <c r="C623" i="4"/>
  <c r="C1339" i="4"/>
  <c r="C4" i="4"/>
  <c r="C372" i="4"/>
  <c r="C1297" i="4"/>
  <c r="C1112" i="4"/>
  <c r="C278" i="4"/>
  <c r="C637" i="4"/>
  <c r="C115" i="4"/>
  <c r="C520" i="4"/>
  <c r="C1335" i="4"/>
  <c r="C667" i="4"/>
  <c r="C1211" i="4"/>
  <c r="C41" i="4"/>
  <c r="C189" i="4"/>
  <c r="C1455" i="4"/>
  <c r="C1352" i="4"/>
  <c r="C507" i="4"/>
  <c r="C1452" i="4"/>
  <c r="C1356" i="4"/>
  <c r="C1451" i="4"/>
  <c r="C1400" i="4"/>
  <c r="C1454" i="4"/>
  <c r="C211" i="4"/>
  <c r="C255" i="4"/>
  <c r="C396" i="4"/>
  <c r="C743" i="4"/>
  <c r="C37" i="4"/>
  <c r="C834" i="4"/>
  <c r="C186" i="4"/>
  <c r="C1002" i="4"/>
  <c r="C608" i="4"/>
  <c r="C1315" i="4"/>
  <c r="C429" i="4"/>
  <c r="C271" i="4"/>
  <c r="C253" i="4"/>
  <c r="C1192" i="4"/>
  <c r="C515" i="4"/>
  <c r="C133" i="4"/>
  <c r="C818" i="4"/>
  <c r="C1222" i="4"/>
  <c r="C831" i="4"/>
  <c r="C855" i="4"/>
  <c r="C1208" i="4"/>
  <c r="C1129" i="4"/>
  <c r="C754" i="4"/>
  <c r="C1153" i="4"/>
  <c r="C1047" i="4"/>
  <c r="C1146" i="4"/>
  <c r="C847" i="4"/>
  <c r="C846" i="4"/>
  <c r="C1215" i="4"/>
  <c r="C584" i="4"/>
  <c r="C729" i="4"/>
  <c r="C602" i="4"/>
  <c r="C434" i="4"/>
  <c r="C924" i="4"/>
  <c r="C732" i="4"/>
  <c r="C1528" i="4"/>
  <c r="C1530" i="4"/>
  <c r="C666" i="4"/>
  <c r="C424" i="4"/>
  <c r="C318" i="4"/>
  <c r="C391" i="4"/>
  <c r="C1061" i="4"/>
  <c r="C23" i="4"/>
  <c r="C461" i="4"/>
  <c r="C980" i="4"/>
  <c r="C257" i="4"/>
  <c r="C727" i="4"/>
  <c r="C1370" i="4"/>
  <c r="C535" i="4"/>
  <c r="C731" i="4"/>
  <c r="C621" i="4"/>
  <c r="C992" i="4"/>
  <c r="C1517" i="4"/>
  <c r="C1026" i="4"/>
  <c r="C21" i="4"/>
  <c r="C739" i="4"/>
  <c r="C751" i="4"/>
  <c r="C1470" i="4"/>
  <c r="C897" i="4"/>
  <c r="C797" i="4"/>
  <c r="C1178" i="4"/>
  <c r="C1516" i="4"/>
  <c r="C1093" i="4"/>
  <c r="C1327" i="4"/>
  <c r="C918" i="4"/>
  <c r="C920" i="4"/>
  <c r="C225" i="4"/>
  <c r="C788" i="4"/>
  <c r="C1231" i="4"/>
  <c r="C31" i="4"/>
  <c r="C539" i="4"/>
  <c r="C910" i="4"/>
  <c r="C717" i="4"/>
  <c r="C405" i="4"/>
  <c r="C581" i="4"/>
  <c r="C482" i="4"/>
  <c r="C122" i="4"/>
  <c r="C1075" i="4"/>
  <c r="C256" i="4"/>
  <c r="C1347" i="4"/>
  <c r="C820" i="4"/>
  <c r="C85" i="4"/>
  <c r="C1003" i="4"/>
  <c r="C1191" i="4"/>
  <c r="C1276" i="4"/>
  <c r="C517" i="4"/>
  <c r="C1322" i="4"/>
  <c r="C1059" i="4"/>
  <c r="C235" i="4"/>
  <c r="C269" i="4"/>
  <c r="C720" i="4"/>
  <c r="C940" i="4"/>
  <c r="C1213" i="4"/>
  <c r="C207" i="4"/>
  <c r="C716" i="4"/>
  <c r="C1136" i="4"/>
  <c r="C1410" i="4"/>
  <c r="C933" i="4"/>
  <c r="C249" i="4"/>
  <c r="C1529" i="4"/>
  <c r="C544" i="4"/>
  <c r="C778" i="4"/>
  <c r="C127" i="4"/>
  <c r="C9" i="4"/>
  <c r="C842" i="4"/>
  <c r="C404" i="4"/>
  <c r="C998" i="4"/>
  <c r="C726" i="4"/>
  <c r="C708" i="4"/>
  <c r="C725" i="4"/>
  <c r="C557" i="4"/>
  <c r="C19" i="4"/>
  <c r="C578" i="4"/>
  <c r="C417" i="4"/>
  <c r="C420" i="4"/>
  <c r="C241" i="4"/>
  <c r="C1307" i="4"/>
  <c r="C644" i="4"/>
  <c r="C463" i="4"/>
  <c r="C1127" i="4"/>
  <c r="C618" i="4"/>
  <c r="C181" i="4"/>
  <c r="C1428" i="4"/>
  <c r="C1305" i="4"/>
  <c r="C1350" i="4"/>
  <c r="C1216" i="4"/>
  <c r="C236" i="4"/>
  <c r="C448" i="4"/>
  <c r="C392" i="4"/>
  <c r="C164" i="4"/>
  <c r="C1429" i="4"/>
  <c r="C266" i="4"/>
  <c r="C265" i="4"/>
  <c r="C1004" i="4"/>
  <c r="C65" i="4"/>
  <c r="C1070" i="4"/>
  <c r="C964" i="4"/>
  <c r="C197" i="4"/>
  <c r="C232" i="4"/>
  <c r="C1151" i="4"/>
  <c r="C55" i="4"/>
  <c r="C1472" i="4"/>
  <c r="C606" i="4"/>
  <c r="C1483" i="4"/>
  <c r="C791" i="4"/>
  <c r="C1185" i="4"/>
  <c r="C496" i="4"/>
  <c r="C1281" i="4"/>
  <c r="C864" i="4"/>
  <c r="C1024" i="4"/>
  <c r="C1189" i="4"/>
  <c r="C1069" i="4"/>
  <c r="C1434" i="4"/>
  <c r="C545" i="4"/>
  <c r="C96" i="4"/>
  <c r="C453" i="4"/>
  <c r="C1501" i="4"/>
  <c r="C682" i="4"/>
  <c r="C796" i="4"/>
  <c r="C452" i="4"/>
  <c r="C1309" i="4"/>
  <c r="C689" i="4"/>
  <c r="C632" i="4"/>
  <c r="C1296" i="4"/>
  <c r="C721" i="4"/>
  <c r="C612" i="4"/>
  <c r="C718" i="4"/>
  <c r="C494" i="4"/>
  <c r="C1235" i="4"/>
  <c r="C808" i="4"/>
  <c r="C760" i="4"/>
  <c r="C1319" i="4"/>
  <c r="C619" i="4"/>
  <c r="C684" i="4"/>
  <c r="C1489" i="4"/>
  <c r="C669" i="4"/>
  <c r="C1404" i="4"/>
  <c r="C419" i="4"/>
  <c r="C664" i="4"/>
  <c r="C776" i="4"/>
  <c r="C683" i="4"/>
  <c r="C890" i="4"/>
  <c r="C811" i="4"/>
  <c r="C695" i="4"/>
  <c r="C502" i="4"/>
  <c r="C1044" i="4"/>
  <c r="C1282" i="4"/>
  <c r="C472" i="4"/>
  <c r="C245" i="4"/>
  <c r="C1333" i="4"/>
  <c r="C622" i="4"/>
  <c r="C690" i="4"/>
  <c r="C1401" i="4"/>
  <c r="C475" i="4"/>
  <c r="C1142" i="4"/>
  <c r="C986" i="4"/>
  <c r="C1385" i="4"/>
  <c r="C985" i="4"/>
  <c r="C1288" i="4"/>
  <c r="C514" i="4"/>
  <c r="C1110" i="4"/>
  <c r="C157" i="4"/>
  <c r="C662" i="4"/>
  <c r="C1267" i="4"/>
  <c r="C821" i="4"/>
  <c r="C775" i="4"/>
  <c r="C295" i="4"/>
  <c r="C349" i="4"/>
  <c r="C446" i="4"/>
  <c r="C1471" i="4"/>
  <c r="C380" i="4"/>
  <c r="C1430" i="4"/>
  <c r="C1149" i="4"/>
  <c r="C528" i="4"/>
  <c r="C766" i="4"/>
  <c r="C1480" i="4"/>
  <c r="C258" i="4"/>
  <c r="C385" i="4"/>
  <c r="C244" i="4"/>
  <c r="C767" i="4"/>
  <c r="C1479" i="4"/>
  <c r="C781" i="4"/>
  <c r="C147" i="4"/>
  <c r="C549" i="4"/>
  <c r="C425" i="4"/>
  <c r="C45" i="4"/>
  <c r="C560" i="4"/>
  <c r="C1263" i="4"/>
  <c r="C570" i="4"/>
  <c r="C617" i="4"/>
  <c r="C1302" i="4"/>
  <c r="C1053" i="4"/>
  <c r="C68" i="4"/>
  <c r="C305" i="4"/>
  <c r="C172" i="4"/>
  <c r="C201" i="4"/>
  <c r="C614" i="4"/>
  <c r="C1481" i="4"/>
  <c r="C32" i="4"/>
  <c r="C1025" i="4"/>
  <c r="C1264" i="4"/>
  <c r="C735" i="4"/>
  <c r="C1132" i="4"/>
  <c r="C810" i="4"/>
  <c r="C601" i="4"/>
  <c r="C678" i="4"/>
  <c r="C97" i="4"/>
  <c r="C677" i="4"/>
  <c r="C75" i="4"/>
  <c r="C381" i="4"/>
  <c r="C742" i="4"/>
  <c r="C1268" i="4"/>
  <c r="C1156" i="4"/>
  <c r="C1200" i="4"/>
  <c r="C840" i="4"/>
  <c r="C525" i="4"/>
  <c r="C111" i="4"/>
  <c r="C198" i="4"/>
  <c r="C1478" i="4"/>
  <c r="C282" i="4"/>
  <c r="C488" i="4"/>
  <c r="C1068" i="4"/>
  <c r="C546" i="4"/>
  <c r="C281" i="4"/>
  <c r="C635" i="4"/>
  <c r="C26" i="4"/>
  <c r="C500" i="4"/>
  <c r="C774" i="4"/>
  <c r="C1155" i="4"/>
  <c r="C854" i="4"/>
  <c r="C571" i="4"/>
  <c r="C113" i="4"/>
  <c r="C813" i="4"/>
  <c r="C803" i="4"/>
  <c r="C942" i="4"/>
  <c r="C1314" i="4"/>
  <c r="C1394" i="4"/>
  <c r="C426" i="4"/>
  <c r="C203" i="4"/>
  <c r="C1040" i="4"/>
  <c r="C1065" i="4"/>
  <c r="C1096" i="4"/>
  <c r="C365" i="4"/>
  <c r="C510" i="4"/>
  <c r="C817" i="4"/>
  <c r="C1348" i="4"/>
  <c r="C835" i="4"/>
  <c r="C456" i="4"/>
  <c r="C961" i="4"/>
  <c r="C527" i="4"/>
  <c r="C87" i="4"/>
  <c r="C1503" i="4"/>
  <c r="C1176" i="4"/>
  <c r="C345" i="4"/>
  <c r="C418" i="4"/>
  <c r="C1201" i="4"/>
  <c r="C753" i="4"/>
  <c r="C734" i="4"/>
  <c r="C824" i="4"/>
  <c r="C460" i="4"/>
  <c r="C101" i="4"/>
  <c r="C114" i="4"/>
  <c r="C1446" i="4"/>
  <c r="C1121" i="4"/>
  <c r="C1229" i="4"/>
  <c r="C1349" i="4"/>
  <c r="C394" i="4"/>
  <c r="C1058" i="4"/>
  <c r="C917" i="4"/>
  <c r="C1329" i="4"/>
  <c r="C1227" i="4"/>
  <c r="C214" i="4"/>
  <c r="C615" i="4"/>
  <c r="C490" i="4"/>
  <c r="C944" i="4"/>
  <c r="C185" i="4"/>
  <c r="C989" i="4"/>
  <c r="C738" i="4"/>
  <c r="C1037" i="4"/>
  <c r="C531" i="4"/>
  <c r="C1308" i="4"/>
  <c r="C1306" i="4"/>
  <c r="C458" i="4"/>
  <c r="C1144" i="4"/>
  <c r="C963" i="4"/>
  <c r="C415" i="4"/>
  <c r="C1028" i="4"/>
  <c r="C1495" i="4"/>
  <c r="C302" i="4"/>
  <c r="C1345" i="4"/>
  <c r="C1406" i="4"/>
  <c r="C393" i="4"/>
  <c r="C1148" i="4"/>
  <c r="C686" i="4"/>
  <c r="C1310" i="4"/>
  <c r="C289" i="4"/>
  <c r="C443" i="4"/>
  <c r="C95" i="4"/>
  <c r="C826" i="4"/>
  <c r="C1113" i="4"/>
  <c r="C497" i="4"/>
  <c r="C1147" i="4"/>
  <c r="C914" i="4"/>
  <c r="C1204" i="4"/>
  <c r="C1137" i="4"/>
  <c r="C1260" i="4"/>
  <c r="C223" i="4"/>
  <c r="C675" i="4"/>
  <c r="C1383" i="4"/>
  <c r="C288" i="4"/>
  <c r="C1033" i="4"/>
  <c r="C449" i="4"/>
  <c r="C784" i="4"/>
  <c r="C688" i="4"/>
  <c r="C1518" i="4"/>
  <c r="C693" i="4"/>
  <c r="C962" i="4"/>
  <c r="C624" i="4"/>
  <c r="C849" i="4"/>
  <c r="C550" i="4"/>
  <c r="C780" i="4"/>
  <c r="C1247" i="4"/>
  <c r="C912" i="4"/>
  <c r="C1120" i="4"/>
  <c r="C1465" i="4"/>
  <c r="C903" i="4"/>
  <c r="C240" i="4"/>
  <c r="C845" i="4"/>
  <c r="C566" i="4"/>
  <c r="C1477" i="4"/>
  <c r="C445" i="4"/>
  <c r="C315" i="4"/>
  <c r="C779" i="4"/>
  <c r="C1399" i="4"/>
  <c r="C1502" i="4"/>
  <c r="C785" i="4"/>
  <c r="C983" i="4"/>
  <c r="C180" i="4"/>
  <c r="C518" i="4"/>
  <c r="C292" i="4"/>
  <c r="C509" i="4"/>
  <c r="C1050" i="4"/>
  <c r="C489" i="4"/>
  <c r="C565" i="4"/>
  <c r="C691" i="4"/>
  <c r="C98" i="4"/>
  <c r="C938" i="4"/>
  <c r="C724" i="4"/>
  <c r="C1443" i="4"/>
  <c r="C966" i="4"/>
  <c r="C823" i="4"/>
  <c r="C395" i="4"/>
  <c r="C954" i="4"/>
  <c r="C887" i="4"/>
  <c r="C613" i="4"/>
  <c r="C955" i="4"/>
  <c r="C792" i="4"/>
  <c r="C790" i="4"/>
  <c r="C237" i="4"/>
  <c r="C1173" i="4"/>
  <c r="C652" i="4"/>
  <c r="C1524" i="4"/>
  <c r="C745" i="4"/>
  <c r="C1337" i="4"/>
  <c r="C1435" i="4"/>
  <c r="C746" i="4"/>
  <c r="C108" i="4"/>
  <c r="C651" i="4"/>
  <c r="C562" i="4"/>
  <c r="C758" i="4"/>
  <c r="C866" i="4"/>
  <c r="C1433" i="4"/>
  <c r="C1367" i="4"/>
  <c r="C1312" i="4"/>
  <c r="C476" i="4"/>
  <c r="C1351" i="4"/>
  <c r="C556" i="4"/>
  <c r="C1299" i="4"/>
  <c r="C850" i="4"/>
  <c r="C493" i="4"/>
  <c r="C1094" i="4"/>
  <c r="C121" i="4"/>
  <c r="C356" i="4"/>
  <c r="C800" i="4"/>
  <c r="C605" i="4"/>
  <c r="C1334" i="4"/>
  <c r="C483" i="4"/>
  <c r="C876" i="4"/>
  <c r="C376" i="4"/>
  <c r="C491" i="4"/>
  <c r="C1427" i="4"/>
  <c r="C1447" i="4"/>
  <c r="C1161" i="4"/>
  <c r="C308" i="4"/>
  <c r="C402" i="4"/>
  <c r="C144" i="4"/>
  <c r="C869" i="4"/>
  <c r="C1183" i="4"/>
  <c r="C1509" i="4"/>
  <c r="C156" i="4"/>
  <c r="C941" i="4"/>
  <c r="C247" i="4"/>
  <c r="C1323" i="4"/>
  <c r="C809" i="4"/>
  <c r="C1289" i="4"/>
  <c r="C551" i="4"/>
  <c r="C44" i="4"/>
  <c r="C366" i="4"/>
  <c r="C251" i="4"/>
  <c r="C454" i="4"/>
  <c r="C1077" i="4"/>
  <c r="C552" i="4"/>
  <c r="C410" i="4"/>
  <c r="C286" i="4"/>
  <c r="C799" i="4"/>
  <c r="C80" i="4"/>
  <c r="C923" i="4"/>
  <c r="C1460" i="4"/>
  <c r="C358" i="4"/>
  <c r="C93" i="4"/>
  <c r="C1436" i="4"/>
  <c r="C870" i="4"/>
  <c r="C1355" i="4"/>
  <c r="C1254" i="4"/>
  <c r="C359" i="4"/>
  <c r="C841" i="4"/>
  <c r="C1303" i="4"/>
  <c r="C977" i="4"/>
  <c r="C1519" i="4"/>
  <c r="C761" i="4"/>
  <c r="C11" i="4"/>
  <c r="C102" i="4"/>
  <c r="C330" i="4"/>
  <c r="C442" i="4"/>
  <c r="C1332" i="4"/>
  <c r="C1030" i="4"/>
  <c r="C1218" i="4"/>
  <c r="C1223" i="4"/>
  <c r="C321" i="4"/>
  <c r="C1221" i="4"/>
  <c r="C782" i="4"/>
  <c r="C802" i="4"/>
  <c r="C447" i="4"/>
  <c r="C1304" i="4"/>
  <c r="C680" i="4"/>
  <c r="C604" i="4"/>
  <c r="C451" i="4"/>
  <c r="C650" i="4"/>
  <c r="C1505" i="4"/>
  <c r="C579" i="4"/>
  <c r="C406" i="4"/>
  <c r="C479" i="4"/>
  <c r="C1354" i="4"/>
  <c r="C1412" i="4"/>
  <c r="C230" i="4"/>
  <c r="C233" i="4"/>
  <c r="C542" i="4"/>
  <c r="C411" i="4"/>
  <c r="C1000" i="4"/>
  <c r="C1046" i="4"/>
  <c r="C140" i="4"/>
  <c r="C250" i="4"/>
  <c r="C1212" i="4"/>
  <c r="C1336" i="4"/>
  <c r="C1067" i="4"/>
  <c r="C138" i="4"/>
  <c r="C1311" i="4"/>
  <c r="C126" i="4"/>
  <c r="C676" i="4"/>
  <c r="C996" i="4"/>
  <c r="C1021" i="4"/>
  <c r="C324" i="4"/>
  <c r="C674" i="4"/>
  <c r="C1419" i="4"/>
  <c r="C306" i="4"/>
  <c r="C990" i="4"/>
  <c r="C937" i="4"/>
  <c r="C1476" i="4"/>
  <c r="C1475" i="4"/>
  <c r="C1409" i="4"/>
  <c r="C432" i="4"/>
  <c r="C1363" i="4"/>
  <c r="C1415" i="4"/>
  <c r="C503" i="4"/>
  <c r="C346" i="4"/>
  <c r="C752" i="4"/>
  <c r="C1197" i="4"/>
  <c r="C1343" i="4"/>
  <c r="C94" i="4"/>
  <c r="C749" i="4"/>
  <c r="C132" i="4"/>
  <c r="C1269" i="4"/>
  <c r="C131" i="4"/>
  <c r="C351" i="4"/>
  <c r="C1207" i="4"/>
  <c r="C1202" i="4"/>
  <c r="C375" i="4"/>
  <c r="C1100" i="4"/>
  <c r="C620" i="4"/>
  <c r="C705" i="4"/>
  <c r="C268" i="4"/>
  <c r="C1085" i="4"/>
  <c r="C1374" i="4"/>
  <c r="C984" i="4"/>
  <c r="C786" i="4"/>
  <c r="C1141" i="4"/>
  <c r="C858" i="4"/>
  <c r="C1423" i="4"/>
  <c r="C280" i="4"/>
  <c r="C222" i="4"/>
  <c r="C1320" i="4"/>
  <c r="C1284" i="4"/>
  <c r="C67" i="4"/>
  <c r="C492" i="4"/>
  <c r="C1507" i="4"/>
  <c r="C607" i="4"/>
  <c r="C1301" i="4"/>
  <c r="C1043" i="4"/>
  <c r="C798" i="4"/>
  <c r="C1357" i="4"/>
  <c r="C772" i="4"/>
  <c r="C272" i="4"/>
  <c r="C582" i="4"/>
  <c r="C263" i="4"/>
  <c r="C1298" i="4"/>
  <c r="C125" i="4"/>
  <c r="C1010" i="4"/>
  <c r="C687" i="4"/>
  <c r="C508" i="4"/>
  <c r="C1488" i="4"/>
  <c r="C638" i="4"/>
  <c r="C759" i="4"/>
  <c r="C1515" i="4"/>
  <c r="C1381" i="4"/>
  <c r="C907" i="4"/>
  <c r="C711" i="4"/>
  <c r="C1326" i="4"/>
  <c r="C561" i="4"/>
  <c r="C598" i="4"/>
  <c r="C100" i="4"/>
  <c r="C777" i="4"/>
  <c r="C877" i="4"/>
  <c r="C57" i="4"/>
  <c r="C1285" i="4"/>
  <c r="C478" i="4"/>
  <c r="C1300" i="4"/>
  <c r="C1261" i="4"/>
  <c r="C1390" i="4"/>
  <c r="C384" i="4"/>
  <c r="C1527" i="4"/>
  <c r="C134" i="4"/>
  <c r="C1453" i="4"/>
  <c r="C862" i="4"/>
  <c r="C822" i="4"/>
  <c r="C649" i="4"/>
  <c r="C331" i="4"/>
  <c r="C868" i="4"/>
  <c r="C603" i="4"/>
  <c r="C347" i="4"/>
  <c r="C465" i="4"/>
  <c r="C722" i="4"/>
  <c r="C733" i="4"/>
  <c r="C1154" i="4"/>
  <c r="C10" i="4"/>
  <c r="C586" i="4"/>
  <c r="C383" i="4"/>
  <c r="C1338" i="4"/>
  <c r="C1249" i="4"/>
  <c r="C246" i="4"/>
  <c r="C51" i="4"/>
  <c r="C484" i="4"/>
  <c r="C970" i="4"/>
  <c r="C408" i="4"/>
  <c r="C477" i="4"/>
  <c r="C925" i="4"/>
  <c r="C1199" i="4"/>
  <c r="C495" i="4"/>
  <c r="C719" i="4"/>
  <c r="C916" i="4"/>
  <c r="C1009" i="4"/>
  <c r="C362" i="4"/>
  <c r="C563" i="4"/>
  <c r="C336" i="4"/>
  <c r="C1255" i="4"/>
  <c r="C789" i="4"/>
  <c r="C795" i="4"/>
  <c r="C473" i="4"/>
  <c r="C873" i="4"/>
  <c r="C978" i="4"/>
  <c r="C1265" i="4"/>
  <c r="C1049" i="4"/>
  <c r="C1008" i="4"/>
  <c r="C1386" i="4"/>
  <c r="C1091" i="4"/>
  <c r="C361" i="4"/>
  <c r="C276" i="4"/>
  <c r="C1459" i="4"/>
  <c r="C260" i="4"/>
  <c r="C1126" i="4"/>
  <c r="C681" i="4"/>
  <c r="C1194" i="4"/>
  <c r="C805" i="4"/>
  <c r="C69" i="4"/>
  <c r="C1217" i="4"/>
  <c r="C481" i="4"/>
  <c r="C1098" i="4"/>
  <c r="C440" i="4"/>
  <c r="C1290" i="4"/>
  <c r="C773" i="4"/>
  <c r="C981" i="4"/>
  <c r="C537" i="4"/>
  <c r="C307" i="4"/>
  <c r="C1152" i="4"/>
  <c r="C979" i="4"/>
  <c r="C339" i="4"/>
  <c r="C896" i="4"/>
  <c r="C1456" i="4"/>
  <c r="C54" i="4"/>
  <c r="C806" i="4"/>
  <c r="C1533" i="4"/>
  <c r="C1395" i="4"/>
  <c r="C105" i="4"/>
  <c r="C1388" i="4"/>
  <c r="C74" i="4"/>
  <c r="C1331" i="4"/>
  <c r="C863" i="4"/>
  <c r="C1295" i="4"/>
  <c r="C279" i="4"/>
  <c r="C42" i="4"/>
  <c r="C480" i="4"/>
  <c r="C120" i="4"/>
  <c r="C1461" i="4"/>
  <c r="C553" i="4"/>
  <c r="C1220" i="4"/>
  <c r="C1418" i="4"/>
  <c r="C1439" i="4"/>
  <c r="C459" i="4"/>
  <c r="C768" i="4"/>
  <c r="C123" i="4"/>
  <c r="C1012" i="4"/>
  <c r="C661" i="4"/>
  <c r="C52" i="4"/>
  <c r="C889" i="4"/>
  <c r="C1486" i="4"/>
  <c r="C577" i="4"/>
  <c r="C287" i="4"/>
  <c r="C1143" i="4"/>
  <c r="C1448" i="4"/>
  <c r="C110" i="4"/>
  <c r="C865" i="4"/>
  <c r="C1101" i="4"/>
  <c r="C1128" i="4"/>
  <c r="C421" i="4"/>
  <c r="C859" i="4"/>
  <c r="C1082" i="4"/>
  <c r="C1090" i="4"/>
  <c r="C294" i="4"/>
  <c r="C1325" i="4"/>
  <c r="C109" i="4"/>
  <c r="C60" i="4"/>
  <c r="C1469" i="4"/>
  <c r="C141" i="4"/>
  <c r="C1266" i="4"/>
  <c r="C205" i="4"/>
  <c r="C264" i="4"/>
  <c r="C1177" i="4"/>
  <c r="C1291" i="4"/>
  <c r="C329" i="4"/>
  <c r="C234" i="4"/>
  <c r="C296" i="4"/>
  <c r="C412" i="4"/>
  <c r="C283" i="4"/>
  <c r="C1123" i="4"/>
  <c r="C1420" i="4"/>
  <c r="C422" i="4"/>
  <c r="C1206" i="4"/>
  <c r="C949" i="4"/>
  <c r="C860" i="4"/>
  <c r="C1531" i="4"/>
  <c r="C1172" i="4"/>
  <c r="C293" i="4"/>
  <c r="C355" i="4"/>
  <c r="C1109" i="4"/>
  <c r="C374" i="4"/>
  <c r="C1209" i="4"/>
  <c r="C309" i="4"/>
  <c r="C1145" i="4"/>
  <c r="C200" i="4"/>
  <c r="C1224" i="4"/>
  <c r="C400" i="4"/>
  <c r="C27" i="4"/>
  <c r="C1251" i="4"/>
  <c r="C707" i="4"/>
  <c r="C1029" i="4"/>
  <c r="C1442" i="4"/>
  <c r="C112" i="4"/>
  <c r="C1369" i="4"/>
  <c r="C409" i="4"/>
  <c r="C1057" i="4"/>
  <c r="C414" i="4"/>
  <c r="C83" i="4"/>
  <c r="C8" i="4"/>
  <c r="C92" i="4"/>
  <c r="C397" i="4"/>
  <c r="C71" i="4"/>
  <c r="C965" i="4"/>
  <c r="C155" i="4"/>
  <c r="C1226" i="4"/>
  <c r="C210" i="4"/>
  <c r="C1522" i="4"/>
  <c r="C388" i="4"/>
  <c r="C1403" i="4"/>
  <c r="C543" i="4"/>
  <c r="C178" i="4"/>
  <c r="C783" i="4"/>
  <c r="C747" i="4"/>
  <c r="C457" i="4"/>
  <c r="C1280" i="4"/>
  <c r="C436" i="4"/>
  <c r="C248" i="4"/>
  <c r="C313" i="4"/>
  <c r="C1045" i="4"/>
  <c r="C585" i="4"/>
  <c r="C238" i="4"/>
  <c r="C373" i="4"/>
  <c r="C1187" i="4"/>
  <c r="C1514" i="4"/>
  <c r="C1036" i="4"/>
  <c r="C99" i="4"/>
  <c r="C629" i="4"/>
  <c r="C17" i="4"/>
  <c r="C386" i="4"/>
  <c r="C639" i="4"/>
  <c r="C1292" i="4"/>
  <c r="C162" i="4"/>
  <c r="C533" i="4"/>
  <c r="C934" i="4"/>
  <c r="C91" i="4"/>
  <c r="C428" i="4"/>
  <c r="C328" i="4"/>
  <c r="C333" i="4"/>
  <c r="C929" i="4"/>
  <c r="C590" i="4"/>
  <c r="C371" i="4"/>
  <c r="C423" i="4"/>
  <c r="C1099" i="4"/>
  <c r="C39" i="4"/>
  <c r="C1193" i="4"/>
  <c r="C357" i="4"/>
  <c r="C175" i="4"/>
  <c r="C1248" i="4"/>
  <c r="C1287" i="4"/>
  <c r="C487" i="4"/>
  <c r="C1219" i="4"/>
  <c r="C399" i="4"/>
  <c r="C1485" i="4"/>
  <c r="C1203" i="4"/>
  <c r="C28" i="4"/>
  <c r="C672" i="4"/>
  <c r="C642" i="4"/>
  <c r="C1313" i="4"/>
  <c r="C300" i="4"/>
  <c r="C640" i="4"/>
  <c r="C909" i="4"/>
  <c r="C694" i="4"/>
  <c r="C1056" i="4"/>
  <c r="C1205" i="4"/>
  <c r="C401" i="4"/>
  <c r="C43" i="4"/>
  <c r="C1421" i="4"/>
  <c r="C261" i="4"/>
  <c r="C323" i="4"/>
  <c r="C530" i="4"/>
  <c r="C904" i="4"/>
  <c r="C1031" i="4"/>
  <c r="C221" i="4"/>
  <c r="C1228" i="4"/>
  <c r="C304" i="4"/>
  <c r="C1111" i="4"/>
  <c r="C176" i="4"/>
  <c r="C1122" i="4"/>
  <c r="C807" i="4"/>
  <c r="C700" i="4"/>
  <c r="C1362" i="4"/>
  <c r="C58" i="4"/>
  <c r="C455" i="4"/>
  <c r="C1225" i="4"/>
  <c r="C137" i="4"/>
  <c r="C671" i="4"/>
  <c r="C921" i="4"/>
  <c r="C655" i="4"/>
  <c r="C163" i="4"/>
  <c r="C149" i="4"/>
  <c r="C1324" i="4"/>
  <c r="C736" i="4"/>
  <c r="C7" i="4"/>
  <c r="C1160" i="4"/>
  <c r="C653" i="4"/>
  <c r="C467" i="4"/>
  <c r="C636" i="4"/>
  <c r="C692" i="4"/>
  <c r="C1508" i="4"/>
  <c r="C142" i="4"/>
  <c r="C82" i="4"/>
  <c r="C59" i="4"/>
  <c r="C1038" i="4"/>
  <c r="C239" i="4"/>
  <c r="C61" i="4"/>
  <c r="C474" i="4"/>
  <c r="C413" i="4"/>
  <c r="C1437" i="4"/>
  <c r="C427" i="4"/>
  <c r="C195" i="4"/>
  <c r="C1108" i="4"/>
  <c r="C1032" i="4"/>
  <c r="C464" i="4"/>
  <c r="C1005" i="4"/>
  <c r="C839" i="4"/>
  <c r="C86" i="4"/>
  <c r="C787" i="4"/>
  <c r="C856" i="4"/>
  <c r="C22" i="4"/>
  <c r="C1027" i="4"/>
  <c r="C1130" i="4"/>
  <c r="C838" i="4"/>
  <c r="C801" i="4"/>
  <c r="C314" i="4"/>
  <c r="C816" i="4"/>
  <c r="C340" i="4"/>
  <c r="C84" i="4"/>
  <c r="C794" i="4"/>
  <c r="C833" i="4"/>
  <c r="C1316" i="4"/>
  <c r="C1063" i="4"/>
  <c r="C1163" i="4"/>
  <c r="C825" i="4"/>
  <c r="C982" i="4"/>
  <c r="C1364" i="4"/>
  <c r="C587" i="4"/>
  <c r="C499" i="4"/>
  <c r="C836" i="4"/>
  <c r="C1157" i="4"/>
  <c r="C765" i="4"/>
  <c r="C521" i="4"/>
  <c r="C853" i="4"/>
  <c r="C588" i="4"/>
  <c r="C1118" i="4"/>
  <c r="C1431" i="4"/>
  <c r="C338" i="4"/>
  <c r="C320" i="4"/>
  <c r="C444" i="4"/>
  <c r="C262" i="4"/>
  <c r="C769" i="4"/>
  <c r="C654" i="4"/>
  <c r="C1330" i="4"/>
  <c r="C13" i="4"/>
  <c r="C485" i="4"/>
  <c r="C583" i="4"/>
  <c r="C1124" i="4"/>
  <c r="C1055" i="4"/>
  <c r="C908" i="4"/>
  <c r="C284" i="4"/>
  <c r="C815" i="4"/>
  <c r="C1411" i="4"/>
  <c r="C3" i="4"/>
  <c r="C558" i="4"/>
  <c r="C534" i="4"/>
  <c r="C968" i="4"/>
  <c r="C663" i="4"/>
  <c r="C337" i="4"/>
  <c r="C25" i="4"/>
  <c r="C1190" i="4"/>
  <c r="C1083" i="4"/>
  <c r="C316" i="4"/>
  <c r="C628" i="4"/>
  <c r="C212" i="4"/>
  <c r="C589" i="4"/>
  <c r="C857" i="4"/>
  <c r="C830" i="4"/>
  <c r="C325" i="4"/>
  <c r="C177" i="4"/>
  <c r="C1210" i="4"/>
  <c r="C439" i="4"/>
  <c r="C53" i="4"/>
  <c r="C146" i="4"/>
  <c r="C665" i="4"/>
  <c r="C714" i="4"/>
  <c r="C1422" i="4"/>
  <c r="C242" i="4"/>
  <c r="C1340" i="4"/>
  <c r="C1317" i="4"/>
  <c r="C341" i="4"/>
  <c r="C756" i="4"/>
  <c r="C740" i="4"/>
  <c r="C332" i="4"/>
  <c r="C1107" i="4"/>
  <c r="C744" i="4"/>
  <c r="C1393" i="4"/>
  <c r="C24" i="4"/>
  <c r="C1389" i="4"/>
  <c r="C1365" i="4"/>
  <c r="C843" i="4"/>
  <c r="C641" i="4"/>
  <c r="C335" i="4"/>
  <c r="C16" i="4"/>
  <c r="C828" i="4"/>
  <c r="C1521" i="4"/>
  <c r="C259" i="4"/>
  <c r="C959" i="4"/>
  <c r="C1188" i="4"/>
  <c r="C1321" i="4"/>
  <c r="C213" i="4"/>
  <c r="C379" i="4"/>
  <c r="C1405" i="4"/>
  <c r="C1080" i="4"/>
  <c r="C1239" i="4"/>
  <c r="C1449" i="4"/>
  <c r="C501" i="4"/>
  <c r="C943" i="4"/>
  <c r="C1214" i="4"/>
  <c r="C158" i="4"/>
  <c r="C202" i="4"/>
  <c r="C1536" i="4"/>
  <c r="C1520" i="4"/>
  <c r="C1532" i="4"/>
  <c r="C1402" i="4"/>
  <c r="C1318" i="4"/>
  <c r="C1084" i="4"/>
  <c r="C15" i="4"/>
  <c r="C1175" i="4"/>
  <c r="C326" i="4"/>
  <c r="C915" i="4"/>
  <c r="C438" i="4"/>
  <c r="C1396" i="4"/>
  <c r="C317" i="4"/>
  <c r="C871" i="4"/>
  <c r="C878" i="4"/>
  <c r="C275" i="4"/>
  <c r="C81" i="4"/>
  <c r="C906" i="4"/>
  <c r="C159" i="4"/>
  <c r="C1510" i="4"/>
  <c r="C771" i="4"/>
  <c r="C462" i="4"/>
  <c r="C398" i="4"/>
  <c r="C763" i="4"/>
  <c r="C1373" i="4"/>
  <c r="C709" i="4"/>
  <c r="C882" i="4"/>
  <c r="C1490" i="4"/>
  <c r="C327" i="4"/>
  <c r="C299" i="4"/>
  <c r="C152" i="4"/>
  <c r="C935" i="4"/>
  <c r="C668" i="4"/>
  <c r="C988" i="4"/>
  <c r="C728" i="4"/>
  <c r="C506" i="4"/>
  <c r="C150" i="4"/>
  <c r="C626" i="4"/>
  <c r="C1414" i="4"/>
  <c r="C592" i="4"/>
  <c r="C119" i="4"/>
  <c r="C526" i="4"/>
  <c r="C948" i="4"/>
  <c r="C1018" i="4"/>
  <c r="C1368" i="4"/>
  <c r="C1391" i="4"/>
  <c r="C861" i="4"/>
  <c r="C936" i="4"/>
  <c r="C1198" i="4"/>
  <c r="C148" i="4"/>
  <c r="C290" i="4"/>
  <c r="C793" i="4"/>
  <c r="C285" i="4"/>
  <c r="C40" i="4"/>
  <c r="C764" i="4"/>
  <c r="C1359" i="4"/>
  <c r="C648" i="4"/>
  <c r="C66" i="4"/>
  <c r="C643" i="4"/>
  <c r="C1006" i="4"/>
  <c r="C145" i="4"/>
  <c r="C1293" i="4"/>
  <c r="C450" i="4"/>
  <c r="C36" i="4"/>
  <c r="C1007" i="4"/>
  <c r="C1019" i="4"/>
  <c r="C387" i="4"/>
  <c r="C1250" i="4"/>
  <c r="C1158" i="4"/>
  <c r="C848" i="4"/>
  <c r="C532" i="4"/>
  <c r="C1398" i="4"/>
  <c r="C1424" i="4"/>
  <c r="C538" i="4"/>
  <c r="C1438" i="4"/>
  <c r="C1407" i="4"/>
  <c r="C1138" i="4"/>
  <c r="C1458" i="4"/>
  <c r="C1164" i="4"/>
  <c r="C511" i="4"/>
  <c r="C1011" i="4"/>
  <c r="C591" i="4"/>
  <c r="C1106" i="4"/>
  <c r="C1001" i="4"/>
  <c r="C5" i="4"/>
  <c r="C433" i="4"/>
  <c r="C1450" i="4"/>
  <c r="C757" i="4"/>
  <c r="C670" i="4"/>
  <c r="C1512" i="4"/>
  <c r="C967" i="4"/>
  <c r="C1366" i="4"/>
  <c r="C243" i="4"/>
  <c r="C630" i="4"/>
  <c r="C593" i="4"/>
  <c r="C1078" i="4"/>
  <c r="C1432" i="4"/>
  <c r="C118" i="4"/>
  <c r="C504" i="4"/>
  <c r="C969" i="4"/>
  <c r="C277" i="4"/>
  <c r="C1408" i="4"/>
  <c r="C468" i="4"/>
  <c r="C1064" i="4"/>
  <c r="C814" i="4"/>
  <c r="C710" i="4"/>
  <c r="C334" i="4"/>
  <c r="C804" i="4"/>
  <c r="C254" i="4"/>
  <c r="C403" i="4"/>
  <c r="C430" i="4"/>
  <c r="C360" i="4"/>
  <c r="C750" i="4"/>
  <c r="C291" i="4"/>
  <c r="C957" i="4"/>
  <c r="C319" i="4"/>
  <c r="C1358" i="4"/>
  <c r="C1426" i="4"/>
  <c r="C1039" i="4"/>
  <c r="C1286" i="4"/>
  <c r="C153" i="4"/>
  <c r="C322" i="4"/>
  <c r="C441" i="4"/>
  <c r="C62" i="4"/>
  <c r="C1425" i="4"/>
  <c r="C2" i="4"/>
  <c r="C1171" i="4"/>
  <c r="C1062" i="4"/>
  <c r="C852" i="4"/>
  <c r="C737" i="4"/>
  <c r="C762" i="4"/>
  <c r="C513" i="4"/>
  <c r="C580" i="4"/>
  <c r="C1328" i="4"/>
  <c r="C832" i="4"/>
  <c r="C1372" i="4"/>
  <c r="C755" i="4"/>
  <c r="C270" i="4"/>
  <c r="C274" i="4"/>
  <c r="C1523" i="4"/>
  <c r="C883" i="4"/>
  <c r="C1174" i="4"/>
  <c r="C363" i="4"/>
  <c r="C960" i="4"/>
  <c r="C273" i="4"/>
  <c r="C1135" i="4"/>
  <c r="C712" i="4"/>
  <c r="C1397" i="4"/>
  <c r="C634" i="4"/>
  <c r="C673" i="4"/>
  <c r="C927" i="4"/>
  <c r="C30" i="4"/>
  <c r="C1054" i="4"/>
  <c r="C1484" i="4"/>
  <c r="C1017" i="4"/>
  <c r="C741" i="4"/>
  <c r="C116" i="4"/>
  <c r="C344" i="4"/>
  <c r="C976" i="4"/>
  <c r="C548" i="4"/>
  <c r="C679" i="4"/>
  <c r="C1525" i="4"/>
  <c r="C204" i="4"/>
  <c r="C512" i="4"/>
  <c r="C770" i="4"/>
  <c r="C486" i="4"/>
  <c r="C827" i="4"/>
  <c r="C633" i="4"/>
  <c r="C819" i="4"/>
  <c r="C63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" i="2"/>
  <c r="C3" i="2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<sst xmlns="http://schemas.openxmlformats.org/spreadsheetml/2006/main" count="7050" uniqueCount="6795">
  <si>
    <t>ItmsGrpCod</t>
  </si>
  <si>
    <t>ItmsGrpNam</t>
  </si>
  <si>
    <t>0001 MovFluidosProd</t>
  </si>
  <si>
    <t>0002 GenAireCompProd</t>
  </si>
  <si>
    <t>0003 AutomConProcPro</t>
  </si>
  <si>
    <t>0004 GenTransPotePro</t>
  </si>
  <si>
    <t>0005 MatHandlingProd</t>
  </si>
  <si>
    <t>0006 SaneamientoProd</t>
  </si>
  <si>
    <t>0007 GenVaporProd</t>
  </si>
  <si>
    <t>0008 RefrigIndProd</t>
  </si>
  <si>
    <t>0009 OtrosProd</t>
  </si>
  <si>
    <t>CODIGO</t>
  </si>
  <si>
    <t>DESCRIPCION</t>
  </si>
  <si>
    <t>USD</t>
  </si>
  <si>
    <t>DOLARES</t>
  </si>
  <si>
    <t>SOL</t>
  </si>
  <si>
    <t>SOLES</t>
  </si>
  <si>
    <t>Code</t>
  </si>
  <si>
    <t>Name</t>
  </si>
  <si>
    <t>ABAQUE</t>
  </si>
  <si>
    <t>ABB</t>
  </si>
  <si>
    <t>ABS</t>
  </si>
  <si>
    <t>ASCO</t>
  </si>
  <si>
    <t>BESTA</t>
  </si>
  <si>
    <t>BLACKMER</t>
  </si>
  <si>
    <t>BOBCAT</t>
  </si>
  <si>
    <t>BRAY</t>
  </si>
  <si>
    <t>CLEAVER BROOKS</t>
  </si>
  <si>
    <t>CLUB CAR</t>
  </si>
  <si>
    <t>COMEVAL</t>
  </si>
  <si>
    <t>CRANE</t>
  </si>
  <si>
    <t>DONALDSON</t>
  </si>
  <si>
    <t>FLEXVALVE</t>
  </si>
  <si>
    <t>FLOWCOM</t>
  </si>
  <si>
    <t>GALILEO</t>
  </si>
  <si>
    <t>GENEBRE</t>
  </si>
  <si>
    <t>GIACOMINI</t>
  </si>
  <si>
    <t>GOULDS</t>
  </si>
  <si>
    <t>GRISWOLD</t>
  </si>
  <si>
    <t>GRUNDFOS</t>
  </si>
  <si>
    <t>HONEYWELL</t>
  </si>
  <si>
    <t>INGERSOLL RAND</t>
  </si>
  <si>
    <t>KADANT</t>
  </si>
  <si>
    <t>MANTOVA</t>
  </si>
  <si>
    <t>MASONEILAN</t>
  </si>
  <si>
    <t>MCDONNELL &amp; MILLER</t>
  </si>
  <si>
    <t>MICRO</t>
  </si>
  <si>
    <t>NEWAY</t>
  </si>
  <si>
    <t>NIBCO</t>
  </si>
  <si>
    <t>NOVUS</t>
  </si>
  <si>
    <t>NUOVA FIMA</t>
  </si>
  <si>
    <t>ORBINOX</t>
  </si>
  <si>
    <t>REPSOL</t>
  </si>
  <si>
    <t>SEEPEX</t>
  </si>
  <si>
    <t>SHIMADEN</t>
  </si>
  <si>
    <t>SPIRAX SARCO</t>
  </si>
  <si>
    <t>STANLEY</t>
  </si>
  <si>
    <t>SUNDYNE</t>
  </si>
  <si>
    <t>TESEO</t>
  </si>
  <si>
    <t>TORAFLEX</t>
  </si>
  <si>
    <t>TUTHILL</t>
  </si>
  <si>
    <t>WILDEN</t>
  </si>
  <si>
    <t>ZHEJIANG</t>
  </si>
  <si>
    <t>LEGRIS</t>
  </si>
  <si>
    <t>HYDROFLO PUMPS USA, INC</t>
  </si>
  <si>
    <t>HYDROFLO</t>
  </si>
  <si>
    <t>HILGE</t>
  </si>
  <si>
    <t>TOSACA</t>
  </si>
  <si>
    <t>WALWORTH</t>
  </si>
  <si>
    <t>COLFAX</t>
  </si>
  <si>
    <t>3M</t>
  </si>
  <si>
    <t>DOOSAN</t>
  </si>
  <si>
    <t>AKSA</t>
  </si>
  <si>
    <t>DCI DYNAMIC</t>
  </si>
  <si>
    <t>PATTERSON</t>
  </si>
  <si>
    <t>VIKING</t>
  </si>
  <si>
    <t>MUELLER</t>
  </si>
  <si>
    <t>GEA</t>
  </si>
  <si>
    <t>IMO</t>
  </si>
  <si>
    <t>PTK</t>
  </si>
  <si>
    <t>ASCO NEUMATICS</t>
  </si>
  <si>
    <t>EMERSON</t>
  </si>
  <si>
    <t>AQUAVAL</t>
  </si>
  <si>
    <t>CLA-VAL</t>
  </si>
  <si>
    <t>EUROIMPLEMENTOS</t>
  </si>
  <si>
    <t>HANGCHA</t>
  </si>
  <si>
    <t>WEH</t>
  </si>
  <si>
    <t>ABZ</t>
  </si>
  <si>
    <t>TORNATECH</t>
  </si>
  <si>
    <t>WEG</t>
  </si>
  <si>
    <t>MICHELLIN</t>
  </si>
  <si>
    <t>BALFLEX</t>
  </si>
  <si>
    <t>BALMORAL</t>
  </si>
  <si>
    <t>BOSCH</t>
  </si>
  <si>
    <t>CHEM TOOLS</t>
  </si>
  <si>
    <t>CLEAVER-BROOKS</t>
  </si>
  <si>
    <t>CONSOLIDATED</t>
  </si>
  <si>
    <t>DHC SPRAY</t>
  </si>
  <si>
    <t>DRESSER</t>
  </si>
  <si>
    <t>EVERLASTING</t>
  </si>
  <si>
    <t>FABRI-VALVE</t>
  </si>
  <si>
    <t>FLEX-INDUSTRIES</t>
  </si>
  <si>
    <t>FLOWTEK</t>
  </si>
  <si>
    <t>GLADIATOR</t>
  </si>
  <si>
    <t>HIGHTRONIC</t>
  </si>
  <si>
    <t>ITT /FABRI-VALVE</t>
  </si>
  <si>
    <t>JAPON KOSHIN</t>
  </si>
  <si>
    <t>KUNKLE</t>
  </si>
  <si>
    <t>MACOGA</t>
  </si>
  <si>
    <t>ROTOPLAST</t>
  </si>
  <si>
    <t>SIEMENS</t>
  </si>
  <si>
    <t>TACTIX</t>
  </si>
  <si>
    <t>TEXSTEAM</t>
  </si>
  <si>
    <t>TOPOG-E</t>
  </si>
  <si>
    <t>SAER</t>
  </si>
  <si>
    <t>FCA</t>
  </si>
  <si>
    <t>SUREFLOW</t>
  </si>
  <si>
    <t>EPTA</t>
  </si>
  <si>
    <t>TITAN</t>
  </si>
  <si>
    <t>WSV</t>
  </si>
  <si>
    <t>HB</t>
  </si>
  <si>
    <t>FLOWERVE</t>
  </si>
  <si>
    <t>JAC PROJECT</t>
  </si>
  <si>
    <t>WILLIAMS VALVE</t>
  </si>
  <si>
    <t>FERROSOLUCIONES</t>
  </si>
  <si>
    <t>S/M</t>
  </si>
  <si>
    <t>DSI</t>
  </si>
  <si>
    <t>BALDOR</t>
  </si>
  <si>
    <t>PBV</t>
  </si>
  <si>
    <t>WARRICK</t>
  </si>
  <si>
    <t>GEORGE NIKIFOROV</t>
  </si>
  <si>
    <t>REX</t>
  </si>
  <si>
    <t>ENVIROGEAR</t>
  </si>
  <si>
    <t>NORD</t>
  </si>
  <si>
    <t>FOSTER</t>
  </si>
  <si>
    <t>WORK TOOLS</t>
  </si>
  <si>
    <t>DIA-FLO</t>
  </si>
  <si>
    <t>GORMAN RUPP</t>
  </si>
  <si>
    <t>PENTAIR</t>
  </si>
  <si>
    <t>PENTAX</t>
  </si>
  <si>
    <t>EDCOS</t>
  </si>
  <si>
    <t>PROFIBUS</t>
  </si>
  <si>
    <t>MICROTIK</t>
  </si>
  <si>
    <t>GARDNER DENVER</t>
  </si>
  <si>
    <t>NEPTUNE</t>
  </si>
  <si>
    <t>JKS</t>
  </si>
  <si>
    <t>POWERS</t>
  </si>
  <si>
    <t>ETNA</t>
  </si>
  <si>
    <t>STROBBE</t>
  </si>
  <si>
    <t>SEALER</t>
  </si>
  <si>
    <t>UNITED</t>
  </si>
  <si>
    <t>FIRETROL</t>
  </si>
  <si>
    <t>BIMBA</t>
  </si>
  <si>
    <t>ABAC</t>
  </si>
  <si>
    <t>REOTEMP</t>
  </si>
  <si>
    <t>OMRON</t>
  </si>
  <si>
    <t>JHONSON</t>
  </si>
  <si>
    <t>PARKER</t>
  </si>
  <si>
    <t>VARISCO</t>
  </si>
  <si>
    <t>S/N</t>
  </si>
  <si>
    <t>FS CURTIS</t>
  </si>
  <si>
    <t>APOLLO</t>
  </si>
  <si>
    <t>WANERF</t>
  </si>
  <si>
    <t>LOWARA</t>
  </si>
  <si>
    <t>HAYWARD</t>
  </si>
  <si>
    <t>POTTER ROEMER</t>
  </si>
  <si>
    <t>CAT</t>
  </si>
  <si>
    <t>ALL AMERICAN HOSE</t>
  </si>
  <si>
    <t>POTTER</t>
  </si>
  <si>
    <t>HYDROFLO PUMPS</t>
  </si>
  <si>
    <t>WEIZZ</t>
  </si>
  <si>
    <t>CONEK</t>
  </si>
  <si>
    <t>AIRBEST</t>
  </si>
  <si>
    <t>NUMATICS</t>
  </si>
  <si>
    <t>BEIAN-LOCK</t>
  </si>
  <si>
    <t>WILLIAMS</t>
  </si>
  <si>
    <t>FLOTITE</t>
  </si>
  <si>
    <t>FORUM ENERGY ABZ VALVE</t>
  </si>
  <si>
    <t>SCHNEIDER</t>
  </si>
  <si>
    <t>ELKHARTBRASS</t>
  </si>
  <si>
    <t>CAMOZZI</t>
  </si>
  <si>
    <t>NORDSTROM</t>
  </si>
  <si>
    <t>RED VALVE</t>
  </si>
  <si>
    <t>CLARKE</t>
  </si>
  <si>
    <t>SUN</t>
  </si>
  <si>
    <t>ITT</t>
  </si>
  <si>
    <t>VALMATIC</t>
  </si>
  <si>
    <t>SEW</t>
  </si>
  <si>
    <t>RF</t>
  </si>
  <si>
    <t>WILO</t>
  </si>
  <si>
    <t>ARO</t>
  </si>
  <si>
    <t>MECH</t>
  </si>
  <si>
    <t>AYVAZ</t>
  </si>
  <si>
    <t>ZURN</t>
  </si>
  <si>
    <t>FIREWALL VALVE</t>
  </si>
  <si>
    <t>UNICIMA</t>
  </si>
  <si>
    <t>TYCO</t>
  </si>
  <si>
    <t>BODY BRASS</t>
  </si>
  <si>
    <t>TPMC</t>
  </si>
  <si>
    <t>SHANOC</t>
  </si>
  <si>
    <t>TPMCSTEEL</t>
  </si>
  <si>
    <t>OLVO</t>
  </si>
  <si>
    <t>POWER ELECTRONICS</t>
  </si>
  <si>
    <t>EATON</t>
  </si>
  <si>
    <t>185|</t>
  </si>
  <si>
    <t>FOTEK</t>
  </si>
  <si>
    <t>KRAL</t>
  </si>
  <si>
    <t>LIMITORQUE</t>
  </si>
  <si>
    <t>DINMETSA</t>
  </si>
  <si>
    <t>RUHRPUMPEN</t>
  </si>
  <si>
    <t>GENERAL RUBBER</t>
  </si>
  <si>
    <t>PERFICON</t>
  </si>
  <si>
    <t>CHARLATTE RESERVOIRS</t>
  </si>
  <si>
    <t>SOLER &amp; PALAU</t>
  </si>
  <si>
    <t>EQA</t>
  </si>
  <si>
    <t>MUYUAN</t>
  </si>
  <si>
    <t>ATLAS COPCO</t>
  </si>
  <si>
    <t>MODY</t>
  </si>
  <si>
    <t>KEYSTONE</t>
  </si>
  <si>
    <t>ANSIMAG</t>
  </si>
  <si>
    <t>TSURUMI</t>
  </si>
  <si>
    <t>GRINDEX</t>
  </si>
  <si>
    <t>WATEROUS</t>
  </si>
  <si>
    <t>MEYER</t>
  </si>
  <si>
    <t>ISCO</t>
  </si>
  <si>
    <t>BERMAD</t>
  </si>
  <si>
    <t>DYNAMIC AIR</t>
  </si>
  <si>
    <t>ROD GEN</t>
  </si>
  <si>
    <t>FLEX VALVE</t>
  </si>
  <si>
    <t>EVR</t>
  </si>
  <si>
    <t>SURE FLOW</t>
  </si>
  <si>
    <t>TOWNLEY</t>
  </si>
  <si>
    <t>KRAFTMANN</t>
  </si>
  <si>
    <t>COOLMASK</t>
  </si>
  <si>
    <t>SKIDS</t>
  </si>
  <si>
    <t>GB</t>
  </si>
  <si>
    <t>SCHOTT DURAND</t>
  </si>
  <si>
    <t>KLINGER</t>
  </si>
  <si>
    <t>TOLEDO DO BRASIL</t>
  </si>
  <si>
    <t>CARDCODE</t>
  </si>
  <si>
    <t>CARDNAME</t>
  </si>
  <si>
    <t>P10000003012</t>
  </si>
  <si>
    <t>BUREAU VERITAS/B.I.V.A.C.BV</t>
  </si>
  <si>
    <t>P10002064541</t>
  </si>
  <si>
    <t>SANDOVAL HUAMAN JUSTO</t>
  </si>
  <si>
    <t>P10004906395</t>
  </si>
  <si>
    <t>VEGA JIMENEZ MARIA ELIZABETH</t>
  </si>
  <si>
    <t>P10026044231</t>
  </si>
  <si>
    <t>SAAVEDRA CRIOLLO RAY CRIOLLO RAYMUNDO</t>
  </si>
  <si>
    <t>P10026259008</t>
  </si>
  <si>
    <t>CALLE DE FARFAN OLGA HORTELIA</t>
  </si>
  <si>
    <t>P10027848341</t>
  </si>
  <si>
    <t>VEGA ARAMBULO MARIO ROBERTO</t>
  </si>
  <si>
    <t>P10028130967</t>
  </si>
  <si>
    <t>RENTERIA NAVARRO CARLOS ALBERTO</t>
  </si>
  <si>
    <t>P10028409830</t>
  </si>
  <si>
    <t>FARFAN CALLE JENNY ESMERALDA</t>
  </si>
  <si>
    <t>P10028902684</t>
  </si>
  <si>
    <t>IPANAQUE MENDOZA LORENZO</t>
  </si>
  <si>
    <t>P10034653769</t>
  </si>
  <si>
    <t>VALDIVIEZO GONZAGA BERTHA</t>
  </si>
  <si>
    <t>P10034947983</t>
  </si>
  <si>
    <t>SIRLUPU FLORES FAUSTINO</t>
  </si>
  <si>
    <t>P10036420516</t>
  </si>
  <si>
    <t>VEGA RIOJA RAUL VICTOR</t>
  </si>
  <si>
    <t>P10038397406</t>
  </si>
  <si>
    <t>MANRIQUE SILVA MARCIAL PRAXEDES</t>
  </si>
  <si>
    <t>P10038431159</t>
  </si>
  <si>
    <t>SOCOLA SANCHEZ ALFONSO</t>
  </si>
  <si>
    <t>P10038508941</t>
  </si>
  <si>
    <t>TUME DE CORDOVA MERCEDES</t>
  </si>
  <si>
    <t>P10038844381</t>
  </si>
  <si>
    <t>RODRIGUEZ FERREYROS OSCAR ERNESTO</t>
  </si>
  <si>
    <t>P10038926671</t>
  </si>
  <si>
    <t>ESPINOSA OTOYA SIXTO ENRIQUE</t>
  </si>
  <si>
    <t>P10038945667</t>
  </si>
  <si>
    <t>RENZO GEOVANNI CASUSO CUBAS</t>
  </si>
  <si>
    <t>P10038955191</t>
  </si>
  <si>
    <t>ALLASI CUEVA LINA MERCEDES</t>
  </si>
  <si>
    <t>P10040065097</t>
  </si>
  <si>
    <t>HUERTAS DE QUISPE LUCIA</t>
  </si>
  <si>
    <t>P10046238503</t>
  </si>
  <si>
    <t>HERRERA DE CARDENAS MARINA ELIZABETH</t>
  </si>
  <si>
    <t>P10046344478</t>
  </si>
  <si>
    <t>MAMANI PONCE EULOGIO</t>
  </si>
  <si>
    <t>P10046390852</t>
  </si>
  <si>
    <t>CALAPUJA HUARAYA EUSEBIO</t>
  </si>
  <si>
    <t>P10046491390</t>
  </si>
  <si>
    <t>CALLO DE MEDINA NELLY</t>
  </si>
  <si>
    <t>P10060328183</t>
  </si>
  <si>
    <t>REATEGUI PINEDO GENY</t>
  </si>
  <si>
    <t>P10060578139</t>
  </si>
  <si>
    <t>RAMIREZ SANCHEZ ROBERT EZEQUIEL</t>
  </si>
  <si>
    <t>P10060756924</t>
  </si>
  <si>
    <t>QUISPE HUARANGA VICTOR DIONICIO</t>
  </si>
  <si>
    <t>P10060943210</t>
  </si>
  <si>
    <t>DE LA CRUZ CUYA ESPERANZA GUILLERMINA</t>
  </si>
  <si>
    <t>P10060947088</t>
  </si>
  <si>
    <t>KOHATSU YAGUI DE MATSUDA, MIYEKO RITA HER</t>
  </si>
  <si>
    <t>P10061179921</t>
  </si>
  <si>
    <t>CALDERON TINCO JAIME ARTURO</t>
  </si>
  <si>
    <t>P10061304709</t>
  </si>
  <si>
    <t>FLORES ESPINOZA FILIBERTO RICHARD</t>
  </si>
  <si>
    <t>P10062024041</t>
  </si>
  <si>
    <t>LUCEN HERRERA MARLENI</t>
  </si>
  <si>
    <t>P10062184464</t>
  </si>
  <si>
    <t>GALLARDO ALVA ALINDOR</t>
  </si>
  <si>
    <t>P10063534434</t>
  </si>
  <si>
    <t>CHAN UNG JAVIER WILLIAM</t>
  </si>
  <si>
    <t>P10066576057</t>
  </si>
  <si>
    <t>FERRER RECARTE MIGUEL ANGEL</t>
  </si>
  <si>
    <t>P10066747617</t>
  </si>
  <si>
    <t>GALLIANI ORTEGA JOSE ANTONIO</t>
  </si>
  <si>
    <t>P10066866616</t>
  </si>
  <si>
    <t>CHANG JOO LUISA SOFIA</t>
  </si>
  <si>
    <t>P10067003301</t>
  </si>
  <si>
    <t>BARRIOS GARZON LEONARDO DARIO</t>
  </si>
  <si>
    <t>P10067490008</t>
  </si>
  <si>
    <t>QUINTANILLA COPARA CARLOS</t>
  </si>
  <si>
    <t>P10067619388</t>
  </si>
  <si>
    <t>RIVAS DURAN ARIEL</t>
  </si>
  <si>
    <t>P10067686387</t>
  </si>
  <si>
    <t>PERALES YAÑEZ FELIPE</t>
  </si>
  <si>
    <t>P10067787434</t>
  </si>
  <si>
    <t>MAGUIÑA JAMANCA CHRISTIAN IDA</t>
  </si>
  <si>
    <t>P10067798177</t>
  </si>
  <si>
    <t>MUNAR GUTIERREZ ENRIQUE GUILLERMO</t>
  </si>
  <si>
    <t>P10068756141</t>
  </si>
  <si>
    <t>DELGADO CONDOR HONORATA</t>
  </si>
  <si>
    <t>P10069112477</t>
  </si>
  <si>
    <t>GUTIERREZ BEDOYA CESAR ANTONIO</t>
  </si>
  <si>
    <t>P10069147319</t>
  </si>
  <si>
    <t>PAJUELO ESPINOZA ALBERTO PORFIRIO</t>
  </si>
  <si>
    <t>P10071094605</t>
  </si>
  <si>
    <t>CHARCA BARRETO SANTIAGO</t>
  </si>
  <si>
    <t>P10071917865</t>
  </si>
  <si>
    <t>PACHECO CONCEPCION JOSE DARIO</t>
  </si>
  <si>
    <t>P10072059315</t>
  </si>
  <si>
    <t>ALVARADO URDAY JUAN</t>
  </si>
  <si>
    <t>P10072213721</t>
  </si>
  <si>
    <t>LAURA ARTEAGA DAMIAN FLORENCIO</t>
  </si>
  <si>
    <t>P10072231134</t>
  </si>
  <si>
    <t>CCALA VARGAS DANIEL</t>
  </si>
  <si>
    <t>P10072233765</t>
  </si>
  <si>
    <t>SUBAUSTE CALDERON DIANA</t>
  </si>
  <si>
    <t>P10072310832</t>
  </si>
  <si>
    <t>NINAN CHALLCO MARIA</t>
  </si>
  <si>
    <t>P10072315397</t>
  </si>
  <si>
    <t>SOLIS RIVERA VICTOR EDGAR JOSE</t>
  </si>
  <si>
    <t>P10072695149</t>
  </si>
  <si>
    <t>CORREA MILLER GUSTAVO ANTONIO</t>
  </si>
  <si>
    <t>P10072698342</t>
  </si>
  <si>
    <t>GARCIA PINEDA JOSE ENRIQUE</t>
  </si>
  <si>
    <t>P10072713406</t>
  </si>
  <si>
    <t>MELENDEZ YANGALI MAURO CRISOSTOMO</t>
  </si>
  <si>
    <t>P10072783960</t>
  </si>
  <si>
    <t>GARAY CIPRIANO DE VILLANUE CARLOTA</t>
  </si>
  <si>
    <t>P10072877328</t>
  </si>
  <si>
    <t>LANDMAN STAIF ISRAEL</t>
  </si>
  <si>
    <t>P10073283324</t>
  </si>
  <si>
    <t>SALAZAR BALBOA ESTALINA</t>
  </si>
  <si>
    <t>P10073425161</t>
  </si>
  <si>
    <t>OLIVA MENDOZA DE RAMIREZ ELIZABETH</t>
  </si>
  <si>
    <t>P10073476190</t>
  </si>
  <si>
    <t>CHAVEZ CUBAS OSCAR</t>
  </si>
  <si>
    <t>P10074747251</t>
  </si>
  <si>
    <t>EGOAVIL ROJAS VICTOR HUGO</t>
  </si>
  <si>
    <t>P10075156184</t>
  </si>
  <si>
    <t>CASTILLO VALLE JEAN CARLO</t>
  </si>
  <si>
    <t>p10075311414</t>
  </si>
  <si>
    <t>SHIRLEY YNES ARANA GARCIA</t>
  </si>
  <si>
    <t>P10075901459</t>
  </si>
  <si>
    <t>SANTILLAN MORI ARMANDO</t>
  </si>
  <si>
    <t>P10076062973</t>
  </si>
  <si>
    <t>LEON GRAY ENRIQUE TEODOSIO</t>
  </si>
  <si>
    <t>P10076151798</t>
  </si>
  <si>
    <t>MONTALVAN URQUIZA JOSE DANIEL</t>
  </si>
  <si>
    <t>P10076250443</t>
  </si>
  <si>
    <t>NUÑEZ CALLE LUCIA</t>
  </si>
  <si>
    <t>P10076533275</t>
  </si>
  <si>
    <t>FUENTES PANDO ADA LILIANA</t>
  </si>
  <si>
    <t>P10077625122</t>
  </si>
  <si>
    <t>MAMANI TORRES LUIS ERNESTO</t>
  </si>
  <si>
    <t>P10077910251</t>
  </si>
  <si>
    <t>GALVEZ SUCCAR, MANUEL</t>
  </si>
  <si>
    <t>P10078654185</t>
  </si>
  <si>
    <t>SANCHO TICONA MAGALLI</t>
  </si>
  <si>
    <t>P10079227779</t>
  </si>
  <si>
    <t>AVENDAÑO CHUQUILLANQUI JAVIER</t>
  </si>
  <si>
    <t>P10079339283</t>
  </si>
  <si>
    <t>LEIVA OCHOA JAVIER</t>
  </si>
  <si>
    <t>P10079538952</t>
  </si>
  <si>
    <t>MONTALVAN CARMONA ROBERTO</t>
  </si>
  <si>
    <t>P10079564856</t>
  </si>
  <si>
    <t>CASA VILLEGAS JORGE</t>
  </si>
  <si>
    <t>P10079625987</t>
  </si>
  <si>
    <t>ROQUE FLORES ANTONIO</t>
  </si>
  <si>
    <t>P10079754787</t>
  </si>
  <si>
    <t>IBERICO IBERICO MARCO ANTONIO</t>
  </si>
  <si>
    <t>P10080014835</t>
  </si>
  <si>
    <t>REYES RAMIREZ ROSAURA</t>
  </si>
  <si>
    <t>P10080236307</t>
  </si>
  <si>
    <t>CARRASCO TORRES JUAN CARLOS</t>
  </si>
  <si>
    <t>P10080497569</t>
  </si>
  <si>
    <t>SIFUENTES ANDAVIZA NESTOR JUAN</t>
  </si>
  <si>
    <t>P10080675343</t>
  </si>
  <si>
    <t>CHAVEZ FLORES CELINDA</t>
  </si>
  <si>
    <t>P10080851893</t>
  </si>
  <si>
    <t>LOZA GARCIA RAFAEL ANTONIO</t>
  </si>
  <si>
    <t>P10081379926</t>
  </si>
  <si>
    <t>MALPARTIDA OLIVERA CHRISTIAN DAVID</t>
  </si>
  <si>
    <t>P10081443217</t>
  </si>
  <si>
    <t>PADILLA PADILLA MARJORAIN GLORIA</t>
  </si>
  <si>
    <t>P10081694899</t>
  </si>
  <si>
    <t>CALDERON SAN MARTIN VERONICA ELIZABETH</t>
  </si>
  <si>
    <t>P10082073707</t>
  </si>
  <si>
    <t>EMILIO TAKANO SATO</t>
  </si>
  <si>
    <t>P10082263093</t>
  </si>
  <si>
    <t>GARCIA ROSA MEDINA MARIA ANTONIETA</t>
  </si>
  <si>
    <t>P10082315590</t>
  </si>
  <si>
    <t>NOYA DE LA PIEDRA MANUEL ANTONIO</t>
  </si>
  <si>
    <t>P10082420822</t>
  </si>
  <si>
    <t>PAINO SCARPATI, JOSE ALFREDO</t>
  </si>
  <si>
    <t>P10083128742</t>
  </si>
  <si>
    <t>MORON VALLE STALIN</t>
  </si>
  <si>
    <t>P10083629652</t>
  </si>
  <si>
    <t>VASQUEZ VALDIVIA MARIA ALEJANDRINA</t>
  </si>
  <si>
    <t>P10084397364</t>
  </si>
  <si>
    <t>MAMANI CONDO SILVESTRE</t>
  </si>
  <si>
    <t>P10084565259</t>
  </si>
  <si>
    <t>PEREZ CUEVA, ELITA</t>
  </si>
  <si>
    <t>P10084612117</t>
  </si>
  <si>
    <t>ASCONA SAENZ EDITH</t>
  </si>
  <si>
    <t>P10085820911</t>
  </si>
  <si>
    <t>VELASQUEZ OCHOA CLEMENCIA LOURDES</t>
  </si>
  <si>
    <t>P10086451706</t>
  </si>
  <si>
    <t>RODRIGUEZ GARCIA WILFREDO</t>
  </si>
  <si>
    <t>P10086676422</t>
  </si>
  <si>
    <t>SUAREZ SOTELO PELLINA YOVANA</t>
  </si>
  <si>
    <t>P10087349573</t>
  </si>
  <si>
    <t>HERRERA LOPEZ LUISA MARGARITA</t>
  </si>
  <si>
    <t>P10087404639</t>
  </si>
  <si>
    <t>RODRIGUEZ AMPUERO CARLOS ENRIQUE</t>
  </si>
  <si>
    <t>P10087962364</t>
  </si>
  <si>
    <t>AÑAZCO RENTERIA JUANA MAGDA</t>
  </si>
  <si>
    <t>P10088180785</t>
  </si>
  <si>
    <t>VARGAS CANDIOTTI ADA MARIA</t>
  </si>
  <si>
    <t>P10088621609</t>
  </si>
  <si>
    <t>BERTTINI BERAUN JOSE LUIS</t>
  </si>
  <si>
    <t>P10090324352</t>
  </si>
  <si>
    <t>MONTAÑEZ MARQUEZ MARITZA ELIZABETH</t>
  </si>
  <si>
    <t>P10090474214</t>
  </si>
  <si>
    <t>NAZARIO CAMPOBLANCO DIOGENES JESUS</t>
  </si>
  <si>
    <t>P10090647879</t>
  </si>
  <si>
    <t>SALCEDO GUEVARA NESTOR</t>
  </si>
  <si>
    <t>P10091330101</t>
  </si>
  <si>
    <t>SALAZAR DE LA CRUZ ELENA JULIA</t>
  </si>
  <si>
    <t>P10091383786</t>
  </si>
  <si>
    <t>CARDENAS ORTEGA IGNACIO</t>
  </si>
  <si>
    <t>P10092341980</t>
  </si>
  <si>
    <t>ZUÑIGA NAVIO SEBASTIAN</t>
  </si>
  <si>
    <t>P10092437057</t>
  </si>
  <si>
    <t>TRUJILLO SANCHEZ DAVID</t>
  </si>
  <si>
    <t>P10092738588</t>
  </si>
  <si>
    <t>RAZURI LEIVA CARLOS</t>
  </si>
  <si>
    <t>P10092786761</t>
  </si>
  <si>
    <t>TUESTA ALVA NEGUYEN</t>
  </si>
  <si>
    <t>P10092933186</t>
  </si>
  <si>
    <t>GONZALES TELLO NANCY MONICA</t>
  </si>
  <si>
    <t>P10093399221</t>
  </si>
  <si>
    <t>CASTRO PINTO DE ORTEGA MARIA ISABEL</t>
  </si>
  <si>
    <t>P10093751103</t>
  </si>
  <si>
    <t>CAMACHO VENTOCILLA ROBERTO</t>
  </si>
  <si>
    <t>P10093779172</t>
  </si>
  <si>
    <t>NEPO ZOLLA CESAR ANTONIO</t>
  </si>
  <si>
    <t>P10093819921</t>
  </si>
  <si>
    <t>WOODMAN CABALLERO ERNESTO</t>
  </si>
  <si>
    <t>P10093916048</t>
  </si>
  <si>
    <t>NAVARRO CALLE GLORIA LAURA</t>
  </si>
  <si>
    <t>P10093991961</t>
  </si>
  <si>
    <t>DEL AGUILA GABANCHO, JORGE MANUEL</t>
  </si>
  <si>
    <t>P10094436643</t>
  </si>
  <si>
    <t>MARAVI RETES MARIA DEL CARMEN</t>
  </si>
  <si>
    <t>P10094451715</t>
  </si>
  <si>
    <t>MARTINEZ OCHOA, HILDA ALICIA</t>
  </si>
  <si>
    <t>P10094473000</t>
  </si>
  <si>
    <t>AÑANCA CONDORI MARIA ANGELICA</t>
  </si>
  <si>
    <t>P10094476939</t>
  </si>
  <si>
    <t>TELLO LOPEZ SIDY</t>
  </si>
  <si>
    <t>P10096060616</t>
  </si>
  <si>
    <t>CANCHO AYARZA, MERCEDES MARGARITA</t>
  </si>
  <si>
    <t>P10096075206</t>
  </si>
  <si>
    <t>PILLMAN BARBARAN FLOR DE SION</t>
  </si>
  <si>
    <t>P10096093301</t>
  </si>
  <si>
    <t>CHAMPA CANO JUAN PEDRO</t>
  </si>
  <si>
    <t>P10096285146</t>
  </si>
  <si>
    <t>SULCA MOLLEDA MARIA ELIZABETH</t>
  </si>
  <si>
    <t>P10096548538</t>
  </si>
  <si>
    <t>FONSECA ESTACIO ROCIO MILAGRO</t>
  </si>
  <si>
    <t>P10096613674</t>
  </si>
  <si>
    <t>RAMIREZ FELIX COQUIDAVID</t>
  </si>
  <si>
    <t>P10097474139</t>
  </si>
  <si>
    <t>BECERRA ARANZABAL JUAN CARLOS</t>
  </si>
  <si>
    <t>P10097541871</t>
  </si>
  <si>
    <t>RODRIGUEZ VALERA DE VALLEJOS SANTOS URSULA</t>
  </si>
  <si>
    <t>P10098066611</t>
  </si>
  <si>
    <t>GUTIERREZ ORTEGA CARMEN ROSA</t>
  </si>
  <si>
    <t>P10098534658</t>
  </si>
  <si>
    <t>MAS VASQUEZ DE VELASCO RAMIRO</t>
  </si>
  <si>
    <t>P10098765676</t>
  </si>
  <si>
    <t>DELGADO MEDINA JESUS MANUEL</t>
  </si>
  <si>
    <t>P10099333681</t>
  </si>
  <si>
    <t>QUISPE QUISPE JAIME</t>
  </si>
  <si>
    <t>P10099384943</t>
  </si>
  <si>
    <t>QUISPE MOSCOSO MAXIMILIANA</t>
  </si>
  <si>
    <t>P10099410057</t>
  </si>
  <si>
    <t>ACUÑA HUAMANI MARCOS YSMAEL</t>
  </si>
  <si>
    <t>P10099914888</t>
  </si>
  <si>
    <t>INFANTES FLORES CARLOS RAFAEL</t>
  </si>
  <si>
    <t>P10100265953</t>
  </si>
  <si>
    <t>ERIKA YULISA CAJA ACUÑA</t>
  </si>
  <si>
    <t>P10100443029</t>
  </si>
  <si>
    <t>RIVERA MENDOZA JUSTO WILFREDO</t>
  </si>
  <si>
    <t>P10100632697</t>
  </si>
  <si>
    <t>SEGOVIA MARLE DE CHAVEZ MARTHA</t>
  </si>
  <si>
    <t>P10100929495</t>
  </si>
  <si>
    <t>TRUJILLO CASTILLO CESAR</t>
  </si>
  <si>
    <t>P10101271892</t>
  </si>
  <si>
    <t>ORTIZ MUNOZ RITA CARMEN</t>
  </si>
  <si>
    <t>P10101302186</t>
  </si>
  <si>
    <t>YUCRA RAMOS LOURDES AYDE</t>
  </si>
  <si>
    <t>P10101904810</t>
  </si>
  <si>
    <t>IBARRA GARRIDO, YONNY JOSUE</t>
  </si>
  <si>
    <t>P10102219312</t>
  </si>
  <si>
    <t>PANUERA ESPINOZA RUBEN EDUARDO</t>
  </si>
  <si>
    <t>P10102249548</t>
  </si>
  <si>
    <t>QUIROA LUNA EMILIO JUAN</t>
  </si>
  <si>
    <t>P10102555789</t>
  </si>
  <si>
    <t>HUARCAYA RIMACHI FERNANDO</t>
  </si>
  <si>
    <t>P10102698385</t>
  </si>
  <si>
    <t>FERNANDEZ PEREZ FRANK MILTON</t>
  </si>
  <si>
    <t>P10102722031</t>
  </si>
  <si>
    <t>MEJIA CASTILLO ARTURO FRANCISCO</t>
  </si>
  <si>
    <t>P10102968111</t>
  </si>
  <si>
    <t>SANCHEZ RODRIGUEZ MARIA MAURA</t>
  </si>
  <si>
    <t>P10103049801</t>
  </si>
  <si>
    <t>CALDERON ORBE MIGUEL ANGEL</t>
  </si>
  <si>
    <t>P10103192434</t>
  </si>
  <si>
    <t>RIVERA PUCHOC RODOLFO GREGORIO</t>
  </si>
  <si>
    <t>P10103220021</t>
  </si>
  <si>
    <t>OTANI KAWAGUCHI LUIS</t>
  </si>
  <si>
    <t>P10103744062</t>
  </si>
  <si>
    <t>FERNANDEZ CASTILLO ABRAHAM</t>
  </si>
  <si>
    <t>P10103758217</t>
  </si>
  <si>
    <t>VERGARA PONTEX IVAN</t>
  </si>
  <si>
    <t>P10103897268</t>
  </si>
  <si>
    <t>CUEVA SIFUENTES CESAR ARMANDO</t>
  </si>
  <si>
    <t>P10104288214</t>
  </si>
  <si>
    <t>ARGOMEDO HUAMAN IRMA YOLANDA</t>
  </si>
  <si>
    <t>P10104453568</t>
  </si>
  <si>
    <t>ALVARADO ORTEGA EUSTAQUIO YONEL</t>
  </si>
  <si>
    <t>P10104740559</t>
  </si>
  <si>
    <t>POSTILLOS CHINCHANO EVANGELISTA</t>
  </si>
  <si>
    <t>P10105417956</t>
  </si>
  <si>
    <t>MEJIA VEGA PAUL NICOLA FRANCISCO</t>
  </si>
  <si>
    <t>P10105477665</t>
  </si>
  <si>
    <t>CORZO DANCOURT RENZO ITALO</t>
  </si>
  <si>
    <t>P10106101626</t>
  </si>
  <si>
    <t>GONZALES RENTERIA JUAN JOSE</t>
  </si>
  <si>
    <t>P10106175531</t>
  </si>
  <si>
    <t>MONTES DIAZ JESUS ALEJANDRO</t>
  </si>
  <si>
    <t>P10106739752</t>
  </si>
  <si>
    <t>LOPEZ ESPINOZA CLEENI EULOGIA</t>
  </si>
  <si>
    <t>P10106768019</t>
  </si>
  <si>
    <t>PINEDO SALINAS CECILIA MAGDALENA</t>
  </si>
  <si>
    <t>P10107005949</t>
  </si>
  <si>
    <t>DIAZ GUERRA DANTE LOVIGI</t>
  </si>
  <si>
    <t>P10107010624</t>
  </si>
  <si>
    <t>UCHUYA DIAZ JHONNY MICHEL</t>
  </si>
  <si>
    <t>P10107146780</t>
  </si>
  <si>
    <t>YARINGANO ROSALES EDWARD ROBINSON</t>
  </si>
  <si>
    <t>P10107299098</t>
  </si>
  <si>
    <t>RIMOND PANDURO JIMMY SAMUEL</t>
  </si>
  <si>
    <t>P10107466962</t>
  </si>
  <si>
    <t>CCOA ARAPA, YONI</t>
  </si>
  <si>
    <t>P10107843545</t>
  </si>
  <si>
    <t>ORLANDO ISIDORO SANCHEZ JARA</t>
  </si>
  <si>
    <t>P10108177271</t>
  </si>
  <si>
    <t>QUEZADA PEREZ DE PAZ ELVA</t>
  </si>
  <si>
    <t>P10108827829</t>
  </si>
  <si>
    <t>HERNANDEZ LEYVA LUCILA DORALISA</t>
  </si>
  <si>
    <t>P10152155013</t>
  </si>
  <si>
    <t>CRUZ TAMAYO EDINSON JOPITA</t>
  </si>
  <si>
    <t>P10154091021</t>
  </si>
  <si>
    <t>GONZALES DE FERNANDEZ ENCARNACION ESMERA</t>
  </si>
  <si>
    <t>P10154115566</t>
  </si>
  <si>
    <t>CASANOVA JULIAN EMILIO ABRAHAM</t>
  </si>
  <si>
    <t>P10154496021</t>
  </si>
  <si>
    <t>HUAMAN CHANC PAUL ANDERSON</t>
  </si>
  <si>
    <t>P10156604840</t>
  </si>
  <si>
    <t>FU VONG KIN VAN</t>
  </si>
  <si>
    <t>P10157367469</t>
  </si>
  <si>
    <t>OYOLA LA ROSA LUIS ALFREDO</t>
  </si>
  <si>
    <t>P10159429763</t>
  </si>
  <si>
    <t>CUETO CASTRO CESAR</t>
  </si>
  <si>
    <t>P10159703270</t>
  </si>
  <si>
    <t>GONZALES CRUZ ILIN JAIME</t>
  </si>
  <si>
    <t>P10159824549</t>
  </si>
  <si>
    <t>NARIO SANTA CRUZ MIRTHA ESTHER</t>
  </si>
  <si>
    <t>P10164272295</t>
  </si>
  <si>
    <t>ESPINAL VILLARREAL YOLANDA</t>
  </si>
  <si>
    <t>P10166361953</t>
  </si>
  <si>
    <t>CESPEDES MANAYALLE SEGUNDO MANUEL</t>
  </si>
  <si>
    <t>P10178443882</t>
  </si>
  <si>
    <t>SAAVEDRA ALARCON SANTIAGO ROMAN</t>
  </si>
  <si>
    <t>P10178449813</t>
  </si>
  <si>
    <t>RAMIREZ DE VASQUEZ AMARILIS</t>
  </si>
  <si>
    <t>P10178483728</t>
  </si>
  <si>
    <t>CORCUERA GARCIA MARCO ANTONIO</t>
  </si>
  <si>
    <t>P10178586161</t>
  </si>
  <si>
    <t>HUERTAS DIAZ SUCESION INDIVISA MAX</t>
  </si>
  <si>
    <t>P10178875618</t>
  </si>
  <si>
    <t>PINEDO DE DIAZ DORIS NATIVIDAD</t>
  </si>
  <si>
    <t>P10180662320</t>
  </si>
  <si>
    <t>PALACIOS BOZA AXEL ROBERTO</t>
  </si>
  <si>
    <t>P10180701937</t>
  </si>
  <si>
    <t>POEMAPE RIVERA CARLOS JAVIER</t>
  </si>
  <si>
    <t>P10181447333</t>
  </si>
  <si>
    <t>GUTIERREZ ALFARO CESAR ALBERTO</t>
  </si>
  <si>
    <t>P10181972527</t>
  </si>
  <si>
    <t>NUNEZ SOUZA OLGA ROXANA</t>
  </si>
  <si>
    <t>P10191899381</t>
  </si>
  <si>
    <t>VERTIZ SOSAYA ROSELBA</t>
  </si>
  <si>
    <t>P10192393057</t>
  </si>
  <si>
    <t>ALVARADO DE SOTO YRIS CARMELA</t>
  </si>
  <si>
    <t>P10192513281</t>
  </si>
  <si>
    <t>LECCA ARBILDO MARIA ISABEL</t>
  </si>
  <si>
    <t>P10198414897</t>
  </si>
  <si>
    <t>PIÑAS CANCHANYA DONATO GIL</t>
  </si>
  <si>
    <t>P10199169616</t>
  </si>
  <si>
    <t>ATENCIO ARANDA LUZ MARINA</t>
  </si>
  <si>
    <t>P10199198888</t>
  </si>
  <si>
    <t>ALIAGA CARRASCO YVES JESUS</t>
  </si>
  <si>
    <t>P10200665321</t>
  </si>
  <si>
    <t>ARCOS PORTA CARLOS ALBERTO</t>
  </si>
  <si>
    <t>P10206410821</t>
  </si>
  <si>
    <t>LOPEZ DIAZ ZENAIDA LUZ</t>
  </si>
  <si>
    <t>P10210684072</t>
  </si>
  <si>
    <t>PUCHOC DE RIVERA DIONICIA</t>
  </si>
  <si>
    <t>P10211328431</t>
  </si>
  <si>
    <t>LINARES GOMEZ ROSA DEL CARMEN</t>
  </si>
  <si>
    <t>P10212423993</t>
  </si>
  <si>
    <t>PANDURO VALENTIN GUILLERMO</t>
  </si>
  <si>
    <t>P10217815024</t>
  </si>
  <si>
    <t>SUCESION SANCHEZ PACHAS VICTOR MANUEL</t>
  </si>
  <si>
    <t>P10217886827</t>
  </si>
  <si>
    <t>ALVARO BRICEÑO GUITTON</t>
  </si>
  <si>
    <t>P10218113082</t>
  </si>
  <si>
    <t>SANCHEZ CAMPOS LUIS FERNANDO</t>
  </si>
  <si>
    <t>P10224980251</t>
  </si>
  <si>
    <t>CELIS VALDIVIA ANA LUZ</t>
  </si>
  <si>
    <t>P10226722993</t>
  </si>
  <si>
    <t>LOPEZ ESPINOZA, PEDRO</t>
  </si>
  <si>
    <t>P10230807219</t>
  </si>
  <si>
    <t>SANTISTEBAN TARAZONA ANA</t>
  </si>
  <si>
    <t>P10248665276</t>
  </si>
  <si>
    <t>HUAMANI SALCEDO FELIPE</t>
  </si>
  <si>
    <t>P10254078234</t>
  </si>
  <si>
    <t>MARQUEZ ESPINOZA JOSE</t>
  </si>
  <si>
    <t>P10254570147</t>
  </si>
  <si>
    <t>QUISPE QUISPE ALBERTO LUIS</t>
  </si>
  <si>
    <t>P10254650582</t>
  </si>
  <si>
    <t>CHIPANA CABEZAS ELISEO</t>
  </si>
  <si>
    <t>P10255284075</t>
  </si>
  <si>
    <t>TORRICO GILES ELVA</t>
  </si>
  <si>
    <t>P10255535299</t>
  </si>
  <si>
    <t>AGUILAR VITOR FRANCISCO</t>
  </si>
  <si>
    <t>P10256016368</t>
  </si>
  <si>
    <t>CHU LOZANO ANTONIO</t>
  </si>
  <si>
    <t>P10256185011</t>
  </si>
  <si>
    <t>POMA CARRASCO TEODORA</t>
  </si>
  <si>
    <t>P10257075414</t>
  </si>
  <si>
    <t>TORRIANI HUAMAN JUAN CARLOS</t>
  </si>
  <si>
    <t>P10257200561</t>
  </si>
  <si>
    <t>PRIETO RAMIREZ OSCAR LUIS MANUEL</t>
  </si>
  <si>
    <t>P10257333685</t>
  </si>
  <si>
    <t>ROJAS BALDEON RENE FERREOL</t>
  </si>
  <si>
    <t>P10257484250</t>
  </si>
  <si>
    <t>SONCO QUISPE ANGELICA TERESA</t>
  </si>
  <si>
    <t>P10257597054</t>
  </si>
  <si>
    <t>AUQUI AUCCAPIÑA ROBERT</t>
  </si>
  <si>
    <t>P10257797908</t>
  </si>
  <si>
    <t>CARMONA MORALES RODOLFO</t>
  </si>
  <si>
    <t>P10266169669</t>
  </si>
  <si>
    <t>LLAQUE CACHO WALTER</t>
  </si>
  <si>
    <t>P10266170861</t>
  </si>
  <si>
    <t>HERNANDEZ CHAVARRY JORGE ALFREDO</t>
  </si>
  <si>
    <t>P10266289885</t>
  </si>
  <si>
    <t>AQUINO ESCALANTE FELIX LORENZO</t>
  </si>
  <si>
    <t>P10266338894</t>
  </si>
  <si>
    <t>POSADAS MENDEZ JORGE HERNANDO</t>
  </si>
  <si>
    <t>P10266971058</t>
  </si>
  <si>
    <t>MARANON GARCIA DE VALERA MARINA</t>
  </si>
  <si>
    <t>P10267095553</t>
  </si>
  <si>
    <t>HERNANDEZ MUÑOZ CONSUELO</t>
  </si>
  <si>
    <t>P10273676932</t>
  </si>
  <si>
    <t>MUÑOZ RUBIO SEGUNDO A.</t>
  </si>
  <si>
    <t>P10283081422</t>
  </si>
  <si>
    <t>MACKIE CRUZATT SANDRA</t>
  </si>
  <si>
    <t>P10288059808</t>
  </si>
  <si>
    <t>SANCHEZ DELGADO JULIA ROSA</t>
  </si>
  <si>
    <t>P10293325397</t>
  </si>
  <si>
    <t>SALAS VELARDE JOSE MANUEL</t>
  </si>
  <si>
    <t>P10293353391</t>
  </si>
  <si>
    <t>BARRIGA GONZALES MARCOS NESTOR</t>
  </si>
  <si>
    <t>P10293737431</t>
  </si>
  <si>
    <t>PICANTERIA TURISTICA TRADICION AREQUIPEÑA</t>
  </si>
  <si>
    <t>P10295618316</t>
  </si>
  <si>
    <t>LOS HERRAJES RESTAURANT</t>
  </si>
  <si>
    <t>P10296290837</t>
  </si>
  <si>
    <t>TELLO HUAMANI LINDA OLINDA</t>
  </si>
  <si>
    <t>P10296551274</t>
  </si>
  <si>
    <t>HURTADO DELGADO, NATALI FLOR DE MARIA</t>
  </si>
  <si>
    <t>P10296575106</t>
  </si>
  <si>
    <t>CHOQUEHUAITA AMPUERO, JIM VICTOR</t>
  </si>
  <si>
    <t>P10304030017</t>
  </si>
  <si>
    <t>HOTEL DE TURISTAS CAMANA</t>
  </si>
  <si>
    <t>P10304924514</t>
  </si>
  <si>
    <t>GRIFO TODA UNA VIDA</t>
  </si>
  <si>
    <t>P10308283378</t>
  </si>
  <si>
    <t>TRANSPORTES VELASQUEZ</t>
  </si>
  <si>
    <t>P10308542284</t>
  </si>
  <si>
    <t>JESSICA M. SALAS RONDON</t>
  </si>
  <si>
    <t>P10309631361</t>
  </si>
  <si>
    <t>VILCA GALLEGOS PAOLA GILDA</t>
  </si>
  <si>
    <t>P10316328771</t>
  </si>
  <si>
    <t>SUCESION LEIVA SAENZ DANIEL SAMUEL</t>
  </si>
  <si>
    <t>P10316514842</t>
  </si>
  <si>
    <t>LAZARO MORENO, REYNALDO ALBERTO</t>
  </si>
  <si>
    <t>P10316579197</t>
  </si>
  <si>
    <t>FIGUEROA TAHUA CLEMENTE VICTOR</t>
  </si>
  <si>
    <t>P10321110962</t>
  </si>
  <si>
    <t>ORELLANA GERONIMO KARIN CARMEN</t>
  </si>
  <si>
    <t>P10328485830</t>
  </si>
  <si>
    <t>MARIN CASTILLO LUIS ESTUARDO</t>
  </si>
  <si>
    <t>P10329103612</t>
  </si>
  <si>
    <t>ROSALES OLIVEROS MONICA SUSANA</t>
  </si>
  <si>
    <t>P10400352190</t>
  </si>
  <si>
    <t>BANCES SAMILLAN MIRIAM JANETH</t>
  </si>
  <si>
    <t>P10400777522</t>
  </si>
  <si>
    <t>MIRANDA PEREZ, MARCO ANTONIO</t>
  </si>
  <si>
    <t>P10400878957</t>
  </si>
  <si>
    <t>LAZARO MORENO FLAVIO ESTANISLAO</t>
  </si>
  <si>
    <t>p10401120373</t>
  </si>
  <si>
    <t>BENAVIDES CRUZADO LIANE LOURDES</t>
  </si>
  <si>
    <t>P10401446171</t>
  </si>
  <si>
    <t>PEÑA CASTILLO LUIS FRANCISCO</t>
  </si>
  <si>
    <t>P10402462740</t>
  </si>
  <si>
    <t>MONCHON GONZALES JOSE RAMOS</t>
  </si>
  <si>
    <t>P10402845886</t>
  </si>
  <si>
    <t>ARCOS RAYMUNDO KENNETH ROMAN JOSE</t>
  </si>
  <si>
    <t>P10403246838</t>
  </si>
  <si>
    <t>LUDEÑA GUEVARA WALTER</t>
  </si>
  <si>
    <t>P10404899321</t>
  </si>
  <si>
    <t>KUONG CARTA MONICA IRIS</t>
  </si>
  <si>
    <t>P10405342109</t>
  </si>
  <si>
    <t>GOMEZ ROJAS ONOFRIA</t>
  </si>
  <si>
    <t>P10406234571</t>
  </si>
  <si>
    <t>ANGEL ANIBAL BARRERA QUISPE</t>
  </si>
  <si>
    <t>P10406297280</t>
  </si>
  <si>
    <t>ARESTEGUI BACA JESSICA JANET</t>
  </si>
  <si>
    <t>P10407213870</t>
  </si>
  <si>
    <t>CABRERA SOTO JORDAN</t>
  </si>
  <si>
    <t>P10407275671</t>
  </si>
  <si>
    <t>CAMARGO TOLENTINO LUIS ALBERTO</t>
  </si>
  <si>
    <t>p10407331635</t>
  </si>
  <si>
    <t>VILLAFUERTE ACOSTUPA EDITH SILVIA</t>
  </si>
  <si>
    <t>P10407797529</t>
  </si>
  <si>
    <t>VASQUEZ ESPINO ARMANDO JESUS</t>
  </si>
  <si>
    <t>P10407893081</t>
  </si>
  <si>
    <t>CARO PIZAN VASILIO FRANCISCO</t>
  </si>
  <si>
    <t>P10408155202</t>
  </si>
  <si>
    <t>CORDOVA ABAD MIGUEL ANGEL</t>
  </si>
  <si>
    <t>P10409045095</t>
  </si>
  <si>
    <t>GARCIA CORTEZ RICHARD LEONIDAS</t>
  </si>
  <si>
    <t>P10410142282</t>
  </si>
  <si>
    <t>LEONARDO ALATA JAIME RAMON</t>
  </si>
  <si>
    <t>P10410222561</t>
  </si>
  <si>
    <t>CASTRO CLAVO LILIA</t>
  </si>
  <si>
    <t>P10411017546</t>
  </si>
  <si>
    <t>MENDOZA CAHUANA DAVID EDGARD</t>
  </si>
  <si>
    <t>P10411148241</t>
  </si>
  <si>
    <t>FARROÑAY NIEVES MYRIAM AKEMI</t>
  </si>
  <si>
    <t>P10411751282</t>
  </si>
  <si>
    <t>SUNA VASQUEZ MANUEL</t>
  </si>
  <si>
    <t>P10412104761</t>
  </si>
  <si>
    <t>ASENCIO BENDEZU CARMEN ROSA</t>
  </si>
  <si>
    <t>P10414119293</t>
  </si>
  <si>
    <t>HUAYLLA DIAZ EDWIN WILFREDO</t>
  </si>
  <si>
    <t>P10417345511</t>
  </si>
  <si>
    <t>LINARES SAAVEDRA GRACIELA</t>
  </si>
  <si>
    <t>p10417738644</t>
  </si>
  <si>
    <t>GOMEZ SIFUENTES JORGE ANGELO</t>
  </si>
  <si>
    <t>P10419402988</t>
  </si>
  <si>
    <t>ORO ALEJO ROLANDO LUIS</t>
  </si>
  <si>
    <t>P10421587464</t>
  </si>
  <si>
    <t>SARAVIA FLORES VICTORIA</t>
  </si>
  <si>
    <t>P10423024254</t>
  </si>
  <si>
    <t>CEVICHERIA PUNTO AZUL</t>
  </si>
  <si>
    <t>P10423183182</t>
  </si>
  <si>
    <t>VASQUEZ CORDERO ALBINO</t>
  </si>
  <si>
    <t>P10423219152</t>
  </si>
  <si>
    <t>LEYVA SANCHEZ MELISSA PILAR</t>
  </si>
  <si>
    <t>P10423928021</t>
  </si>
  <si>
    <t>CABANILLAS HUAMAN CATHERIN</t>
  </si>
  <si>
    <t>P10425641731</t>
  </si>
  <si>
    <t>TRIVEÑO GARCIA ROMULO FERNANDO</t>
  </si>
  <si>
    <t>P10425782741</t>
  </si>
  <si>
    <t>SALAZAR ACHAMIZO ASTRILIO</t>
  </si>
  <si>
    <t>P10426955518</t>
  </si>
  <si>
    <t>CRISPIN CONDOR LUCINDA ELIN</t>
  </si>
  <si>
    <t>P10428880221</t>
  </si>
  <si>
    <t>SANDOVAL MENDOZA GUSTAVO FRANK</t>
  </si>
  <si>
    <t>P10430938334</t>
  </si>
  <si>
    <t>PAREDES JAIMES ERICK</t>
  </si>
  <si>
    <t>P10431401709</t>
  </si>
  <si>
    <t>AREVALO BECERRA EDWARD</t>
  </si>
  <si>
    <t>P10432499214</t>
  </si>
  <si>
    <t>DIONICIO AQUINO EUGENIA</t>
  </si>
  <si>
    <t>P10433951048</t>
  </si>
  <si>
    <t>DELGADO MONTUFAR, NOE ISAU</t>
  </si>
  <si>
    <t>P10438260353</t>
  </si>
  <si>
    <t>PEREZ ISUIZA MARY PATTY</t>
  </si>
  <si>
    <t>P10439067018</t>
  </si>
  <si>
    <t>ALVAREZ CHAVEZ CRISTHIAN GUSTAVO</t>
  </si>
  <si>
    <t>P10440168944</t>
  </si>
  <si>
    <t>CENTENO ROJAS, MARTIN ISAIAS</t>
  </si>
  <si>
    <t>P10442621999</t>
  </si>
  <si>
    <t>MUÑOZ ROMAN SALLY RUBI</t>
  </si>
  <si>
    <t>P10447735801</t>
  </si>
  <si>
    <t>OSORIO MALQUI CARMEN ANGELICA</t>
  </si>
  <si>
    <t>P10450061935</t>
  </si>
  <si>
    <t>GAMBOA SANCHEZ ELKIN BENITO</t>
  </si>
  <si>
    <t>P10455324250</t>
  </si>
  <si>
    <t>MARIN LOZANO SINDY MAGALY</t>
  </si>
  <si>
    <t>P10456624516</t>
  </si>
  <si>
    <t>URCUHUARANGA SINCHE JUAN CARLOS</t>
  </si>
  <si>
    <t>P10457079023</t>
  </si>
  <si>
    <t>MARTEL MATEO MARIO ANTONIO</t>
  </si>
  <si>
    <t>P10459455481</t>
  </si>
  <si>
    <t>BARZOLA JACOBIN GUSTAVO SAMUEL</t>
  </si>
  <si>
    <t>P10461204711</t>
  </si>
  <si>
    <t>FLORES CCAHUANA VIVIANA</t>
  </si>
  <si>
    <t>P10464521301</t>
  </si>
  <si>
    <t>VARGAS VALDIVIA ARQUIMEDES JAMPIER</t>
  </si>
  <si>
    <t>P10469007869</t>
  </si>
  <si>
    <t>LOPEZ LINO EDWIN JOS</t>
  </si>
  <si>
    <t>P10470313990</t>
  </si>
  <si>
    <t>HUAYTA QUISPE BRAYAN NAPOLEON</t>
  </si>
  <si>
    <t>P10472219010</t>
  </si>
  <si>
    <t>CRUZ CASTRO JORGE LUIS</t>
  </si>
  <si>
    <t>P10805312063</t>
  </si>
  <si>
    <t>LIÑAN SILVA ROBERTO CARLOS</t>
  </si>
  <si>
    <t>P15106579200</t>
  </si>
  <si>
    <t>BLUE MOON RESTAURANT</t>
  </si>
  <si>
    <t>P15108455052</t>
  </si>
  <si>
    <t>GRIFO PROGRESO</t>
  </si>
  <si>
    <t>P15108702751</t>
  </si>
  <si>
    <t>RAMPOLDI PAPIRO GIUSEPPE</t>
  </si>
  <si>
    <t>P15128743160</t>
  </si>
  <si>
    <t>SUCESION MANUEL DELPINO SIFUENTES</t>
  </si>
  <si>
    <t>P15132278374</t>
  </si>
  <si>
    <t>CERON EPIDOTTI GIANNI</t>
  </si>
  <si>
    <t>P15133561495</t>
  </si>
  <si>
    <t>STERNBERG PERUGGIA MARCELO RESTAURANT</t>
  </si>
  <si>
    <t>P15134646699</t>
  </si>
  <si>
    <t>LEE KA SING</t>
  </si>
  <si>
    <t>P15198598434</t>
  </si>
  <si>
    <t>CHU HON PEI</t>
  </si>
  <si>
    <t>P15276859517</t>
  </si>
  <si>
    <t>COPYCENTER WILSON</t>
  </si>
  <si>
    <t>P15336982321</t>
  </si>
  <si>
    <t>SUCESION CHI WENG TOU</t>
  </si>
  <si>
    <t>P15462404139</t>
  </si>
  <si>
    <t>SHEN CAO GUIDI</t>
  </si>
  <si>
    <t>P15475322565</t>
  </si>
  <si>
    <t>LIU XIAO FANG</t>
  </si>
  <si>
    <t>P15484040653</t>
  </si>
  <si>
    <t>CHIFA KAM MING</t>
  </si>
  <si>
    <t>P15504196574</t>
  </si>
  <si>
    <t>LIAO GUO WEI</t>
  </si>
  <si>
    <t>P17119067375</t>
  </si>
  <si>
    <t>MELENDEZ MONZEN DE SALGUERO MARGARITA</t>
  </si>
  <si>
    <t>P17125434843</t>
  </si>
  <si>
    <t>ARIAS VICUNA GUIDO JAIME</t>
  </si>
  <si>
    <t>P20100001579</t>
  </si>
  <si>
    <t>FUNDICION CALLAO S.A.</t>
  </si>
  <si>
    <t>P20100003199</t>
  </si>
  <si>
    <t>EMP. NAC. DE PUERTOS ENAPU S.A.</t>
  </si>
  <si>
    <t>P20100004594</t>
  </si>
  <si>
    <t>F. EBERHARDT S.A.</t>
  </si>
  <si>
    <t>P20100006538</t>
  </si>
  <si>
    <t>MARCO PERUANA S A</t>
  </si>
  <si>
    <t>P20100010217</t>
  </si>
  <si>
    <t>NEPTUNIA S.A.</t>
  </si>
  <si>
    <t>P20100016681</t>
  </si>
  <si>
    <t>IMPORTACIONES HIRAOKA S.A.C.</t>
  </si>
  <si>
    <t>P20100017491</t>
  </si>
  <si>
    <t>TELEFONICA DEL PERU S.A.A.</t>
  </si>
  <si>
    <t>P20100019940</t>
  </si>
  <si>
    <t>CONSTRUCCIONES  ELECTROMECANICAS DELCROSA S.A.</t>
  </si>
  <si>
    <t>P20100020361</t>
  </si>
  <si>
    <t>COMERCIAL DEL ACERO S.A.</t>
  </si>
  <si>
    <t>P20100020441</t>
  </si>
  <si>
    <t>DETROIT DIESEL - MTU PERU S.A.C.</t>
  </si>
  <si>
    <t>P20100020522</t>
  </si>
  <si>
    <t>COMERCIANTES IMPORTADORES S.A.</t>
  </si>
  <si>
    <t>P20100022142</t>
  </si>
  <si>
    <t>ABB S.A.</t>
  </si>
  <si>
    <t>P20100023891</t>
  </si>
  <si>
    <t>IMPORTADORA INDUSTRIAL CORPUS S.R.L.</t>
  </si>
  <si>
    <t>P20100025915</t>
  </si>
  <si>
    <t>ALFREDO PIMENTEL SEVILLA S.A.</t>
  </si>
  <si>
    <t>P20100027021</t>
  </si>
  <si>
    <t>UNIMAQ S.A.</t>
  </si>
  <si>
    <t>P20100027292</t>
  </si>
  <si>
    <t>FERREYROS S.A.A.</t>
  </si>
  <si>
    <t>P20100027705</t>
  </si>
  <si>
    <t>ELECTROPERU S.A.</t>
  </si>
  <si>
    <t>P20100031214</t>
  </si>
  <si>
    <t>EQUIPOS MECANICOS S.A</t>
  </si>
  <si>
    <t>P20100031648</t>
  </si>
  <si>
    <t>CONTIX S A</t>
  </si>
  <si>
    <t>P20100032458</t>
  </si>
  <si>
    <t>GRIFOSA S.A.C.</t>
  </si>
  <si>
    <t>P20100032610</t>
  </si>
  <si>
    <t>HOTELES SHERATON DEL PERU S.A.</t>
  </si>
  <si>
    <t>P20100032881</t>
  </si>
  <si>
    <t>ABA SINGER &amp; CIA. S.A.C.</t>
  </si>
  <si>
    <t>P20100036101</t>
  </si>
  <si>
    <t>ACEROS BOEHLER DEL PERU S.A.</t>
  </si>
  <si>
    <t>P20100036950</t>
  </si>
  <si>
    <t>CONSTRUCCIONES METALICAS UNION S.A.</t>
  </si>
  <si>
    <t>P20100038146</t>
  </si>
  <si>
    <t>CONTINENTAL S.A.C.</t>
  </si>
  <si>
    <t>P20100041520</t>
  </si>
  <si>
    <t>EXIMPORT DISTRIBUIDORES DEL PERU S.A.</t>
  </si>
  <si>
    <t>P20100041953</t>
  </si>
  <si>
    <t>RIMAC INTERNACIONAL CIA DE SEGUROS Y REASEGUROS</t>
  </si>
  <si>
    <t>P20100043573</t>
  </si>
  <si>
    <t>MURDOCH SISTEMAS S.A.</t>
  </si>
  <si>
    <t>P20100045193</t>
  </si>
  <si>
    <t>DISTRIBUIDORA INCORESA S.A.</t>
  </si>
  <si>
    <t>P20100049181</t>
  </si>
  <si>
    <t>TAI LOY S.A.</t>
  </si>
  <si>
    <t>P20100051169</t>
  </si>
  <si>
    <t>NICOLL PERU S.A.</t>
  </si>
  <si>
    <t>P20100054001</t>
  </si>
  <si>
    <t>M. ELECTRO S.A.</t>
  </si>
  <si>
    <t>P20100056128</t>
  </si>
  <si>
    <t>AUDAX S A</t>
  </si>
  <si>
    <t>P20100067839</t>
  </si>
  <si>
    <t>TUBOPLAST S.A.</t>
  </si>
  <si>
    <t>P20100070970</t>
  </si>
  <si>
    <t>SUPERMERCADOS PERUANOS S.A.</t>
  </si>
  <si>
    <t>P20100075050</t>
  </si>
  <si>
    <t>GRIFO SAN IGNACIO S.A.C.</t>
  </si>
  <si>
    <t>P20100075181</t>
  </si>
  <si>
    <t>GRIFOS IBERIA S.A.C.</t>
  </si>
  <si>
    <t>P20100075858</t>
  </si>
  <si>
    <t>P20100077630</t>
  </si>
  <si>
    <t>ROBERTO A. TORRES S.A.</t>
  </si>
  <si>
    <t>P20100081157</t>
  </si>
  <si>
    <t>CIA IMPORTADORA DERTEANO &amp; STUCKER S.A.C</t>
  </si>
  <si>
    <t>P20100082714</t>
  </si>
  <si>
    <t>PRIMAX S.A.</t>
  </si>
  <si>
    <t>P20100082803</t>
  </si>
  <si>
    <t>ATLAS COPCO PERUANA S A</t>
  </si>
  <si>
    <t>P20100084172</t>
  </si>
  <si>
    <t>PROMOTORES ELECTRICOS S.A.</t>
  </si>
  <si>
    <t>P20100084920</t>
  </si>
  <si>
    <t>BRAILLARD S.A</t>
  </si>
  <si>
    <t>P20100086388</t>
  </si>
  <si>
    <t>ALFA LAVAL S.A.</t>
  </si>
  <si>
    <t>P20100087198</t>
  </si>
  <si>
    <t>TRADI S.A.</t>
  </si>
  <si>
    <t>P20100091896</t>
  </si>
  <si>
    <t>TOURING Y AUTOMOVIL CLUB DEL PERU</t>
  </si>
  <si>
    <t>P20100094569</t>
  </si>
  <si>
    <t>ASESORIA COMERCIAL S.A.</t>
  </si>
  <si>
    <t>P20100095531</t>
  </si>
  <si>
    <t>G &amp; N ROJAS  S.A.</t>
  </si>
  <si>
    <t>P20100097312</t>
  </si>
  <si>
    <t>SERV. CAMINOS DEL INCA S.A.</t>
  </si>
  <si>
    <t>P20100097401</t>
  </si>
  <si>
    <t>DISTRIBUIDORA DISBRASA S.A.</t>
  </si>
  <si>
    <t>P20100100551</t>
  </si>
  <si>
    <t>ABG S.A.C</t>
  </si>
  <si>
    <t>P20100103738</t>
  </si>
  <si>
    <t>K L M CIA REAL HOLANDESA DE AVIACION</t>
  </si>
  <si>
    <t>P20100106915</t>
  </si>
  <si>
    <t>E. WONG S.A.</t>
  </si>
  <si>
    <t>P20100111838</t>
  </si>
  <si>
    <t>GRIFOS ESPINOZA S.A.</t>
  </si>
  <si>
    <t>P20100114349</t>
  </si>
  <si>
    <t>SGS DEL PERU S.A.C.</t>
  </si>
  <si>
    <t>P20100119227</t>
  </si>
  <si>
    <t>3M PERU S.A.</t>
  </si>
  <si>
    <t>P20100123330</t>
  </si>
  <si>
    <t>DELOSI S.A. KFC</t>
  </si>
  <si>
    <t>P20100124069</t>
  </si>
  <si>
    <t>SERVIAUTOS TIKI S.A.C.</t>
  </si>
  <si>
    <t>P20100128218</t>
  </si>
  <si>
    <t>PETROLEOS DEL PERU PETROPERU S.A.</t>
  </si>
  <si>
    <t>P20100140692</t>
  </si>
  <si>
    <t>CONDOR TRAVEL S.A.</t>
  </si>
  <si>
    <t>P20100144922</t>
  </si>
  <si>
    <t>GRUPO PANA S.A.</t>
  </si>
  <si>
    <t>P20100154138</t>
  </si>
  <si>
    <t>AUTOREX PERUANA</t>
  </si>
  <si>
    <t>P20100165687</t>
  </si>
  <si>
    <t>FCA NAC DE ACUMULADORES ETNA S A</t>
  </si>
  <si>
    <t>P20100167892</t>
  </si>
  <si>
    <t>SERVIGRIFOS S.A.</t>
  </si>
  <si>
    <t>P20100171814</t>
  </si>
  <si>
    <t>HIDROSTAL S.A.</t>
  </si>
  <si>
    <t>P20100176450</t>
  </si>
  <si>
    <t>REPSOL YPF COMERCIAL DEL PERU S.A</t>
  </si>
  <si>
    <t>P20100176701</t>
  </si>
  <si>
    <t>ALMACENES SANTA CLARA S.A.</t>
  </si>
  <si>
    <t>P20100180562</t>
  </si>
  <si>
    <t>CASSADO S.A</t>
  </si>
  <si>
    <t>P20100181704</t>
  </si>
  <si>
    <t>TRANSPORTES LAS VEGAS S.A.</t>
  </si>
  <si>
    <t>P20100188628</t>
  </si>
  <si>
    <t>SOCIEDAD ELECTRICA DEL SUR OESTE S.A.</t>
  </si>
  <si>
    <t>P20100211115</t>
  </si>
  <si>
    <t>FAB. DE CHOCOLATES LA IBERICA S.A.</t>
  </si>
  <si>
    <t>P20100227461</t>
  </si>
  <si>
    <t>TRANSPORTES CRUZ DEL SUR S.A.C.</t>
  </si>
  <si>
    <t>P20100231221</t>
  </si>
  <si>
    <t>SOL DE MAYO S.A.</t>
  </si>
  <si>
    <t>P20100238234</t>
  </si>
  <si>
    <t>TRANSPORTES CROMOTEX S.A.C.</t>
  </si>
  <si>
    <t>P20100244714</t>
  </si>
  <si>
    <t>TECNIFAJAS S.A.</t>
  </si>
  <si>
    <t>P20100245109</t>
  </si>
  <si>
    <t>TRANSPORTES GRAU S.A.</t>
  </si>
  <si>
    <t>P20100246172</t>
  </si>
  <si>
    <t>CEYESA INGENIERIA ELECRICA S.A.</t>
  </si>
  <si>
    <t>P20100247144</t>
  </si>
  <si>
    <t>COMERCIAL IMPORTADORA GENERAL S.A.C.</t>
  </si>
  <si>
    <t>P20100248205</t>
  </si>
  <si>
    <t>DISTRIBUIDORA POSITIVA S.R.L.</t>
  </si>
  <si>
    <t>P20100248388</t>
  </si>
  <si>
    <t>INDUSTRIAL TUBOS S.A.</t>
  </si>
  <si>
    <t>P20100248540</t>
  </si>
  <si>
    <t>ALJOP S.A.</t>
  </si>
  <si>
    <t>P20100251923</t>
  </si>
  <si>
    <t>JUAN PABLO2 E.I.R.L.</t>
  </si>
  <si>
    <t>P20100253462</t>
  </si>
  <si>
    <t>CASA MITSUWA S.A.</t>
  </si>
  <si>
    <t>P20100260591</t>
  </si>
  <si>
    <t>MOTORES Y MAQUINARIAS S.A.C.</t>
  </si>
  <si>
    <t>P20100267251</t>
  </si>
  <si>
    <t>GRIFO HUAYMANTA</t>
  </si>
  <si>
    <t>P20100269466</t>
  </si>
  <si>
    <t>SERVICIO DE ADMINISTRACION TRIBUTARIA</t>
  </si>
  <si>
    <t>P20100270715</t>
  </si>
  <si>
    <t>ELECTRO PACHITEA S.A.</t>
  </si>
  <si>
    <t>P20100283370</t>
  </si>
  <si>
    <t>COMPAÑIA PERUANA DE BATERIAS S.A.</t>
  </si>
  <si>
    <t>P20100286808</t>
  </si>
  <si>
    <t>COMERCIAL FERRETERA BREÑA S.A.C.</t>
  </si>
  <si>
    <t>P20100293928</t>
  </si>
  <si>
    <t>REIMS INTERNACIONAL S.A.</t>
  </si>
  <si>
    <t>P20100302005</t>
  </si>
  <si>
    <t>FAMETAL S.A.</t>
  </si>
  <si>
    <t>P20100305101</t>
  </si>
  <si>
    <t>BATERIAS VOLTA S.A.</t>
  </si>
  <si>
    <t>P20100310369</t>
  </si>
  <si>
    <t>IZOO S.A.</t>
  </si>
  <si>
    <t>P20100318343</t>
  </si>
  <si>
    <t>RESTAURANT PARRILLA LA TRANQUERA</t>
  </si>
  <si>
    <t>P20100327849</t>
  </si>
  <si>
    <t>JOSE ANTONIO S.R.L.</t>
  </si>
  <si>
    <t>P20100339421</t>
  </si>
  <si>
    <t>LA CARRETA</t>
  </si>
  <si>
    <t>P20100340438</t>
  </si>
  <si>
    <t>REPRODATA S.A.C.</t>
  </si>
  <si>
    <t>P20100373956</t>
  </si>
  <si>
    <t>POLLOS PARRILLADAS GOURMET S.A.</t>
  </si>
  <si>
    <t>P20100375495</t>
  </si>
  <si>
    <t>INGENIERIA TERMODINAMICA S.A</t>
  </si>
  <si>
    <t>P20100407010</t>
  </si>
  <si>
    <t>PROVEEDORES UNIDOS S.R.Ltda</t>
  </si>
  <si>
    <t>P20100415977</t>
  </si>
  <si>
    <t>NOVATRANS S.R.L.</t>
  </si>
  <si>
    <t>P20100422591</t>
  </si>
  <si>
    <t>PRO-INDUS S.A.</t>
  </si>
  <si>
    <t>P20100460255</t>
  </si>
  <si>
    <t>KOSTEC S.R.L.</t>
  </si>
  <si>
    <t>P20100488427</t>
  </si>
  <si>
    <t>KOSSODO S.A.C.</t>
  </si>
  <si>
    <t>P20100491487</t>
  </si>
  <si>
    <t>RESORTES LANSA S.A.C.</t>
  </si>
  <si>
    <t>P20100499461</t>
  </si>
  <si>
    <t>GESCO S.R.L.</t>
  </si>
  <si>
    <t>P20100511771</t>
  </si>
  <si>
    <t>IMPORTADORA EXPORTADORA FERRETERA  S.A.</t>
  </si>
  <si>
    <t>P20100512662</t>
  </si>
  <si>
    <t>GRAMBS CORPORACION GRAFICA S.A.C.</t>
  </si>
  <si>
    <t>P20100522030</t>
  </si>
  <si>
    <t>EMERSON PROCESS MANAGEMENT DEL PERU S.A.C.</t>
  </si>
  <si>
    <t>P20100569346</t>
  </si>
  <si>
    <t>MADERERA COMERCIAL S.R.LTDA.</t>
  </si>
  <si>
    <t>P20100581711</t>
  </si>
  <si>
    <t>IMPORTECNIA S.A</t>
  </si>
  <si>
    <t>P20100582954</t>
  </si>
  <si>
    <t>WORLDWIDE EXPRESS OPERADOR LOGISTICO</t>
  </si>
  <si>
    <t>P20100585970</t>
  </si>
  <si>
    <t>WYNK INTERNATIONAL S.A.C.</t>
  </si>
  <si>
    <t>P20100588642</t>
  </si>
  <si>
    <t>HIDROQUIMICA INDUSTRIAL S.A</t>
  </si>
  <si>
    <t>P20100629772</t>
  </si>
  <si>
    <t>EL VOSTOK E.I.R.L.</t>
  </si>
  <si>
    <t>P20100654025</t>
  </si>
  <si>
    <t>CORPORACION DE INDUSTRIAS PLASTICAS S A</t>
  </si>
  <si>
    <t>P20100663288</t>
  </si>
  <si>
    <t>DISTRIBUIDORA J.P.M. E.I.R.L.</t>
  </si>
  <si>
    <t>P20100686814</t>
  </si>
  <si>
    <t>OLVA COURIER S.A.C.</t>
  </si>
  <si>
    <t>P20100705541</t>
  </si>
  <si>
    <t>ADOLPHUS S.A.</t>
  </si>
  <si>
    <t>P20100712599</t>
  </si>
  <si>
    <t>EPLI S.A.C.</t>
  </si>
  <si>
    <t>P20100722128</t>
  </si>
  <si>
    <t>METALES ANDINOS S.A.</t>
  </si>
  <si>
    <t>P20100722713</t>
  </si>
  <si>
    <t>COMERCIAL JCG SA</t>
  </si>
  <si>
    <t>P20100751225</t>
  </si>
  <si>
    <t>IMPORTACIONES YEMAR S.A.C</t>
  </si>
  <si>
    <t>P20100784239</t>
  </si>
  <si>
    <t>STEEL INDUSTRY S.A.</t>
  </si>
  <si>
    <t>P20100799341</t>
  </si>
  <si>
    <t>FIERROS COMERCIALES S.R.L.</t>
  </si>
  <si>
    <t>P20100831253</t>
  </si>
  <si>
    <t>IMPORTADORA REPUESTERA CAMACHO S.A.C</t>
  </si>
  <si>
    <t>P20100882591</t>
  </si>
  <si>
    <t>GRIFOS EL CARMEN S.A.</t>
  </si>
  <si>
    <t>P20100890187</t>
  </si>
  <si>
    <t>MONSANTE EIRL</t>
  </si>
  <si>
    <t>P20100898161</t>
  </si>
  <si>
    <t>VYLDTECO S.R.L.</t>
  </si>
  <si>
    <t>P20100920272</t>
  </si>
  <si>
    <t>NEGOCIACION ALPIESA S.A.</t>
  </si>
  <si>
    <t>P20100942675</t>
  </si>
  <si>
    <t>ADMINISTRADORA 6 DE AGOSTO S.A.</t>
  </si>
  <si>
    <t>P20100944538</t>
  </si>
  <si>
    <t>INDUSTRIAL EQUIPMENT AND MATERIALES CO. S.A.</t>
  </si>
  <si>
    <t>P20100969018</t>
  </si>
  <si>
    <t>ING. BRAMMERTZ S.R.L.</t>
  </si>
  <si>
    <t>P20100970962</t>
  </si>
  <si>
    <t>TURISMO EL DORAL S.A.C.</t>
  </si>
  <si>
    <t>P20100992851</t>
  </si>
  <si>
    <t>LOGINDUSTRIAS SRL</t>
  </si>
  <si>
    <t>P20101002676</t>
  </si>
  <si>
    <t>INVERSIONES POSTIN S.A.</t>
  </si>
  <si>
    <t>P20101065759</t>
  </si>
  <si>
    <t>RAGEN S.A.</t>
  </si>
  <si>
    <t>P20101067701</t>
  </si>
  <si>
    <t>VIVENDI WATER SYSTEMS PERU S.A.</t>
  </si>
  <si>
    <t>P20101097286</t>
  </si>
  <si>
    <t>PANEZ ISHIDA FAESA</t>
  </si>
  <si>
    <t>P20101123384</t>
  </si>
  <si>
    <t>SERVICIOS INTEGRALES DE SEGURIDAD S.A.C.</t>
  </si>
  <si>
    <t>P20101124607</t>
  </si>
  <si>
    <t>M Y W SALAS S. A.</t>
  </si>
  <si>
    <t>P20101127614</t>
  </si>
  <si>
    <t>M.IGREDA J.RIOS S.R.L.</t>
  </si>
  <si>
    <t>P20101143067</t>
  </si>
  <si>
    <t>CHIFA NUEVO MUNDO</t>
  </si>
  <si>
    <t>P20101152210</t>
  </si>
  <si>
    <t>INVERSIONES INTERAMERICANAS S A</t>
  </si>
  <si>
    <t>P20101155154</t>
  </si>
  <si>
    <t>RICARDO JAHNCKE S.A.</t>
  </si>
  <si>
    <t>P20101156398</t>
  </si>
  <si>
    <t>ALANPER CICEX S.A.C.</t>
  </si>
  <si>
    <t>P20101256422</t>
  </si>
  <si>
    <t>FIORELLA REPRESENTACIONES S.A.C</t>
  </si>
  <si>
    <t>P20101256856</t>
  </si>
  <si>
    <t>LUBRISUR S.A.</t>
  </si>
  <si>
    <t>P20101276962</t>
  </si>
  <si>
    <t>IMPECO AUTOMATIZACION INDUSTRIAL S.A.C</t>
  </si>
  <si>
    <t>P20101281371</t>
  </si>
  <si>
    <t>DUN &amp; BRADSTREET S.A.C.</t>
  </si>
  <si>
    <t>P20101284477</t>
  </si>
  <si>
    <t>GENERAVAPOR S.A.</t>
  </si>
  <si>
    <t>P20101313833</t>
  </si>
  <si>
    <t>ESTACION DE SERVICIOS DC LUBE 2</t>
  </si>
  <si>
    <t>P20101315291</t>
  </si>
  <si>
    <t>BAHIA TRAIDING S.A</t>
  </si>
  <si>
    <t>P20101333940</t>
  </si>
  <si>
    <t>OSTIM S.A.</t>
  </si>
  <si>
    <t>P20101391397</t>
  </si>
  <si>
    <t>COMERCIAL INDUSTRIAL DELTA S A CIDELSA</t>
  </si>
  <si>
    <t>P20101405011</t>
  </si>
  <si>
    <t>SISTECO E.I.R.L.</t>
  </si>
  <si>
    <t>P20101417451</t>
  </si>
  <si>
    <t>J &amp; W CIA S.A.</t>
  </si>
  <si>
    <t>P20101432093</t>
  </si>
  <si>
    <t>ARTEAGA AGENTES DE ADUANA S.A.C.</t>
  </si>
  <si>
    <t>P20101461786</t>
  </si>
  <si>
    <t>MOTOREX S.A.</t>
  </si>
  <si>
    <t>P20101484212</t>
  </si>
  <si>
    <t>REFRIGERACION RENZO S.A.</t>
  </si>
  <si>
    <t>P20101507441</t>
  </si>
  <si>
    <t>SANTA EMILIA S.A REPRESENTACIONES</t>
  </si>
  <si>
    <t>P20101520898</t>
  </si>
  <si>
    <t>FARGOLINE S.A.</t>
  </si>
  <si>
    <t>P20101538085</t>
  </si>
  <si>
    <t>SERVICIOS DE FAROS Y REPUESTOS INDUSTRAILES S.R.Ltda</t>
  </si>
  <si>
    <t>P20101560091</t>
  </si>
  <si>
    <t>OLEOCENTRO EL OVALO S.A.C.</t>
  </si>
  <si>
    <t>P20101560504</t>
  </si>
  <si>
    <t>CIA. COMERCIAL INDUSTRIAL PERUANO SUECA S.A.</t>
  </si>
  <si>
    <t>P20101579272</t>
  </si>
  <si>
    <t>COMPANIA IMPORTADORA DE REPUESTOS S.A.C.</t>
  </si>
  <si>
    <t>P20101579353</t>
  </si>
  <si>
    <t>IMPORT Y REPRES SAN JORGE S.A.</t>
  </si>
  <si>
    <t>P20101587968</t>
  </si>
  <si>
    <t>MANTENIMIENTO-SERVICIOS SAC INGENIEROS</t>
  </si>
  <si>
    <t>P20101647022</t>
  </si>
  <si>
    <t>REPUESTOS COMENA E.I.R.L.</t>
  </si>
  <si>
    <t>P20101730272</t>
  </si>
  <si>
    <t>CESAR LACARNAQUE SANCHEZ E.I.R.L.</t>
  </si>
  <si>
    <t>P20101730868</t>
  </si>
  <si>
    <t>IMCRESA IMPORTADORA CENTRAL DE REPUESTOS S.A.</t>
  </si>
  <si>
    <t>P20101778470</t>
  </si>
  <si>
    <t>POWERMATIC</t>
  </si>
  <si>
    <t>P20101821588</t>
  </si>
  <si>
    <t>TECPRO INGENIEROS S.A.</t>
  </si>
  <si>
    <t>P20101904874</t>
  </si>
  <si>
    <t>MAMBRINO S A</t>
  </si>
  <si>
    <t>P20101936997</t>
  </si>
  <si>
    <t>COLEC E.I.R.L.</t>
  </si>
  <si>
    <t>P20101991319</t>
  </si>
  <si>
    <t>WORTEC S.A.</t>
  </si>
  <si>
    <t>P20102002882</t>
  </si>
  <si>
    <t>FLUIDTEK S.R.L.</t>
  </si>
  <si>
    <t>P20102013817</t>
  </si>
  <si>
    <t>INVERSIONES ARICA S.A.C.</t>
  </si>
  <si>
    <t>P20102022646</t>
  </si>
  <si>
    <t>BARRA BRAVA COMERCIAL CLUB S.A.</t>
  </si>
  <si>
    <t>P20102026471</t>
  </si>
  <si>
    <t>ABASTECEDORES Y SERVICIOS INDUSTRIALES S.A.</t>
  </si>
  <si>
    <t>P20102071426</t>
  </si>
  <si>
    <t>KIO E.I.R.L.</t>
  </si>
  <si>
    <t>P20102090218</t>
  </si>
  <si>
    <t>DUBROVNIK S.A.C.</t>
  </si>
  <si>
    <t>P20102102321</t>
  </si>
  <si>
    <t>MORA PUBLICIDAD Y REPRESENTACIONES S.A.C.</t>
  </si>
  <si>
    <t>P20102117434</t>
  </si>
  <si>
    <t>IMPORTACIONES REPRESENTACIONS SYK S.A.</t>
  </si>
  <si>
    <t>P20102183143</t>
  </si>
  <si>
    <t>HYDRO CENTER INGENIEROS  SOCIEDAD ANONIMA CERRADA.</t>
  </si>
  <si>
    <t>P20102186916</t>
  </si>
  <si>
    <t>IMPORTACIONES MUNDIROYAL S.A.C.</t>
  </si>
  <si>
    <t>P20102189770</t>
  </si>
  <si>
    <t>FUMALUX S.R.LTDA.</t>
  </si>
  <si>
    <t>P20102211457</t>
  </si>
  <si>
    <t>ACEROS INDUSTRIALES ACRIMSA S.A.C.</t>
  </si>
  <si>
    <t>P20102296771</t>
  </si>
  <si>
    <t>GAS OIL TRANSERVICE S.A.</t>
  </si>
  <si>
    <t>P20102309856</t>
  </si>
  <si>
    <t>EISEFAC S.A.</t>
  </si>
  <si>
    <t>P20102351038</t>
  </si>
  <si>
    <t>EL CHALAN S.A.C.</t>
  </si>
  <si>
    <t>P20102470631</t>
  </si>
  <si>
    <t>CLAN TOURS S.A.C.</t>
  </si>
  <si>
    <t>P20102486804</t>
  </si>
  <si>
    <t>SERVICENTRO MADRID E HIJOS S.R.L.</t>
  </si>
  <si>
    <t>P20102550588</t>
  </si>
  <si>
    <t>GSJ GRIFO SANTA JULIA</t>
  </si>
  <si>
    <t>P20102762925</t>
  </si>
  <si>
    <t>EPS GRAU S.A.</t>
  </si>
  <si>
    <t>P20102815638</t>
  </si>
  <si>
    <t>POLLO DORADO E.I.R.L.</t>
  </si>
  <si>
    <t>P20102931387</t>
  </si>
  <si>
    <t>GRIFO VIGMA S.R.L.</t>
  </si>
  <si>
    <t>P20103081603</t>
  </si>
  <si>
    <t>CARGUEROS TERRESTRES E.I.R.L.</t>
  </si>
  <si>
    <t>P20104498044</t>
  </si>
  <si>
    <t>TEXTIL DEL VALLE S.A.</t>
  </si>
  <si>
    <t>P20104625500</t>
  </si>
  <si>
    <t>SERVICENTRO LAS AMERICAS S.A.C.</t>
  </si>
  <si>
    <t>P20105354330</t>
  </si>
  <si>
    <t>SNACK BAR ROMANO E.I.R.L.TDA.</t>
  </si>
  <si>
    <t>P20105379243</t>
  </si>
  <si>
    <t>REST. BAR LA GRANAJ</t>
  </si>
  <si>
    <t>P20105992964</t>
  </si>
  <si>
    <t>CIA. COMERCIAL MELCHORITA S.R.L.</t>
  </si>
  <si>
    <t>P20106076635</t>
  </si>
  <si>
    <t>EMPRESA DE TRANSPORTES PERU BUS S.A.</t>
  </si>
  <si>
    <t>P20106835218</t>
  </si>
  <si>
    <t>DISTRIBUIDORA LUZA S.R.L.</t>
  </si>
  <si>
    <t>P20107106180</t>
  </si>
  <si>
    <t>CAFE VOLTAIRE SAC</t>
  </si>
  <si>
    <t>p20107175581</t>
  </si>
  <si>
    <t>TEXTIL RIO NAZCA S.R.LTDA</t>
  </si>
  <si>
    <t>P20107244736</t>
  </si>
  <si>
    <t>COMERCIALIZADORA E IMPORTADORA GS S.A.C.</t>
  </si>
  <si>
    <t>P20107480979</t>
  </si>
  <si>
    <t>COMERCIALIZADORA DE LLANTAS S.A.C</t>
  </si>
  <si>
    <t>P20107916343</t>
  </si>
  <si>
    <t>MOVIL TOURS S.A.</t>
  </si>
  <si>
    <t>P20108068281</t>
  </si>
  <si>
    <t>APART HOTEL LAS AMERICAS</t>
  </si>
  <si>
    <t>P20108572109</t>
  </si>
  <si>
    <t>ORGANIZACIONES BALENO S.R.L.</t>
  </si>
  <si>
    <t>P20108730294</t>
  </si>
  <si>
    <t>MAYORSA S.A.</t>
  </si>
  <si>
    <t>P20109072177</t>
  </si>
  <si>
    <t>CENCOSUD RETAIL PERU S.A.</t>
  </si>
  <si>
    <t>P20109228959</t>
  </si>
  <si>
    <t>CIA IMPORTADORA MAYORISTA DE MAQ. EIRL</t>
  </si>
  <si>
    <t>P20109256146</t>
  </si>
  <si>
    <t>PROTECTOR EIRL</t>
  </si>
  <si>
    <t>P20109284786</t>
  </si>
  <si>
    <t>ANEGADA S.A.C.</t>
  </si>
  <si>
    <t>P20109557006</t>
  </si>
  <si>
    <t>TURISMO MOCHICA  S.A.C.</t>
  </si>
  <si>
    <t>P20109671470</t>
  </si>
  <si>
    <t>GRIFO BERTELLO</t>
  </si>
  <si>
    <t>P20110343907</t>
  </si>
  <si>
    <t>US INGENIERIA TECNICA MINERA COMERCIAL S.A.</t>
  </si>
  <si>
    <t>P20110623420</t>
  </si>
  <si>
    <t>INVERSIONES LUMARCO S.A.</t>
  </si>
  <si>
    <t>P20110639342</t>
  </si>
  <si>
    <t>REAL TOURS S.A.</t>
  </si>
  <si>
    <t>P20110886196</t>
  </si>
  <si>
    <t>ESTUDIO OLAECHEA SOCIEDAD  CIVIL</t>
  </si>
  <si>
    <t>P20110964928</t>
  </si>
  <si>
    <t>SCHARFF INTERNATIONAL COURIER &amp; CARGO SA</t>
  </si>
  <si>
    <t>P20111035378</t>
  </si>
  <si>
    <t>LA ROSA NAUTICA S.A.</t>
  </si>
  <si>
    <t>P20111443492</t>
  </si>
  <si>
    <t>NEG. ENERGETICOS S.A.C.</t>
  </si>
  <si>
    <t>P20111451592</t>
  </si>
  <si>
    <t>RED CIENTIFICA PERUANA INTERNET PERU</t>
  </si>
  <si>
    <t>P20111767981</t>
  </si>
  <si>
    <t>ORGANIZACION NEGOCIOS GENERALES S.A.</t>
  </si>
  <si>
    <t>P20112273922</t>
  </si>
  <si>
    <t>TIENDAS DEL MEJORAMIENTO DEL HOGAR S.A.</t>
  </si>
  <si>
    <t>P20112338641</t>
  </si>
  <si>
    <t>FLY CARGO S.A.</t>
  </si>
  <si>
    <t>P20112844423</t>
  </si>
  <si>
    <t>ASOCIACION CULTURAL PERUANO BRITANICA</t>
  </si>
  <si>
    <t>P20113007151</t>
  </si>
  <si>
    <t>EMPRESA LIMA S.A.</t>
  </si>
  <si>
    <t>P20114169006</t>
  </si>
  <si>
    <t>VENECIA RESTAURANT S.C.R.L.</t>
  </si>
  <si>
    <t>P20114211720</t>
  </si>
  <si>
    <t>HOSTAL LAS ORQUIDEAS E.I.R.L.</t>
  </si>
  <si>
    <t>P20114803228</t>
  </si>
  <si>
    <t>INVERSIONES NACIONALES DE TURISMO S.A.</t>
  </si>
  <si>
    <t>P20115635388</t>
  </si>
  <si>
    <t>EMPRESA HOTELERA EL TUMI S.C.R.L.</t>
  </si>
  <si>
    <t>P20115643216</t>
  </si>
  <si>
    <t>SERVICENTRO ORTIZ S.R.L.</t>
  </si>
  <si>
    <t>P20115678273</t>
  </si>
  <si>
    <t>HOTEL KARINA S.R.L.</t>
  </si>
  <si>
    <t>P20117331823</t>
  </si>
  <si>
    <t>GRUPO BONNETT S.A.</t>
  </si>
  <si>
    <t>P20117364675</t>
  </si>
  <si>
    <t>SERVI REPUESTOS CAMACUARI E.I.R.L.</t>
  </si>
  <si>
    <t>P20117516793</t>
  </si>
  <si>
    <t>IMPORTACIONES ALVINO S.A.C.</t>
  </si>
  <si>
    <t>P20117559506</t>
  </si>
  <si>
    <t>GRIFO SAN MIGUEL S.R.L.</t>
  </si>
  <si>
    <t>P20117813143</t>
  </si>
  <si>
    <t>IMPORT EXPORT SAN LUIS S.A.</t>
  </si>
  <si>
    <t>P20117917356</t>
  </si>
  <si>
    <t>ESTACION DELTA S.A.</t>
  </si>
  <si>
    <t>P20118201401</t>
  </si>
  <si>
    <t>RIVERA DIESEL S.A.</t>
  </si>
  <si>
    <t>P20118814836</t>
  </si>
  <si>
    <t>INVERSIONES VIOLET´S S.C.R.L. EL PARADOR SNACK BAR</t>
  </si>
  <si>
    <t>P20118816707</t>
  </si>
  <si>
    <t>INMOBILIARIA SAN JERONIMO S..R.L. HOTEL CHAVIN</t>
  </si>
  <si>
    <t>P20118816880</t>
  </si>
  <si>
    <t>SERVICIOS BARRANCA S.C.R.L. RESTAURANT EL LIBERTADOR</t>
  </si>
  <si>
    <t>P20118817347</t>
  </si>
  <si>
    <t>GRIFOS ALEX S.R.L.</t>
  </si>
  <si>
    <t>P20120331508</t>
  </si>
  <si>
    <t>HOSTAL SAN JUAN S.R.L.</t>
  </si>
  <si>
    <t>P20122913881</t>
  </si>
  <si>
    <t>VANECO E.I.R.LTDA.</t>
  </si>
  <si>
    <t>P20123396589</t>
  </si>
  <si>
    <t>HIDROVAPOR S.A.C.</t>
  </si>
  <si>
    <t>P20123531389</t>
  </si>
  <si>
    <t>TECNOLOGIA DE MATERIALES SA</t>
  </si>
  <si>
    <t>P20123586108</t>
  </si>
  <si>
    <t>EL AUTOMATICO  AUTOMATIC TRANS PARTS</t>
  </si>
  <si>
    <t>P20123816898</t>
  </si>
  <si>
    <t>HIDRAULICA Y AUTOMATISMOS</t>
  </si>
  <si>
    <t>P20124367850</t>
  </si>
  <si>
    <t>INTRASERV CINCO S.A.C.</t>
  </si>
  <si>
    <t>P20124959358</t>
  </si>
  <si>
    <t>HOSTAL LATINO E.I.R.L.</t>
  </si>
  <si>
    <t>P20125475109</t>
  </si>
  <si>
    <t>LIMA WORLD S.R.L.</t>
  </si>
  <si>
    <t>P20126118385</t>
  </si>
  <si>
    <t>INVERSIONES Y SERVICIOS GACELA S.A.</t>
  </si>
  <si>
    <t>P20126294353</t>
  </si>
  <si>
    <t>HOTELERA PIURA S.A.</t>
  </si>
  <si>
    <t>P20126382481</t>
  </si>
  <si>
    <t>F &amp; C  INDUSTRIAL SRL</t>
  </si>
  <si>
    <t>P20127033928</t>
  </si>
  <si>
    <t>NISSAUTO E.I.R.LTDA</t>
  </si>
  <si>
    <t>P20127141224</t>
  </si>
  <si>
    <t>SEGGASA S.A</t>
  </si>
  <si>
    <t>P20127618993</t>
  </si>
  <si>
    <t>ESPORMAPO SRL</t>
  </si>
  <si>
    <t>P20127765279</t>
  </si>
  <si>
    <t>COESTI S.A.</t>
  </si>
  <si>
    <t>P20128480219</t>
  </si>
  <si>
    <t>SERVICIOS Y REPRESENTACIONES J Y R EIRL</t>
  </si>
  <si>
    <t>P20128708414</t>
  </si>
  <si>
    <t>GRIFOS ELEUTERIO MEZA G.S.A.</t>
  </si>
  <si>
    <t>P20130039635</t>
  </si>
  <si>
    <t>HOTEL LA FONTANA S.A.</t>
  </si>
  <si>
    <t>P20131044179</t>
  </si>
  <si>
    <t>TECNIMPORT S.A.</t>
  </si>
  <si>
    <t>P20131191040</t>
  </si>
  <si>
    <t>ESTACION DE SERVICIO LA COLONIAL</t>
  </si>
  <si>
    <t>P20131262168</t>
  </si>
  <si>
    <t>PROCODO S.A.</t>
  </si>
  <si>
    <t>P20131263130</t>
  </si>
  <si>
    <t>MINISTERIO DE SALUD INSTITUTO NACIONAL DE SALUD</t>
  </si>
  <si>
    <t>P20131312955</t>
  </si>
  <si>
    <t>SUPERINTENDENCIA NACIONAL DE ADMINISTRACION TRIBUTARIA</t>
  </si>
  <si>
    <t>P20131373237</t>
  </si>
  <si>
    <t>MINISTERIO DE SALUD</t>
  </si>
  <si>
    <t>P20131377810</t>
  </si>
  <si>
    <t>SENCICO</t>
  </si>
  <si>
    <t>P20131609371</t>
  </si>
  <si>
    <t>FACTORIA INDUSTRIAL S.A.C.</t>
  </si>
  <si>
    <t>P20132001902</t>
  </si>
  <si>
    <t>PETROCENTRO LARCO CHECAPET S.R.L.</t>
  </si>
  <si>
    <t>P20132019607</t>
  </si>
  <si>
    <t>C.A. LOAYZA S.R.LTDA. GRIFO AMERICANA</t>
  </si>
  <si>
    <t>P20132023540</t>
  </si>
  <si>
    <t>HIDRANDINA S.A.</t>
  </si>
  <si>
    <t>P20132038571</t>
  </si>
  <si>
    <t>SAN ANTONIO</t>
  </si>
  <si>
    <t>P20132128481</t>
  </si>
  <si>
    <t>J. ROGER NOVOA C. E HIJOS SRLTDA</t>
  </si>
  <si>
    <t>P20132272418</t>
  </si>
  <si>
    <t>INTERNACIONAL DE TRANSPORTE TURISTICO Y SERVICIOS SRL</t>
  </si>
  <si>
    <t>P20133007475</t>
  </si>
  <si>
    <t>CONSORCIO TURISTICO HOTELERO AREQUIPA INN S.R.L.</t>
  </si>
  <si>
    <t>P20133148532</t>
  </si>
  <si>
    <t>CRUBHER S.R.L.</t>
  </si>
  <si>
    <t>P20133605291</t>
  </si>
  <si>
    <t>EMPRESA DE TRANSPORTES AVE FENIX S.A.C.</t>
  </si>
  <si>
    <t>P20134081229</t>
  </si>
  <si>
    <t>TURISMO LOS ALGARROBOS S.A.</t>
  </si>
  <si>
    <t>P20134200171</t>
  </si>
  <si>
    <t>DIDAEL S.A.</t>
  </si>
  <si>
    <t>P20134299950</t>
  </si>
  <si>
    <t>THAIS CORPORATION S.A.C.</t>
  </si>
  <si>
    <t>P20134786605</t>
  </si>
  <si>
    <t>PROMOCIONES TURISTICAS DEL SUR S.A.</t>
  </si>
  <si>
    <t>P20135071120</t>
  </si>
  <si>
    <t>FERRETERIA SUGEMA S.RL.L</t>
  </si>
  <si>
    <t>P20135890031</t>
  </si>
  <si>
    <t>INSTITUTO NACIONAL DE DEFENSA CIVIL</t>
  </si>
  <si>
    <t>P20136507720</t>
  </si>
  <si>
    <t>UNIVERSIDAD ESAN</t>
  </si>
  <si>
    <t>P20136537556</t>
  </si>
  <si>
    <t>COMERCIAL JESSICA E.I.R.L.</t>
  </si>
  <si>
    <t>P20136615531</t>
  </si>
  <si>
    <t>DISTRIBUCIONES TECNICAS S.A.C.</t>
  </si>
  <si>
    <t>P20136907400</t>
  </si>
  <si>
    <t>CLUB REGATAS LIMA</t>
  </si>
  <si>
    <t>P20137254205</t>
  </si>
  <si>
    <t>INSTITUTO PERUANO DE ACCION EMPRESARIAL</t>
  </si>
  <si>
    <t>P20138149022</t>
  </si>
  <si>
    <t>UNIVERSIDAD DE SAN MARTIN DE PORRES</t>
  </si>
  <si>
    <t>P20138342451</t>
  </si>
  <si>
    <t>INVERSIONES CLAHMAF S.A.C.</t>
  </si>
  <si>
    <t>P20138470530</t>
  </si>
  <si>
    <t>BOCATTA</t>
  </si>
  <si>
    <t>P20139543301</t>
  </si>
  <si>
    <t>FORMAS METALICAS S.A.</t>
  </si>
  <si>
    <t>P20139749422</t>
  </si>
  <si>
    <t>ELBEKA S.A.</t>
  </si>
  <si>
    <t>P20140798747</t>
  </si>
  <si>
    <t>ALVAN ASOCIADOS S.A.</t>
  </si>
  <si>
    <t>P20140937968</t>
  </si>
  <si>
    <t>FV  Y FV ASOCIADOS S.R.L.</t>
  </si>
  <si>
    <t>P20141202112</t>
  </si>
  <si>
    <t>SALGRISA</t>
  </si>
  <si>
    <t>P20141917715</t>
  </si>
  <si>
    <t>GALY S.R.L.TDA. ESTACION DE SERVICIOS</t>
  </si>
  <si>
    <t>P20142876478</t>
  </si>
  <si>
    <t>GRIFO TRANSPORTES JUSAT E.I.R.L.</t>
  </si>
  <si>
    <t>P20144047835</t>
  </si>
  <si>
    <t>SERVICENTRO CORCONA SCRL</t>
  </si>
  <si>
    <t>P20144215649</t>
  </si>
  <si>
    <t>NUTRA S.A. DUNKIN DONUTS</t>
  </si>
  <si>
    <t>P20145038384</t>
  </si>
  <si>
    <t>AQA QUIMICA SOCIEDAD ANONIMA</t>
  </si>
  <si>
    <t>P20145437599</t>
  </si>
  <si>
    <t>COOPERATIVA DE VIVIENDA MIRONES LTDA.</t>
  </si>
  <si>
    <t>P20146824499</t>
  </si>
  <si>
    <t>CAMARA DE COMERCIO Y PRODUCCION DE LA LIBERTAD</t>
  </si>
  <si>
    <t>P20147843811</t>
  </si>
  <si>
    <t>CENTRO AUTOMOTRIZ MONTERRICO S.A.</t>
  </si>
  <si>
    <t>P20147847727</t>
  </si>
  <si>
    <t>GRIFO SHENANDOA S.A.C.</t>
  </si>
  <si>
    <t>P20147897406</t>
  </si>
  <si>
    <t>UNIVERSIDAD NACIONAL AGRARIA LA MOLINA</t>
  </si>
  <si>
    <t>P20148313041</t>
  </si>
  <si>
    <t>ALDEAS INFANTILES SOS PERU ASOC NAC</t>
  </si>
  <si>
    <t>P20153381560</t>
  </si>
  <si>
    <t>NEGOA S.A.</t>
  </si>
  <si>
    <t>P20154692003</t>
  </si>
  <si>
    <t>SALON RESTAURANT ROSITA SRLTDA.</t>
  </si>
  <si>
    <t>P20154962825</t>
  </si>
  <si>
    <t>INDUMATIC S.R.L.</t>
  </si>
  <si>
    <t>P20155945860</t>
  </si>
  <si>
    <t>PONTIFICIA UNIVERSIDAD CATOLICA DEL PERU</t>
  </si>
  <si>
    <t>P20160404796</t>
  </si>
  <si>
    <t>INVERSIONES Y COMERCIALIZ. MAKA S.A.C.</t>
  </si>
  <si>
    <t>P20160479290</t>
  </si>
  <si>
    <t>GOULDS PUMPS NY INC.SUCURSAL DEL PERU</t>
  </si>
  <si>
    <t>P20160588234</t>
  </si>
  <si>
    <t>HOSPITAL SERGIO E. BERNALES</t>
  </si>
  <si>
    <t>P20160626268</t>
  </si>
  <si>
    <t>ASOCIACION DE GOLFISTAS SENIORS DEL PERU</t>
  </si>
  <si>
    <t>P20162197461</t>
  </si>
  <si>
    <t>HOSP. HUACHO-HUAURA-OYON Y SERV BAS D SA</t>
  </si>
  <si>
    <t>P20162574435</t>
  </si>
  <si>
    <t>AREQUIPA EXPRESS COMITE 4 S.R.L.</t>
  </si>
  <si>
    <t>P20165016115</t>
  </si>
  <si>
    <t>DINCORSA S.R.L.</t>
  </si>
  <si>
    <t>P20166378070</t>
  </si>
  <si>
    <t>INDUSTRIAL TECHNOLOGY S.A.</t>
  </si>
  <si>
    <t>P20167057218</t>
  </si>
  <si>
    <t>SAN ISIDRO LABRADOR S.R.LTDA.</t>
  </si>
  <si>
    <t>P20167930868</t>
  </si>
  <si>
    <t>PTS S.A</t>
  </si>
  <si>
    <t>P20168494301</t>
  </si>
  <si>
    <t>REPRESENTACIONES CASASI S.A.</t>
  </si>
  <si>
    <t>P20168553910</t>
  </si>
  <si>
    <t>KESEFF PERU S.A.</t>
  </si>
  <si>
    <t>P20170846151</t>
  </si>
  <si>
    <t>FERRERO  DIEZ CANSECO &amp; ASOCIADOS S.C.R.Ltda.</t>
  </si>
  <si>
    <t>P20170950136</t>
  </si>
  <si>
    <t>AUTOBOUTIQUE TOP CAR S.R.L.</t>
  </si>
  <si>
    <t>P20171910987</t>
  </si>
  <si>
    <t>CENTAURO GRIFOS S.R.L.</t>
  </si>
  <si>
    <t>P20172627421</t>
  </si>
  <si>
    <t>UNIVERSIDAD DE PIURA</t>
  </si>
  <si>
    <t>P20173173181</t>
  </si>
  <si>
    <t>CONSEJO DEPARTAMENTAL DE LIMA - CIP</t>
  </si>
  <si>
    <t>P20175642341</t>
  </si>
  <si>
    <t>ESTACION DE SERVICIOS SAN JOSE S.A.C.</t>
  </si>
  <si>
    <t>P20177941591</t>
  </si>
  <si>
    <t>ORGANIZACION FUTURO S.A.C.</t>
  </si>
  <si>
    <t>P20178922581</t>
  </si>
  <si>
    <t>FONDO DE SALUD DE LA POLICIA NACIONAL</t>
  </si>
  <si>
    <t>P20184781701</t>
  </si>
  <si>
    <t>CONG.REL.FRANCISCANAS D.L.INM.CONCEPCION</t>
  </si>
  <si>
    <t>P20186920741</t>
  </si>
  <si>
    <t>GRUPO M &amp; R S.R.LTDA.</t>
  </si>
  <si>
    <t>P20187257469</t>
  </si>
  <si>
    <t>AGD CAPACITACION S.R.L.</t>
  </si>
  <si>
    <t>P20188883606</t>
  </si>
  <si>
    <t>EXPRESO CIAL S.A.C.</t>
  </si>
  <si>
    <t>P20189145811</t>
  </si>
  <si>
    <t>INTERLACE SERVICE S.R.L.</t>
  </si>
  <si>
    <t>P20191338856</t>
  </si>
  <si>
    <t>PTC S.A.C.</t>
  </si>
  <si>
    <t>P20194640243</t>
  </si>
  <si>
    <t>LA CANASTERIA S.R.L.</t>
  </si>
  <si>
    <t>P20196899643</t>
  </si>
  <si>
    <t>GAMARRA AIR CARGO Y CIA S.A.C.</t>
  </si>
  <si>
    <t>P20197450151</t>
  </si>
  <si>
    <t>AUTOMATICOS Y MECANICOS SAC</t>
  </si>
  <si>
    <t>P20197900378</t>
  </si>
  <si>
    <t>IPE DEL PERU S.A.C.</t>
  </si>
  <si>
    <t>P20202321888</t>
  </si>
  <si>
    <t>INVERSIONES SI DON LUIS S.A.</t>
  </si>
  <si>
    <t>P20202380621</t>
  </si>
  <si>
    <t>MAPFRE PERU COMPAÑIA DE SEGUROS Y REASEGUROS</t>
  </si>
  <si>
    <t>P20202997113</t>
  </si>
  <si>
    <t>SERVICENTRO UNIVERSAL S.R.LTDA.</t>
  </si>
  <si>
    <t>P20204621242</t>
  </si>
  <si>
    <t>TALMA SERVICIOS AEROPORTUARIOS S.A</t>
  </si>
  <si>
    <t>P20207276678</t>
  </si>
  <si>
    <t>ELECFRON S.A.</t>
  </si>
  <si>
    <t>P20207465721</t>
  </si>
  <si>
    <t>CENTRO DE INVESTIGACION PROFESIONAL</t>
  </si>
  <si>
    <t>P20207548937</t>
  </si>
  <si>
    <t>NEWS CAFE S.R.LTDA.</t>
  </si>
  <si>
    <t>P20210975862</t>
  </si>
  <si>
    <t>OPERACIONES Y SERVICIOS GENERALES S A</t>
  </si>
  <si>
    <t>P20212725740</t>
  </si>
  <si>
    <t>PAPEL CONTINUO S.A.</t>
  </si>
  <si>
    <t>P20215528791</t>
  </si>
  <si>
    <t>DECOR CENTER S.A.</t>
  </si>
  <si>
    <t>P20215560768</t>
  </si>
  <si>
    <t>FABRICA ELECTRO MECANICA EL SOL E I R L</t>
  </si>
  <si>
    <t>P20216092261</t>
  </si>
  <si>
    <t>ITAPSE E.I.R.L</t>
  </si>
  <si>
    <t>P20216501021</t>
  </si>
  <si>
    <t>SISTEMA DE IMPRESIONES S.A.</t>
  </si>
  <si>
    <t>P20217271488</t>
  </si>
  <si>
    <t>JURIS ADUANAS S.R.L.</t>
  </si>
  <si>
    <t>P20218845615</t>
  </si>
  <si>
    <t>ENERGOTEC SAC</t>
  </si>
  <si>
    <t>P20219871741</t>
  </si>
  <si>
    <t>MATSUEI S.A.C.</t>
  </si>
  <si>
    <t>P20220056857</t>
  </si>
  <si>
    <t>FERRETERIA LIMA S.R.L.</t>
  </si>
  <si>
    <t>P20223349642</t>
  </si>
  <si>
    <t>AS DE ORO SRL</t>
  </si>
  <si>
    <t>P20228187594</t>
  </si>
  <si>
    <t>VENTAS Y SERVICIOS INFORMATICOS E.I.R.L.</t>
  </si>
  <si>
    <t>P20231497537</t>
  </si>
  <si>
    <t>RADIO DIFUSION COMERCIAL SONORA F.M. RADIO OLIMPICO E.I.R.L.</t>
  </si>
  <si>
    <t>P20231843460</t>
  </si>
  <si>
    <t>COSTA DEL SOL S.A.</t>
  </si>
  <si>
    <t>P20250110660</t>
  </si>
  <si>
    <t>EL ACUARIO S.R.L.</t>
  </si>
  <si>
    <t>P20250650001</t>
  </si>
  <si>
    <t>REPRESENTACIONES CENTER S.A.</t>
  </si>
  <si>
    <t>P20250759356</t>
  </si>
  <si>
    <t>INGENIERIA PROYECTOSASESORAMIENTO Y SERVICIOS S.A.C.</t>
  </si>
  <si>
    <t>P20251293181</t>
  </si>
  <si>
    <t>INDECO S.A.</t>
  </si>
  <si>
    <t>P20251482234</t>
  </si>
  <si>
    <t>J.F.S. IMPORT E.I.R.L.</t>
  </si>
  <si>
    <t>P20251781142</t>
  </si>
  <si>
    <t>ENVASES DEL NORTE S.A.</t>
  </si>
  <si>
    <t>P20251918628</t>
  </si>
  <si>
    <t>ASTRID Y GASTON SRL</t>
  </si>
  <si>
    <t>P20251986461</t>
  </si>
  <si>
    <t>AUTOMOTRIZ VENEZUELA EIRL</t>
  </si>
  <si>
    <t>P20252067117</t>
  </si>
  <si>
    <t>TRANSOCEAN S.A.C.</t>
  </si>
  <si>
    <t>P20252532995</t>
  </si>
  <si>
    <t>PLANCOPY E.I.R.L.</t>
  </si>
  <si>
    <t>P20253023628</t>
  </si>
  <si>
    <t>RESTAURANTE ROYAL S.A.</t>
  </si>
  <si>
    <t>P20253339005</t>
  </si>
  <si>
    <t>SISTEMAS DE RIEGO INGENIEROS S R LTDA.</t>
  </si>
  <si>
    <t>P20253766337</t>
  </si>
  <si>
    <t>DISTRIBUIDORA MIMAR S.A.C.</t>
  </si>
  <si>
    <t>P20254356051</t>
  </si>
  <si>
    <t>OLC INGENIEROS E.I.R.L.</t>
  </si>
  <si>
    <t>P20254570134</t>
  </si>
  <si>
    <t>M T REPRESENTACIONES S A</t>
  </si>
  <si>
    <t>P20256136865</t>
  </si>
  <si>
    <t>SERVICIOS POSTALES DEL PERU S.A.</t>
  </si>
  <si>
    <t>P20256378958</t>
  </si>
  <si>
    <t>RESTAURANTE ORIENTAL OMEI</t>
  </si>
  <si>
    <t>P20256697549</t>
  </si>
  <si>
    <t>CHAMACO S.A.</t>
  </si>
  <si>
    <t>P20257827390</t>
  </si>
  <si>
    <t>GRIFO SUKARI S.R.LTDA.</t>
  </si>
  <si>
    <t>P20258113994</t>
  </si>
  <si>
    <t>ESTACION DE SERVICIOS SANTA ROSA S.R.L.</t>
  </si>
  <si>
    <t>P20258797915</t>
  </si>
  <si>
    <t>MAQUINARIAS Y EQUIPOS DEL PERU S.A.</t>
  </si>
  <si>
    <t>P20259778582</t>
  </si>
  <si>
    <t>CARVAJAL S.A.</t>
  </si>
  <si>
    <t>P20259880603</t>
  </si>
  <si>
    <t>MOBIL OIL DEL PERU S.R.L.</t>
  </si>
  <si>
    <t>P20261810540</t>
  </si>
  <si>
    <t>INDUSTRIAL CONTROLS S.A.C.</t>
  </si>
  <si>
    <t>p20263322496</t>
  </si>
  <si>
    <t>NESTLE PERU S.A.</t>
  </si>
  <si>
    <t>P20264173508</t>
  </si>
  <si>
    <t>FIALSA S.A.C.</t>
  </si>
  <si>
    <t>P20264395586</t>
  </si>
  <si>
    <t>SERVICENTRO MUSA E.I.R.L.</t>
  </si>
  <si>
    <t>P20265167731</t>
  </si>
  <si>
    <t>SERVICENTRO LIMA S.A.</t>
  </si>
  <si>
    <t>P20266024836</t>
  </si>
  <si>
    <t>ENLACE CORREOS S.A.</t>
  </si>
  <si>
    <t>P20266352337</t>
  </si>
  <si>
    <t>PRODUCTOS TISSUE DEL PERU S.A.</t>
  </si>
  <si>
    <t>p20266402709</t>
  </si>
  <si>
    <t>MAXIME CONSULT S.A.</t>
  </si>
  <si>
    <t>P20266569824</t>
  </si>
  <si>
    <t>EGA Y DRL INVERSIONES S.A.</t>
  </si>
  <si>
    <t>P20266663171</t>
  </si>
  <si>
    <t>NEGOCIACIONES CARMELA S.A.</t>
  </si>
  <si>
    <t>P20267255181</t>
  </si>
  <si>
    <t>VASQUEZ MONTESA S.A.</t>
  </si>
  <si>
    <t>P20267781151</t>
  </si>
  <si>
    <t>CONTINENTAL TRAVEL S.A.C.</t>
  </si>
  <si>
    <t>P20268214527</t>
  </si>
  <si>
    <t>SIGELEC S.A.C.</t>
  </si>
  <si>
    <t>P20268219677</t>
  </si>
  <si>
    <t>TECNOLOGIA EN SERV AGENTES DE ADUANA SA</t>
  </si>
  <si>
    <t>P20269315688</t>
  </si>
  <si>
    <t>DISTRIBUIDORA MESAJIL HNOS. S.A.C.</t>
  </si>
  <si>
    <t>P20269724693</t>
  </si>
  <si>
    <t>PROMATISA S.R.L.</t>
  </si>
  <si>
    <t>P20274492393</t>
  </si>
  <si>
    <t>HOTEL EL BRUJO S.A.C.</t>
  </si>
  <si>
    <t>P20275873480</t>
  </si>
  <si>
    <t>SERVICENTRO RAMIREZ S.A.C.</t>
  </si>
  <si>
    <t>P20276433530</t>
  </si>
  <si>
    <t>CONSORCIO MACARENA S.A.C.</t>
  </si>
  <si>
    <t>P20279522835</t>
  </si>
  <si>
    <t>EMPRESA DE SERVICIOS TURISTICOS PRINCESS S.A.</t>
  </si>
  <si>
    <t>P20285875111</t>
  </si>
  <si>
    <t>ASOCIACION COMITE DE TAXIS REMISSE</t>
  </si>
  <si>
    <t>P20289426486</t>
  </si>
  <si>
    <t>JANEDUS TRADING S.A.C.</t>
  </si>
  <si>
    <t>P20291490388</t>
  </si>
  <si>
    <t>PETROSUR S.A.C.</t>
  </si>
  <si>
    <t>P20291541985</t>
  </si>
  <si>
    <t>ESVEMO S.R.L.</t>
  </si>
  <si>
    <t>P20291650768</t>
  </si>
  <si>
    <t>PROINSA REPRESENTACIONES S.A.C</t>
  </si>
  <si>
    <t>P20293185060</t>
  </si>
  <si>
    <t>M &amp; C ENLACES S.A.</t>
  </si>
  <si>
    <t>P20293276537</t>
  </si>
  <si>
    <t>REPRESENTACIONES GENERALES AUSTRAL E.I.R.L.</t>
  </si>
  <si>
    <t>P20293331066</t>
  </si>
  <si>
    <t>PRECISION PERU S.A.</t>
  </si>
  <si>
    <t>P20293722847</t>
  </si>
  <si>
    <t>SALAZAR DIESEL S.R.L.</t>
  </si>
  <si>
    <t>P20294212156</t>
  </si>
  <si>
    <t>CHIFA HOW WHA S.A.C.</t>
  </si>
  <si>
    <t>P20294213156</t>
  </si>
  <si>
    <t>HON WHA S.A.C.</t>
  </si>
  <si>
    <t>P20294811991</t>
  </si>
  <si>
    <t>SUMINISTROS HIDRAULICOS S.A.C.</t>
  </si>
  <si>
    <t>P20295343495</t>
  </si>
  <si>
    <t>CONSORCIO KOL S.A.</t>
  </si>
  <si>
    <t>P20296550222</t>
  </si>
  <si>
    <t>NELKAREL S.A.C</t>
  </si>
  <si>
    <t>P20297251792</t>
  </si>
  <si>
    <t>EMPRESA DE TRANSPORTES TERRESTRES GUADALUPE E.I.R.L.</t>
  </si>
  <si>
    <t>P20297386531</t>
  </si>
  <si>
    <t>INVERSIONES DON QUIJOTE S.A.C.</t>
  </si>
  <si>
    <t>P20297715373</t>
  </si>
  <si>
    <t>HOTEL INTERNACIONAL S.R.L.</t>
  </si>
  <si>
    <t>P20297809785</t>
  </si>
  <si>
    <t>WALON SPORT S.A.</t>
  </si>
  <si>
    <t>P20297885538</t>
  </si>
  <si>
    <t>HOTELERA COSTA DEL PACIFICO S.A.</t>
  </si>
  <si>
    <t>P20297990757</t>
  </si>
  <si>
    <t>MAVERI MANUFACTURAS VENTAS S.R.L.</t>
  </si>
  <si>
    <t>P20298186498</t>
  </si>
  <si>
    <t>GRIFOS GAMARRA I S.R.LTDA.</t>
  </si>
  <si>
    <t>P20298506581</t>
  </si>
  <si>
    <t>KRE S.A.</t>
  </si>
  <si>
    <t>P20298674611</t>
  </si>
  <si>
    <t>FRANQUICIAS ALIMENTARIAS S.A.</t>
  </si>
  <si>
    <t>P20298736820</t>
  </si>
  <si>
    <t>INVERSIONES CHIYAMA S.R.L.</t>
  </si>
  <si>
    <t>P20300575626</t>
  </si>
  <si>
    <t>ROTIGRAF S.R.L.</t>
  </si>
  <si>
    <t>P20301337494</t>
  </si>
  <si>
    <t>LUCKMAN E.I.R.LTDA.</t>
  </si>
  <si>
    <t>P20301494590</t>
  </si>
  <si>
    <t>PISOPAK PERU S.A.C.</t>
  </si>
  <si>
    <t>P20301821388</t>
  </si>
  <si>
    <t>TUBISA S.A.C.</t>
  </si>
  <si>
    <t>P20301837896</t>
  </si>
  <si>
    <t>LOS PORTALES S.A.</t>
  </si>
  <si>
    <t>P20302218774</t>
  </si>
  <si>
    <t>CINDEL S.A.</t>
  </si>
  <si>
    <t>P20302241598</t>
  </si>
  <si>
    <t>KOMATSU-MITSUI MAQUINARIAS PERU S.A.</t>
  </si>
  <si>
    <t>P20302757055</t>
  </si>
  <si>
    <t>G.S. INTEGRAF S.A.</t>
  </si>
  <si>
    <t>P20303063766</t>
  </si>
  <si>
    <t>UNIVERSIDAD ALAS PERUANAS S.A.</t>
  </si>
  <si>
    <t>P20303355546</t>
  </si>
  <si>
    <t>EMPRESA DE TRANSPORTES 4 EXPRESS S.A.</t>
  </si>
  <si>
    <t>P20303891316</t>
  </si>
  <si>
    <t>CORP. MARITIMA APOLO SRL</t>
  </si>
  <si>
    <t>P20303972821</t>
  </si>
  <si>
    <t>INVERSIONES BRADE S.A.</t>
  </si>
  <si>
    <t>P20304622114</t>
  </si>
  <si>
    <t>TECNIDATA COMERCIAL E.I.R.L.</t>
  </si>
  <si>
    <t>P20304716950</t>
  </si>
  <si>
    <t>VENTAS INDUSTRIALES S.A.</t>
  </si>
  <si>
    <t>P20304808561</t>
  </si>
  <si>
    <t>INVERSIONES HAT S.A.C.</t>
  </si>
  <si>
    <t>P20304887762</t>
  </si>
  <si>
    <t>MIDAS GAS S.A.</t>
  </si>
  <si>
    <t>P20305017991</t>
  </si>
  <si>
    <t>CARDIMED S.A.</t>
  </si>
  <si>
    <t>P20305354563</t>
  </si>
  <si>
    <t>FARMACIAS PERUANAS S.A.</t>
  </si>
  <si>
    <t>P20306108574</t>
  </si>
  <si>
    <t>CONSORCIO PUBLITE X TIL S.R.L.</t>
  </si>
  <si>
    <t>P20308430457</t>
  </si>
  <si>
    <t>FABRICA DE ENVASES S.A.</t>
  </si>
  <si>
    <t>P20310658287</t>
  </si>
  <si>
    <t>NUEVO MUNDO INVERSIONES S.A.C.</t>
  </si>
  <si>
    <t>P20316056017</t>
  </si>
  <si>
    <t>ESTACION DE SERVICIOS SANCHEZ CERRO E.I.R.L.</t>
  </si>
  <si>
    <t>P20316555285</t>
  </si>
  <si>
    <t>G.R. TECH S.A.C.</t>
  </si>
  <si>
    <t>P20326331962</t>
  </si>
  <si>
    <t>HOTEL LAGUNA SECA BAÑOS TERMALES</t>
  </si>
  <si>
    <t>P20326355047</t>
  </si>
  <si>
    <t>ASOCIADOS SERVICIOS GENERALES S.R.LTDA.</t>
  </si>
  <si>
    <t>P20329545459</t>
  </si>
  <si>
    <t>MANPOWER PROFESSIONAL SERVICES S.A.</t>
  </si>
  <si>
    <t>P20330602890</t>
  </si>
  <si>
    <t>IMPORTACIONES LAVSA S.A.</t>
  </si>
  <si>
    <t>P20331429601</t>
  </si>
  <si>
    <t>TOTAL ARTEFACTOS S.A.</t>
  </si>
  <si>
    <t>P20332831721</t>
  </si>
  <si>
    <t>MD SEMINARIOS Y EVENTOS S.A.</t>
  </si>
  <si>
    <t>P20333179301</t>
  </si>
  <si>
    <t>J.D.ELECTROMECANICA E.I.R.L.</t>
  </si>
  <si>
    <t>P20333253632</t>
  </si>
  <si>
    <t>DISTRIBUIDORA MULTIFASE S.A.</t>
  </si>
  <si>
    <t>P20333625106</t>
  </si>
  <si>
    <t>MARTIN AVIATION GROUP</t>
  </si>
  <si>
    <t>P20333964148</t>
  </si>
  <si>
    <t>LGV INGENIEROS E.I.R.L.</t>
  </si>
  <si>
    <t>P20334129595</t>
  </si>
  <si>
    <t>GRIFO SERVITOR S.A.</t>
  </si>
  <si>
    <t>P20334334381</t>
  </si>
  <si>
    <t>MARTINAIR HOLLAND  NV</t>
  </si>
  <si>
    <t>P20334539149</t>
  </si>
  <si>
    <t>INVERSIONES MALECON DE LA RESERVA S.A.</t>
  </si>
  <si>
    <t>P20335065621</t>
  </si>
  <si>
    <t>INVERSIONES LUCIANA S.A.</t>
  </si>
  <si>
    <t>P20335518862</t>
  </si>
  <si>
    <t>CIA. IMPORTADORA HARS S.A.</t>
  </si>
  <si>
    <t>P20335683541</t>
  </si>
  <si>
    <t>R.J.C. SERVICE S.A.C.</t>
  </si>
  <si>
    <t>P20335734646</t>
  </si>
  <si>
    <t>HAPPY DAYS S.A.</t>
  </si>
  <si>
    <t>P20335757697</t>
  </si>
  <si>
    <t>WO S.A.</t>
  </si>
  <si>
    <t>P20336804061</t>
  </si>
  <si>
    <t>INDUSTRIAS DEL PERNO S.A.C.</t>
  </si>
  <si>
    <t>P20337511172</t>
  </si>
  <si>
    <t>SERVIS PIURA S.A.</t>
  </si>
  <si>
    <t>P20337564373</t>
  </si>
  <si>
    <t>TIENDAS POR DEPARTAMENTO RIPLEY S.A.</t>
  </si>
  <si>
    <t>P20337682066</t>
  </si>
  <si>
    <t>INDUSTRIAS DEL ZINC S.A.</t>
  </si>
  <si>
    <t>P20338054115</t>
  </si>
  <si>
    <t>AUSTRAL GROUP S.A.A</t>
  </si>
  <si>
    <t>P20338644931</t>
  </si>
  <si>
    <t>HANSA TRANSPORTS S.A.C.</t>
  </si>
  <si>
    <t>P20339031542</t>
  </si>
  <si>
    <t>G &amp; K INVERSION S.R.L.</t>
  </si>
  <si>
    <t>P20340627734</t>
  </si>
  <si>
    <t>INMOBILIARIA DORE S.A.</t>
  </si>
  <si>
    <t>P20341841357</t>
  </si>
  <si>
    <t>LAN PERU S.A.</t>
  </si>
  <si>
    <t>P20342339426</t>
  </si>
  <si>
    <t>THIESSEN DEL PERU S.A.</t>
  </si>
  <si>
    <t>P20342868844</t>
  </si>
  <si>
    <t>STAR UP S.A.</t>
  </si>
  <si>
    <t>P20343081368</t>
  </si>
  <si>
    <t>SERVICENTRO SANTA CECILIA S.A.C.</t>
  </si>
  <si>
    <t>P20343883936</t>
  </si>
  <si>
    <t>ESTACION DE SERVICIO NIAGARA S.R.L.</t>
  </si>
  <si>
    <t>P20344877158</t>
  </si>
  <si>
    <t>SOC. UNIFICADA AUTOMOTRIZ DEL PERU S.A.</t>
  </si>
  <si>
    <t>P20345200381</t>
  </si>
  <si>
    <t>FULLTRADE SAC</t>
  </si>
  <si>
    <t>P20345774042</t>
  </si>
  <si>
    <t>SERVICENTRO AGUKI S.A.</t>
  </si>
  <si>
    <t>P20346833280</t>
  </si>
  <si>
    <t>KROTON S.A.C.</t>
  </si>
  <si>
    <t>P20347869849</t>
  </si>
  <si>
    <t>ESTACION DE SERVICIOS Y GASOCENTRO</t>
  </si>
  <si>
    <t>P20348735692</t>
  </si>
  <si>
    <t>PANIFICADORA BIMBO DEL PERU S.A.</t>
  </si>
  <si>
    <t>P20352838030</t>
  </si>
  <si>
    <t>BAGUETERIA SNACK DON BENNY E.I.R.L.</t>
  </si>
  <si>
    <t>P20353338278</t>
  </si>
  <si>
    <t>D´COMPUTO SAC</t>
  </si>
  <si>
    <t>P20354438942</t>
  </si>
  <si>
    <t>INVERSIONES SAINT GERMAN E.I.R.L.</t>
  </si>
  <si>
    <t>P20354793416</t>
  </si>
  <si>
    <t>GRIFO AMIGO S.A.</t>
  </si>
  <si>
    <t>P20360865992</t>
  </si>
  <si>
    <t>SERVICIOS Y REPUESTOS SERVIFER S.R.L.</t>
  </si>
  <si>
    <t>P20371826727</t>
  </si>
  <si>
    <t>ESTACION DE SERVICIOS GRIFO MASTER S.R.L.</t>
  </si>
  <si>
    <t>P20372335794</t>
  </si>
  <si>
    <t>LAZO DE CONTROL S.A.</t>
  </si>
  <si>
    <t>P20372360713</t>
  </si>
  <si>
    <t>DESARROLLO INDUSTRIAL MECANICO S.A.C.</t>
  </si>
  <si>
    <t>P20373831124</t>
  </si>
  <si>
    <t>ESTACION DE SERVICIOS SCHOLI S.R.L.</t>
  </si>
  <si>
    <t>P20374041011</t>
  </si>
  <si>
    <t>TETRA PAK S.A.</t>
  </si>
  <si>
    <t>P20375477786</t>
  </si>
  <si>
    <t>TRANSP.Y TUR.RUTAS DE AMER.CLTDA SUC PER</t>
  </si>
  <si>
    <t>P20375794595</t>
  </si>
  <si>
    <t>PURIFISA S.R.LTDA</t>
  </si>
  <si>
    <t>P20375892414</t>
  </si>
  <si>
    <t>COPY MIT E.I.R.L.</t>
  </si>
  <si>
    <t>P20376303811</t>
  </si>
  <si>
    <t>DOE RUN PERU S.R.L.</t>
  </si>
  <si>
    <t>P20376746055</t>
  </si>
  <si>
    <t>BLUE WATER S.A.C</t>
  </si>
  <si>
    <t>P20378509344</t>
  </si>
  <si>
    <t>LAS BALLESTAS S.R.LTDA.</t>
  </si>
  <si>
    <t>P20378890161</t>
  </si>
  <si>
    <t>RASH PERU S.A.C.</t>
  </si>
  <si>
    <t>P20379459782</t>
  </si>
  <si>
    <t>VIDRIERIA ALUMINIO LOS CIPRECES E.I.R.L.</t>
  </si>
  <si>
    <t>P20380238617</t>
  </si>
  <si>
    <t>BUSINESS LINKS E.I.R.L.</t>
  </si>
  <si>
    <t>P20380486190</t>
  </si>
  <si>
    <t>MANUFACTURERA DE PAPELES Y CARTONES DEL PERU S.A.</t>
  </si>
  <si>
    <t>P20380647975</t>
  </si>
  <si>
    <t>COINFER S.R.LTDA.</t>
  </si>
  <si>
    <t>P20380650178</t>
  </si>
  <si>
    <t>SERVICIOS ESPECIALES TRANSPORTE PESADO S.A.C.</t>
  </si>
  <si>
    <t>P20380954550</t>
  </si>
  <si>
    <t>INVERSIONES WORLD IMPORT S.A.</t>
  </si>
  <si>
    <t>P20381402721</t>
  </si>
  <si>
    <t>SEÑOR DE LA ASCENCION S.R.L.</t>
  </si>
  <si>
    <t>P20382268513</t>
  </si>
  <si>
    <t>FRAPAU S.R.L.</t>
  </si>
  <si>
    <t>P20382477864</t>
  </si>
  <si>
    <t>ALVAL MOTORS S.A.</t>
  </si>
  <si>
    <t>P20383557594</t>
  </si>
  <si>
    <t>DECORACIONES WASHI E.I.R.LTDA.</t>
  </si>
  <si>
    <t>P20383728666</t>
  </si>
  <si>
    <t>COMERCIAL AYGUT S.R.L.</t>
  </si>
  <si>
    <t>P20385469617</t>
  </si>
  <si>
    <t>EMPRESA PROCESADORA PARAMONGA S.A.</t>
  </si>
  <si>
    <t>P20386063878</t>
  </si>
  <si>
    <t>OWENS PERU S.A.</t>
  </si>
  <si>
    <t>P20386163155</t>
  </si>
  <si>
    <t>FREEWAY S.A.</t>
  </si>
  <si>
    <t>P20386191019</t>
  </si>
  <si>
    <t>ECONOMIC S.A. SERVICIO INTEGRAL</t>
  </si>
  <si>
    <t>P20386456764</t>
  </si>
  <si>
    <t>CONSORCIO JOVIZA S.A.</t>
  </si>
  <si>
    <t>P20386489263</t>
  </si>
  <si>
    <t>INVERSIONES REIXA S.A.C.</t>
  </si>
  <si>
    <t>P20386650731</t>
  </si>
  <si>
    <t>ARIES SERVICES S.R.L.</t>
  </si>
  <si>
    <t>P20387377167</t>
  </si>
  <si>
    <t>MACRO POST S.A.C.</t>
  </si>
  <si>
    <t>P20387968360</t>
  </si>
  <si>
    <t>TRIGAM S.A.C.</t>
  </si>
  <si>
    <t>P20388234262</t>
  </si>
  <si>
    <t>DAIHATSU DEL PERU</t>
  </si>
  <si>
    <t>P20388739895</t>
  </si>
  <si>
    <t>ASOCIACION CIVIL DEL ITESM</t>
  </si>
  <si>
    <t>P20388761394</t>
  </si>
  <si>
    <t>TITOS RESTAURANT S.R.LTDA.</t>
  </si>
  <si>
    <t>P20388829452</t>
  </si>
  <si>
    <t>LASINO S.A.</t>
  </si>
  <si>
    <t>P20389230724</t>
  </si>
  <si>
    <t>SODIMAC PERU S.A.</t>
  </si>
  <si>
    <t>P20389527492</t>
  </si>
  <si>
    <t>SABBA INVERSIONES S.C.R.L.</t>
  </si>
  <si>
    <t>P20389748669</t>
  </si>
  <si>
    <t>DALKA S.A.C.</t>
  </si>
  <si>
    <t>P20390259906</t>
  </si>
  <si>
    <t>KINDUIT S.A.C.</t>
  </si>
  <si>
    <t>P20390606479</t>
  </si>
  <si>
    <t>SERVICENTRO EL ASESOR S.A.C.</t>
  </si>
  <si>
    <t>P20392580647</t>
  </si>
  <si>
    <t>METAL MECANICA Y PROYECTOS S.A.C.</t>
  </si>
  <si>
    <t>P20392594869</t>
  </si>
  <si>
    <t>WASICOR S.A.C.</t>
  </si>
  <si>
    <t>P20392651170</t>
  </si>
  <si>
    <t>INNOGRAF J Y M S.R.L.</t>
  </si>
  <si>
    <t>P20392805665</t>
  </si>
  <si>
    <t>ABASTECIMIENTOS MINEROS E INDUSTRIALES &amp; CIA S.A.C</t>
  </si>
  <si>
    <t>P20392957414</t>
  </si>
  <si>
    <t>ATAHUALPA INDUSTRIA GRAFICA S.A.C.</t>
  </si>
  <si>
    <t>P20395423666</t>
  </si>
  <si>
    <t>CORPORACION PERUANA DE TURISMO E.I.R.L.</t>
  </si>
  <si>
    <t>P20398018410</t>
  </si>
  <si>
    <t>EMPRESA DE SERVICIOS CHAN CHAN S.A.</t>
  </si>
  <si>
    <t>P20398235941</t>
  </si>
  <si>
    <t>SERVICIOS TURISTICOS CORAL</t>
  </si>
  <si>
    <t>P20398840381</t>
  </si>
  <si>
    <t>NEGOCIOS GENERALES UBILLUS E.I.R.L.</t>
  </si>
  <si>
    <t>P20399389527</t>
  </si>
  <si>
    <t>RESTAURANT CEVICHERIA CABO BLANCO E.I.R.L.</t>
  </si>
  <si>
    <t>P20399466459</t>
  </si>
  <si>
    <t>RESTAURANT PEPE´S E.I.R.L.</t>
  </si>
  <si>
    <t>P20401931113</t>
  </si>
  <si>
    <t>CORPORACION EL SOL S.R.L.</t>
  </si>
  <si>
    <t>P20402248824</t>
  </si>
  <si>
    <t>RESTAURANT MARISQUERIA MICHELIN S.A.</t>
  </si>
  <si>
    <t>P20402335042</t>
  </si>
  <si>
    <t>INVERSIONES DEL CASTILLO LAZO S.R.L.</t>
  </si>
  <si>
    <t>P20402786729</t>
  </si>
  <si>
    <t>INVERSIONES SANTA ROSA E.I.R.L.</t>
  </si>
  <si>
    <t>P20403002101</t>
  </si>
  <si>
    <t>EMPRESA DE TRANSPORTES CRUZ DEL NORTE S.A.C.</t>
  </si>
  <si>
    <t>P20404000447</t>
  </si>
  <si>
    <t>SERVICENTRO ESPINOZA NORTE S.A.</t>
  </si>
  <si>
    <t>P20410159008</t>
  </si>
  <si>
    <t>HOSTAL EL CONDADO S.R.L.</t>
  </si>
  <si>
    <t>P20411022413</t>
  </si>
  <si>
    <t>GRAN RESTAURANT EL ZARCO S.R.LTDA.</t>
  </si>
  <si>
    <t>P20412073020</t>
  </si>
  <si>
    <t>EMPRESA DE TRANSPORTES Y SERVICIOS ROMI CONCORD S.R.L.</t>
  </si>
  <si>
    <t>P20412587724</t>
  </si>
  <si>
    <t>H. K. EXPRESS S.R.L.</t>
  </si>
  <si>
    <t>P20412940866</t>
  </si>
  <si>
    <t>VERKAUF DISTRIBUCIONES E.I.R.L</t>
  </si>
  <si>
    <t>P20413972508</t>
  </si>
  <si>
    <t>GASTRONOMICO BON GOURMET E.I.R.L.</t>
  </si>
  <si>
    <t>P20414234128</t>
  </si>
  <si>
    <t>DUNAS SERVICE S.A.C.</t>
  </si>
  <si>
    <t>P20414668713</t>
  </si>
  <si>
    <t>ESTACION DE SERVICIOS AVIACION S.A.C.</t>
  </si>
  <si>
    <t>P20414766308</t>
  </si>
  <si>
    <t>SODEXO PERU S.A.C.</t>
  </si>
  <si>
    <t>P20414989277</t>
  </si>
  <si>
    <t>TELEATENTO DEL PERU S.A.C.</t>
  </si>
  <si>
    <t>P20415721677</t>
  </si>
  <si>
    <t>CIA CAMPORSAL S.A.</t>
  </si>
  <si>
    <t>P20415813521</t>
  </si>
  <si>
    <t>CIA OPERADORA DE COMBUSTIBLES S.A.</t>
  </si>
  <si>
    <t>P20416216135</t>
  </si>
  <si>
    <t>FLOSYTEC S.A.C.</t>
  </si>
  <si>
    <t>P20416848522</t>
  </si>
  <si>
    <t>ECU LINE PERU S.A.</t>
  </si>
  <si>
    <t>P20417926632</t>
  </si>
  <si>
    <t>MOTORES DIESEL ANDINOS S.A. - MODASA</t>
  </si>
  <si>
    <t>P20418052938</t>
  </si>
  <si>
    <t>NOVASALUD  EPS</t>
  </si>
  <si>
    <t>P20418346176</t>
  </si>
  <si>
    <t>BEST FERRETERA S.A.C.</t>
  </si>
  <si>
    <t>P20418686431</t>
  </si>
  <si>
    <t>COLONIAL CENTER S.A.C.</t>
  </si>
  <si>
    <t>P20418823870</t>
  </si>
  <si>
    <t>REPUESTERA LESLIE S.R.L.</t>
  </si>
  <si>
    <t>P20419021670</t>
  </si>
  <si>
    <t>SERVIND.EXTINTORES Y FUMIGACION EIRL</t>
  </si>
  <si>
    <t>P20419026809</t>
  </si>
  <si>
    <t>ORGANISMO SUPERVISOR DE LAS CONTRATACIONES DEL ESTADO - OSCE</t>
  </si>
  <si>
    <t>P20419090132</t>
  </si>
  <si>
    <t>BERCOPAS S.R.L.</t>
  </si>
  <si>
    <t>P20419142116</t>
  </si>
  <si>
    <t>SERVICENTRO RODAR S.A.C.</t>
  </si>
  <si>
    <t>P20419251322</t>
  </si>
  <si>
    <t>BARBOZA ORTEGA S.A.C</t>
  </si>
  <si>
    <t>P20419309932</t>
  </si>
  <si>
    <t>HONEYWELL PERU S.A.</t>
  </si>
  <si>
    <t>P20419343871</t>
  </si>
  <si>
    <t>MONTE REAL INVERSIONES TURISTICAS S.A.</t>
  </si>
  <si>
    <t>P20419557596</t>
  </si>
  <si>
    <t>NATURAL ART S.A.C.</t>
  </si>
  <si>
    <t>P20419570185</t>
  </si>
  <si>
    <t>CORPORACION GESTION S.A.</t>
  </si>
  <si>
    <t>P20419659241</t>
  </si>
  <si>
    <t>HOMENKIS S.R.L.</t>
  </si>
  <si>
    <t>P20419669394</t>
  </si>
  <si>
    <t>TELVICOM</t>
  </si>
  <si>
    <t>P20420055171</t>
  </si>
  <si>
    <t>COPETROL S.A.</t>
  </si>
  <si>
    <t>P20420076178</t>
  </si>
  <si>
    <t>MONACO S.R.L.</t>
  </si>
  <si>
    <t>P20421215848</t>
  </si>
  <si>
    <t>MANGUERAS Y ACOPLAMIENTOS HIDRAULICOS S.R.L.</t>
  </si>
  <si>
    <t>P20422000000</t>
  </si>
  <si>
    <t>UNIT PARCEL SERVICE</t>
  </si>
  <si>
    <t>P20422096605</t>
  </si>
  <si>
    <t>UNION PAK DEL PERU S.A.</t>
  </si>
  <si>
    <t>P20422635247</t>
  </si>
  <si>
    <t>TECNOMERCADO S.A.C.</t>
  </si>
  <si>
    <t>P20423637405</t>
  </si>
  <si>
    <t>ELSTER MEDIDORES S.A.</t>
  </si>
  <si>
    <t>P20424310795</t>
  </si>
  <si>
    <t>SPECPRO S.A.</t>
  </si>
  <si>
    <t>P20424653561</t>
  </si>
  <si>
    <t>TELEFONICA MOVILES S.A.C.</t>
  </si>
  <si>
    <t>P20424981908</t>
  </si>
  <si>
    <t>F &amp; F SERVICIOS S.A.</t>
  </si>
  <si>
    <t>P20426116970</t>
  </si>
  <si>
    <t>COURIER EXCELLENT S.A.</t>
  </si>
  <si>
    <t>P20426133041</t>
  </si>
  <si>
    <t>INGENIERIA COMERCIALIZACION Y REPARACIONES INDUSTRIALES S.A.C.</t>
  </si>
  <si>
    <t>P20427219136</t>
  </si>
  <si>
    <t>REPRESENTACIONES AMIR S.R.L.</t>
  </si>
  <si>
    <t>P20427481370</t>
  </si>
  <si>
    <t>SHURTAPE PERU S.A.</t>
  </si>
  <si>
    <t>P20428080671</t>
  </si>
  <si>
    <t>ASOCIACION CIVIL NUESTRA SEÑORA DEL SAGRADO CORAZON</t>
  </si>
  <si>
    <t>P20429050546</t>
  </si>
  <si>
    <t>INFODUCTOS Y TELECOMUNICACIONES DEL PERU S.A.</t>
  </si>
  <si>
    <t>P20429834971</t>
  </si>
  <si>
    <t>BASURTO IMPORTADORA COMERCIAL S.A.C.</t>
  </si>
  <si>
    <t>P20429956499</t>
  </si>
  <si>
    <t>SAN MARCO PERU S.A.C.</t>
  </si>
  <si>
    <t>P20429992614</t>
  </si>
  <si>
    <t>BASH ASOCIADOS SAC</t>
  </si>
  <si>
    <t>P20430030036</t>
  </si>
  <si>
    <t>CRUZ DEL SUR CARGO S.A.</t>
  </si>
  <si>
    <t>P20430480074</t>
  </si>
  <si>
    <t>REPRESENTACIONES WESTFALIA SEPARATOR SAC</t>
  </si>
  <si>
    <t>P20430594240</t>
  </si>
  <si>
    <t>REPRESENTACIONES E INVERSIONES PARS S.A.</t>
  </si>
  <si>
    <t>P20430621409</t>
  </si>
  <si>
    <t>DEMO S.A.C.</t>
  </si>
  <si>
    <t>P20430801059</t>
  </si>
  <si>
    <t>PASTINDUSTRIAS S.A.C.</t>
  </si>
  <si>
    <t>P20430857861</t>
  </si>
  <si>
    <t>GRIFOS DIANA S.A.C.</t>
  </si>
  <si>
    <t>P20431058171</t>
  </si>
  <si>
    <t>HUNTER PERU S.A.C.</t>
  </si>
  <si>
    <t>P20431112303</t>
  </si>
  <si>
    <t>COMPAGNIA ALIMENTARE ITALIANA S.A.</t>
  </si>
  <si>
    <t>P20431115825</t>
  </si>
  <si>
    <t>PACIFICO S.A.</t>
  </si>
  <si>
    <t>P20431466458</t>
  </si>
  <si>
    <t>STRUKE S.R.L.</t>
  </si>
  <si>
    <t>P20431752205</t>
  </si>
  <si>
    <t>MILLICOM PERU S.A.</t>
  </si>
  <si>
    <t>P20432168213</t>
  </si>
  <si>
    <t>INVERSIONES HOUSE CHICKEN E.I.R.L.</t>
  </si>
  <si>
    <t>P20432405525</t>
  </si>
  <si>
    <t>PROCESOS DE MEDIOS DE PAGO S.A.</t>
  </si>
  <si>
    <t>P20432647294</t>
  </si>
  <si>
    <t>LA COFRADIA RESTAURANTE</t>
  </si>
  <si>
    <t>P20432807160</t>
  </si>
  <si>
    <t>TERRA NETWORKS PERU S.A.</t>
  </si>
  <si>
    <t>P20433669127</t>
  </si>
  <si>
    <t>CONFECCIONES JOSE TUEROS S.A.C.</t>
  </si>
  <si>
    <t>P20438355058</t>
  </si>
  <si>
    <t>CHIFA CHINA S.R.L.</t>
  </si>
  <si>
    <t>P20438599356</t>
  </si>
  <si>
    <t>SERVICIOS CHICAMA S.A.</t>
  </si>
  <si>
    <t>P20439145022</t>
  </si>
  <si>
    <t>SEGOVIA SERVICE</t>
  </si>
  <si>
    <t>P20439165996</t>
  </si>
  <si>
    <t>APOYO TECNICO S.R.L.</t>
  </si>
  <si>
    <t>P20439433753</t>
  </si>
  <si>
    <t>ESTACION DE SERVICIOS VILLAREAL S.R.L.</t>
  </si>
  <si>
    <t>P20439519551</t>
  </si>
  <si>
    <t>VICENTE DELFIN CABADA S.A.</t>
  </si>
  <si>
    <t>P20439791161</t>
  </si>
  <si>
    <t>GRIFO CHICAMA E.I.R.L.</t>
  </si>
  <si>
    <t>P20440118594</t>
  </si>
  <si>
    <t>SERVICENTRO CHICAMA S.A.C.</t>
  </si>
  <si>
    <t>P20440126775</t>
  </si>
  <si>
    <t>NIRIA S.A.C.</t>
  </si>
  <si>
    <t>P20440260072</t>
  </si>
  <si>
    <t>INVERSIONES RD S.A.C.</t>
  </si>
  <si>
    <t>P20440303812</t>
  </si>
  <si>
    <t>SOL DE SAN JOSE SERVICENTRO</t>
  </si>
  <si>
    <t>P20440376704</t>
  </si>
  <si>
    <t>INTERAMERICANA TRUJILLO S.R.L.</t>
  </si>
  <si>
    <t>P20440463186</t>
  </si>
  <si>
    <t>COMPERU SERVICIOS S.A.C.</t>
  </si>
  <si>
    <t>P20440488171</t>
  </si>
  <si>
    <t>GEORGE`S S.A.C. RESTAURANT</t>
  </si>
  <si>
    <t>P20440878394</t>
  </si>
  <si>
    <t>COMERCIAL RICARDO Y MARILU E.I.R.L.</t>
  </si>
  <si>
    <t>P20441490446</t>
  </si>
  <si>
    <t>SERVICE JACKSON S.R.L.</t>
  </si>
  <si>
    <t>P20441982152</t>
  </si>
  <si>
    <t>BAR RESTAURANT CARACOL AZUL S.A.C.</t>
  </si>
  <si>
    <t>P20444654008</t>
  </si>
  <si>
    <t>MULTISERVICIOS DO PEPE E.I.R.L.</t>
  </si>
  <si>
    <t>P20445206131</t>
  </si>
  <si>
    <t>HOTEL GRAN CHIMU CADENA REAL S.A.C.</t>
  </si>
  <si>
    <t>P20446323572</t>
  </si>
  <si>
    <t>FABRIC.Y REPAR.MULT.E INDUSTRIALES S.A.C</t>
  </si>
  <si>
    <t>P20449344261</t>
  </si>
  <si>
    <t>VALEX S.R.L.</t>
  </si>
  <si>
    <t>P20452033101</t>
  </si>
  <si>
    <t>GRUPO SANCHEZ S.A.C.</t>
  </si>
  <si>
    <t>P20452430950</t>
  </si>
  <si>
    <t>INMOBILIARIA M.M. YR. S.A.C.</t>
  </si>
  <si>
    <t>P20452498759</t>
  </si>
  <si>
    <t>VITARA E.I.R.L.</t>
  </si>
  <si>
    <t>P20453967469</t>
  </si>
  <si>
    <t>SUCESORES OLAZABAL ARANZAENS REPRESENTACIONES S.A.C.</t>
  </si>
  <si>
    <t>P20454385200</t>
  </si>
  <si>
    <t>LUBES AQP S.A.</t>
  </si>
  <si>
    <t>P20455400571</t>
  </si>
  <si>
    <t>IA SOFT GROUP E.I.R.L.</t>
  </si>
  <si>
    <t>P20455687927</t>
  </si>
  <si>
    <t>SERVICIOS INDUSTRIALES Y EMPRESARIALES DEL PERU S.R.L.</t>
  </si>
  <si>
    <t>P20457172673</t>
  </si>
  <si>
    <t>FVL S.A.C.</t>
  </si>
  <si>
    <t>P20457466405</t>
  </si>
  <si>
    <t>GONZALES GRUAS E.I.R.L</t>
  </si>
  <si>
    <t>P20457576171</t>
  </si>
  <si>
    <t>ASSET INDUSTRIAL S.A.C.</t>
  </si>
  <si>
    <t>P20458212776</t>
  </si>
  <si>
    <t>INVERSIONES AG + GMBH E.I.R.L.</t>
  </si>
  <si>
    <t>P20458214477</t>
  </si>
  <si>
    <t>LEADER FREIGHT S.A.C.</t>
  </si>
  <si>
    <t>P20458738891</t>
  </si>
  <si>
    <t>ANGULOS RANURADOS ABBA S.A.C.</t>
  </si>
  <si>
    <t>P20458988570</t>
  </si>
  <si>
    <t>SEGUNDO MUELLE S.A.C.</t>
  </si>
  <si>
    <t>P20459088106</t>
  </si>
  <si>
    <t>ESTACION DE SERVICIOS AEROPUERTO S.R.L.</t>
  </si>
  <si>
    <t>P20459679309</t>
  </si>
  <si>
    <t>SERVICENTRO CHACLACAYO S.A.C.</t>
  </si>
  <si>
    <t>P20460995249</t>
  </si>
  <si>
    <t>SALAZAR MARSANO S.A. AGENCIA DE ADUANA.</t>
  </si>
  <si>
    <t>P20461736271</t>
  </si>
  <si>
    <t>TABERNAS DEL PUERTO S.R.L.</t>
  </si>
  <si>
    <t>P20462441178</t>
  </si>
  <si>
    <t>DISTRIBUCION E IMPORTACIONES H&amp;C S.R.L</t>
  </si>
  <si>
    <t>P20462965673</t>
  </si>
  <si>
    <t>WORLD COMMUNICATIONS COMPANY E.I.R.L.</t>
  </si>
  <si>
    <t>P20463600792</t>
  </si>
  <si>
    <t>BAUSTELLE S.A.</t>
  </si>
  <si>
    <t>P20464017608</t>
  </si>
  <si>
    <t>TRANSPORTES DE INSUMOS QUIMICIOS S.A.C.</t>
  </si>
  <si>
    <t>P20465701545</t>
  </si>
  <si>
    <t>LA POSADA DE HUARMEY</t>
  </si>
  <si>
    <t>P20465835827</t>
  </si>
  <si>
    <t>J.C. METALES INDUSTRIALES S.A.C.</t>
  </si>
  <si>
    <t>P20466542939</t>
  </si>
  <si>
    <t>H Y N EMPAQUETADURAS INDUSTRIALES E.I.R.L.</t>
  </si>
  <si>
    <t>P20467137612</t>
  </si>
  <si>
    <t>CORPORACION PETROLERA SANTA ROSA S.A.C.</t>
  </si>
  <si>
    <t>P20467225821</t>
  </si>
  <si>
    <t>LAOS &amp; ASOCIADOS S.R.L.</t>
  </si>
  <si>
    <t>P20468095301</t>
  </si>
  <si>
    <t>GRAMSA DISTRIBUIDORA S.A.C.</t>
  </si>
  <si>
    <t>P20468501903</t>
  </si>
  <si>
    <t>CREATIVA PUBLICIDAD S.R.L.</t>
  </si>
  <si>
    <t>P20469481736</t>
  </si>
  <si>
    <t>EQUIPOS AGRO INDUSTRIALES S.A.C.</t>
  </si>
  <si>
    <t>P20470458942</t>
  </si>
  <si>
    <t>IMPORTACIONES CORALY E.I.R.L.</t>
  </si>
  <si>
    <t>P20470660008</t>
  </si>
  <si>
    <t>INANCO S.R.L.</t>
  </si>
  <si>
    <t>P20470732866</t>
  </si>
  <si>
    <t>PROYECTOS MANTENIMIENTOS QUIMICOS REACTIVOS Y SERVICIOS AFINES E.I.R.L.</t>
  </si>
  <si>
    <t>P20470742748</t>
  </si>
  <si>
    <t>ABASTECIMIENTOS INDUSTRIALES DE SUR SAC</t>
  </si>
  <si>
    <t>P20470783851</t>
  </si>
  <si>
    <t>GEYER KABEL PERU S.A.C.</t>
  </si>
  <si>
    <t>P20470844150</t>
  </si>
  <si>
    <t>DISTRIB.IMPORT.DE PERNOS SUJECION AF.SRL</t>
  </si>
  <si>
    <t>P20471133770</t>
  </si>
  <si>
    <t>SEW EURODRIVE DEL PERU S.A.C.</t>
  </si>
  <si>
    <t>P20471263479</t>
  </si>
  <si>
    <t>RUG INGENIEROS SRL</t>
  </si>
  <si>
    <t>P20471514064</t>
  </si>
  <si>
    <t>COFACE SERVICES PERU S.A.</t>
  </si>
  <si>
    <t>P20472390521</t>
  </si>
  <si>
    <t>AMERANDES TRANSPORTES LOGISTICOS SAC</t>
  </si>
  <si>
    <t>P20473935407</t>
  </si>
  <si>
    <t>ESTACION DE SERVICIOS LOS OLIVOS S.A.C.</t>
  </si>
  <si>
    <t>P20474229735</t>
  </si>
  <si>
    <t>MEGAVAL INDUSTRIAL S.A.C.</t>
  </si>
  <si>
    <t>P20474529291</t>
  </si>
  <si>
    <t>E-BUSINESS DISTRIBUTION PERU S.A.</t>
  </si>
  <si>
    <t>P20474750231</t>
  </si>
  <si>
    <t>ESTACION DE SERVICIOS ACONCAGUA S.A.C.</t>
  </si>
  <si>
    <t>P20474948006</t>
  </si>
  <si>
    <t>MAESTRANZA DIESEL S.A.C.</t>
  </si>
  <si>
    <t>P20475369280</t>
  </si>
  <si>
    <t>REPRESENTACIONES ARGOVAL S.R.L</t>
  </si>
  <si>
    <t>P20475428634</t>
  </si>
  <si>
    <t>ESTANTERIAS METALICAS JRM S.A.C.</t>
  </si>
  <si>
    <t>P20475710062</t>
  </si>
  <si>
    <t>IMPORT SERVENTAS E.I.R.L.</t>
  </si>
  <si>
    <t>P20475909144</t>
  </si>
  <si>
    <t>M Q METALURGICA S.A.C.</t>
  </si>
  <si>
    <t>P20476092320</t>
  </si>
  <si>
    <t>MULTISERV. LA MOLINA S.A.C.</t>
  </si>
  <si>
    <t>P20477957618</t>
  </si>
  <si>
    <t>DATEGI SPORTS S.A.C.</t>
  </si>
  <si>
    <t>P20479109436</t>
  </si>
  <si>
    <t>G &amp; M PNEUMATIC SAC</t>
  </si>
  <si>
    <t>P20479381390</t>
  </si>
  <si>
    <t>CORPORACION UNIVERSAL S.A.C.</t>
  </si>
  <si>
    <t>P20479668681</t>
  </si>
  <si>
    <t>SABORES PERUANOS E.I.R.L.</t>
  </si>
  <si>
    <t>P20479745260</t>
  </si>
  <si>
    <t>INVERSIONES JEM S.A.C.</t>
  </si>
  <si>
    <t>P20480876122</t>
  </si>
  <si>
    <t>INVERSIONES MONTEVIDEO S.A.C.</t>
  </si>
  <si>
    <t>P20480911564</t>
  </si>
  <si>
    <t>ESTACION DE SERVICIO AMERICA SOLER S.A.C.</t>
  </si>
  <si>
    <t>P20480989164</t>
  </si>
  <si>
    <t>LAVA AUTOS CAR WASH TRUJILLO S.A.C.</t>
  </si>
  <si>
    <t>P20481577854</t>
  </si>
  <si>
    <t>METAL SUR DEL PERU E.I.R.L.</t>
  </si>
  <si>
    <t>P20481680272</t>
  </si>
  <si>
    <t>SALUD OCUPACIONAL NORTE S.A.C.</t>
  </si>
  <si>
    <t>P20483031379</t>
  </si>
  <si>
    <t>NUEVO CHIFA CANTON E.I.R.L.</t>
  </si>
  <si>
    <t>P20483286521</t>
  </si>
  <si>
    <t>MULTINOR S.A.C.</t>
  </si>
  <si>
    <t>P20483412844</t>
  </si>
  <si>
    <t>SUPERMERCADOS DEL NORTE SOC. ANON. CERRADA</t>
  </si>
  <si>
    <t>P20483762748</t>
  </si>
  <si>
    <t>PALOMA EXPRESS &amp; REPS. GRALES. E.I.R.L.</t>
  </si>
  <si>
    <t>P20483899883</t>
  </si>
  <si>
    <t>DATA TECH S.A.C.</t>
  </si>
  <si>
    <t>P20483912901</t>
  </si>
  <si>
    <t>COMPUMUEBLES E.I.R.L.</t>
  </si>
  <si>
    <t>P20483979054</t>
  </si>
  <si>
    <t>TRIBI´S B.B.Q. S.R.L.</t>
  </si>
  <si>
    <t>P20484044725</t>
  </si>
  <si>
    <t>COMERCIAL LA ISLA RESTAURANT CEBICHERIA</t>
  </si>
  <si>
    <t>P20484164381</t>
  </si>
  <si>
    <t>POLLERIA LA GRANJA S.R.L.</t>
  </si>
  <si>
    <t>P20484175153</t>
  </si>
  <si>
    <t>HOSTAL GIOVANNI S.R.L.</t>
  </si>
  <si>
    <t>P20484224626</t>
  </si>
  <si>
    <t>RENT A CAR E.I.R.L.</t>
  </si>
  <si>
    <t>P20485875931</t>
  </si>
  <si>
    <t>INVERSIONES TRUJILLO´S S.C.R.L.</t>
  </si>
  <si>
    <t>P20485903225</t>
  </si>
  <si>
    <t>AQUARIUM E.I.R.L.</t>
  </si>
  <si>
    <t>P20485950495</t>
  </si>
  <si>
    <t>RESTAURANT CENTRAL E.I.R.L.</t>
  </si>
  <si>
    <t>P20486135272</t>
  </si>
  <si>
    <t>ESTACION DE SERVICIOS BELLAVISTA S.A.C</t>
  </si>
  <si>
    <t>P20486223309</t>
  </si>
  <si>
    <t>PARRILLADAS &amp; POLLOS LA CARBONERA</t>
  </si>
  <si>
    <t>P20489271495</t>
  </si>
  <si>
    <t>EMPRESA CHIFAST CATERING SERVICE S.R.L.</t>
  </si>
  <si>
    <t>P20489280052</t>
  </si>
  <si>
    <t>SEÑORIAL CLASS S.C.R.L.</t>
  </si>
  <si>
    <t>P20491855020</t>
  </si>
  <si>
    <t>INTERAMSA AGROINDUSTRIAL S.A.C.</t>
  </si>
  <si>
    <t>P20491938740</t>
  </si>
  <si>
    <t>MGC INGENIERIA Y SERVICIOS S.A.C - MGC S.A.C</t>
  </si>
  <si>
    <t>P20492007731</t>
  </si>
  <si>
    <t>FILTROS MARGARITA SAC</t>
  </si>
  <si>
    <t>P20492029891</t>
  </si>
  <si>
    <t>COPLASTGROUP S.A.</t>
  </si>
  <si>
    <t>P20492090612</t>
  </si>
  <si>
    <t>PROVASA S.R.L.</t>
  </si>
  <si>
    <t>P20492234711</t>
  </si>
  <si>
    <t>METALES &amp; POLIMEROS TECNICOS S.A.C.</t>
  </si>
  <si>
    <t>P20492317501</t>
  </si>
  <si>
    <t>CORPORACION YADIRA &amp; NICOL S.C.R.L</t>
  </si>
  <si>
    <t>P20492645185</t>
  </si>
  <si>
    <t>LLAXSA SOLUTIONS S.A.C.</t>
  </si>
  <si>
    <t>P20492739163</t>
  </si>
  <si>
    <t>TRANSPORTES MATTOS SOCIEDAD ANONIMA CERRADA</t>
  </si>
  <si>
    <t>P20492897826</t>
  </si>
  <si>
    <t>ANDRAL S.A.C.</t>
  </si>
  <si>
    <t>p20492914771</t>
  </si>
  <si>
    <t>INVERSIONES TURISTICAS CUELLAR S.A.C.</t>
  </si>
  <si>
    <t>P20493018125</t>
  </si>
  <si>
    <t>YAQU SOLUCIONES INTEGRALES SOCIEDAD ANONIMA</t>
  </si>
  <si>
    <t>P20493055161</t>
  </si>
  <si>
    <t>TAURUS DISTRIBUTION PERU S.A.C.</t>
  </si>
  <si>
    <t>P20495330126</t>
  </si>
  <si>
    <t>ATLAS MULTIMODAL CARGO S.A.</t>
  </si>
  <si>
    <t>P20497378746</t>
  </si>
  <si>
    <t>SUPPLY INDUSTRIAL E.I.R.L.</t>
  </si>
  <si>
    <t>P20498189637</t>
  </si>
  <si>
    <t>AREQUIPA EXPRESO MARVISUR E.I.R.L.</t>
  </si>
  <si>
    <t>P20498189718</t>
  </si>
  <si>
    <t>SERVICIOS TURISTICOS BON GOURMET E.I.R.L.</t>
  </si>
  <si>
    <t>P20498240331</t>
  </si>
  <si>
    <t>LA POSADA REAL</t>
  </si>
  <si>
    <t>P20498322655</t>
  </si>
  <si>
    <t>SERVI METAL DIESEL S.A.</t>
  </si>
  <si>
    <t>P20498554271</t>
  </si>
  <si>
    <t>CONECTUS S.A.C.</t>
  </si>
  <si>
    <t>P20498589813</t>
  </si>
  <si>
    <t>ALPANDINA S.A.C.</t>
  </si>
  <si>
    <t>P20498711988</t>
  </si>
  <si>
    <t>ESTACION DE SERVICIOS BARQUISIMETO S.A.C.</t>
  </si>
  <si>
    <t>P20499821272</t>
  </si>
  <si>
    <t>BAGO REPRESENTACIONES S.A.C.</t>
  </si>
  <si>
    <t>P20500000369</t>
  </si>
  <si>
    <t>TRIPLE Z S.A.C.</t>
  </si>
  <si>
    <t>P20500453401</t>
  </si>
  <si>
    <t>FRI DEL PERU S.A.C.</t>
  </si>
  <si>
    <t>P20500732891</t>
  </si>
  <si>
    <t>RESTAURANT HUACA PUCLLANA S.A.C.</t>
  </si>
  <si>
    <t>P20500794578</t>
  </si>
  <si>
    <t>TELSEN INGENIEROS S.R.L.</t>
  </si>
  <si>
    <t>P20500999200</t>
  </si>
  <si>
    <t>TORNO UNIVERSAL E.I.R.L</t>
  </si>
  <si>
    <t>P20501222390</t>
  </si>
  <si>
    <t>ENTERPRISES ASESORES Y CONSULTORES S.A.</t>
  </si>
  <si>
    <t>P20501227782</t>
  </si>
  <si>
    <t>INSTITUTO SUPERIOR DE ADMINISTRACION DE NEGOCIOS Y FINANZAS SAC</t>
  </si>
  <si>
    <t>P20501339742</t>
  </si>
  <si>
    <t>BALTICO MAR S.A.C.</t>
  </si>
  <si>
    <t>P20501420949</t>
  </si>
  <si>
    <t>MULTISERVICIOS STA. URSULS S.A.C.</t>
  </si>
  <si>
    <t>P20501426041</t>
  </si>
  <si>
    <t>HIBU PERU S.A.C.</t>
  </si>
  <si>
    <t>P20501526348</t>
  </si>
  <si>
    <t>ANATE PRODUCCIONES E.I.R.L.</t>
  </si>
  <si>
    <t>P20501577252</t>
  </si>
  <si>
    <t>LIMA AIRPORT PARTNERS S.R.L.</t>
  </si>
  <si>
    <t>P20501584461</t>
  </si>
  <si>
    <t>UWE EXPRESS E.I.R.L.</t>
  </si>
  <si>
    <t>P20501629741</t>
  </si>
  <si>
    <t>GAS MULTISERVICIOS AUTOMOTRIZ E INDUSTRIAL E.I.R.L.</t>
  </si>
  <si>
    <t>P20501683109</t>
  </si>
  <si>
    <t>CONSORCIO KINZUKO S.A.C.</t>
  </si>
  <si>
    <t>P20501765504</t>
  </si>
  <si>
    <t>PRODUCTOS FERRETEROS EL PROGRESO S.R.L.</t>
  </si>
  <si>
    <t>P20501830098</t>
  </si>
  <si>
    <t>TRANSPORTE CASSA EIRL</t>
  </si>
  <si>
    <t>P20501902854</t>
  </si>
  <si>
    <t>AUTO EXPRESS LATINO S.R.L.</t>
  </si>
  <si>
    <t>P20501945669</t>
  </si>
  <si>
    <t>LA UNION LIBRERIA BAZAR E.I.R.L.</t>
  </si>
  <si>
    <t>P20501999084</t>
  </si>
  <si>
    <t>PC EXPERT S.A.C.</t>
  </si>
  <si>
    <t>P20502008766</t>
  </si>
  <si>
    <t>POLLOS ORLYS S.A.C.</t>
  </si>
  <si>
    <t>P20502039645</t>
  </si>
  <si>
    <t>EL GREMIO E.I.R.L.</t>
  </si>
  <si>
    <t>P20502117549</t>
  </si>
  <si>
    <t>LA ESQUINA DE SAN ANTONIO S.A.C.</t>
  </si>
  <si>
    <t>P20502172051</t>
  </si>
  <si>
    <t>PACIFIC ANCHOR LINE SAC</t>
  </si>
  <si>
    <t>P20502182286</t>
  </si>
  <si>
    <t>PALMISERVICES E.I.R.L.  LLANTA CENTRO ARRIOLA</t>
  </si>
  <si>
    <t>P20502313488</t>
  </si>
  <si>
    <t>CONSORCIO TRAMATHOR S.A.C.</t>
  </si>
  <si>
    <t>P20502329562</t>
  </si>
  <si>
    <t>SERVICIOS INDUSTRIALES BEJARANO – STIB</t>
  </si>
  <si>
    <t>P20502335961</t>
  </si>
  <si>
    <t>AUTO CLEANER</t>
  </si>
  <si>
    <t>P20502411650</t>
  </si>
  <si>
    <t>ANTICA TAVERNA S.A.C.</t>
  </si>
  <si>
    <t>P20502464001</t>
  </si>
  <si>
    <t>TUNUPA S.A.C.</t>
  </si>
  <si>
    <t>P20502561031</t>
  </si>
  <si>
    <t>BIMOTEC E.I.R.L.</t>
  </si>
  <si>
    <t>P20502705050</t>
  </si>
  <si>
    <t>SALUTIA ASESORIA Y SERVICIOS S.A.C.</t>
  </si>
  <si>
    <t>P20502707770</t>
  </si>
  <si>
    <t>CENTRO NAVAL DEL PERU</t>
  </si>
  <si>
    <t>P20502756983</t>
  </si>
  <si>
    <t>COMERCIAL SAN ISIDRO DE LA CRUZ S.A.C.</t>
  </si>
  <si>
    <t>P20502799283</t>
  </si>
  <si>
    <t>RAFAEL DAVILA PEREZ E.I.R.L.</t>
  </si>
  <si>
    <t>P20502801288</t>
  </si>
  <si>
    <t>SEQUIREP S.A.C.</t>
  </si>
  <si>
    <t>P20502812212</t>
  </si>
  <si>
    <t>CORPORACION PERUANA DE ASESORES Y CONSULTORES S.A.C.</t>
  </si>
  <si>
    <t>P20502828569</t>
  </si>
  <si>
    <t>CIA. ALCATELC S.R.L.</t>
  </si>
  <si>
    <t>P20502900774</t>
  </si>
  <si>
    <t>CONSTRUCCION Y MINERIA GAMARRA S.A.C.</t>
  </si>
  <si>
    <t>P20502927389</t>
  </si>
  <si>
    <t>EDICIONES GRAFICAS PERU S.A.C.</t>
  </si>
  <si>
    <t>P20503039347</t>
  </si>
  <si>
    <t>CONSOL.SUPPLY MANAG.SERV. LOG. PERU S.A.</t>
  </si>
  <si>
    <t>P20503148987</t>
  </si>
  <si>
    <t>PLASTICOS CRUZ S.R.L.</t>
  </si>
  <si>
    <t>P20503169399</t>
  </si>
  <si>
    <t>TERCER MUELLE S.A.C.</t>
  </si>
  <si>
    <t>P20503264111</t>
  </si>
  <si>
    <t>EL MOCHICA RESTAURANTE  TURISTICO</t>
  </si>
  <si>
    <t>P20503272645</t>
  </si>
  <si>
    <t>REPRESENTACIONES S.A.C.</t>
  </si>
  <si>
    <t>P20503341710</t>
  </si>
  <si>
    <t>MARIFRAN S.A.</t>
  </si>
  <si>
    <t>P20503382742</t>
  </si>
  <si>
    <t>LA LLAVE S.A.</t>
  </si>
  <si>
    <t>P20503458234</t>
  </si>
  <si>
    <t>XYLEM WATER SOLUTIONS PERU S.A.</t>
  </si>
  <si>
    <t>P20503468205</t>
  </si>
  <si>
    <t>R &amp; R ARTES GRAFICAS ASOCIADOS S.A.C.</t>
  </si>
  <si>
    <t>P20503571715</t>
  </si>
  <si>
    <t>CONSORCIO SEGUTEX S.A.C.</t>
  </si>
  <si>
    <t>P20503620350</t>
  </si>
  <si>
    <t>CUñADO PERU S.A.</t>
  </si>
  <si>
    <t>P20503646154</t>
  </si>
  <si>
    <t>PETRO ARENALES S.A.C.</t>
  </si>
  <si>
    <t>P20503658756</t>
  </si>
  <si>
    <t>DEMIURGO S.A.C.</t>
  </si>
  <si>
    <t>P20503840121</t>
  </si>
  <si>
    <t>REPSOL COMERCIAL S.A.C.</t>
  </si>
  <si>
    <t>P20503843731</t>
  </si>
  <si>
    <t>COPYCAD S.A.C.</t>
  </si>
  <si>
    <t>P20504023045</t>
  </si>
  <si>
    <t>PROFESSIONAL QUALITY S.A.C.</t>
  </si>
  <si>
    <t>P20504025412</t>
  </si>
  <si>
    <t>CENTRAL PARKING SYSTEM PERU S.A.</t>
  </si>
  <si>
    <t>P20504074111</t>
  </si>
  <si>
    <t>RESTAURANT TURISTICO ANZUELO DORADO</t>
  </si>
  <si>
    <t>P20504074383</t>
  </si>
  <si>
    <t>DIVALCO S.A.C</t>
  </si>
  <si>
    <t>P20504094571</t>
  </si>
  <si>
    <t>AGENTES CORPORATIVOS S.A.</t>
  </si>
  <si>
    <t>P20504126367</t>
  </si>
  <si>
    <t>S.RODRIGUEZ BANDA S.A.C.</t>
  </si>
  <si>
    <t>P20504138292</t>
  </si>
  <si>
    <t>HYDREX INGENIEROS S.A.C.</t>
  </si>
  <si>
    <t>P20504174680</t>
  </si>
  <si>
    <t>NEGOCIACIONES CAVASUR S.A.C.</t>
  </si>
  <si>
    <t>P20504194443</t>
  </si>
  <si>
    <t>TOSHIRO MANDALAY RESTAURANT</t>
  </si>
  <si>
    <t>P20504263780</t>
  </si>
  <si>
    <t>AUTOMARKET DEL PERU S.A.</t>
  </si>
  <si>
    <t>P20504333583</t>
  </si>
  <si>
    <t>STEEL &amp; RUBBER INDUSTRY S.R.L.</t>
  </si>
  <si>
    <t>P20504406564</t>
  </si>
  <si>
    <t>ECOLOGIA Y CIENCIA SRL</t>
  </si>
  <si>
    <t>P20504534058</t>
  </si>
  <si>
    <t>OHPERU.COM E.I.R.L.</t>
  </si>
  <si>
    <t>P20504644074</t>
  </si>
  <si>
    <t>EECOL ELECTRIC PERU S.A.C.</t>
  </si>
  <si>
    <t>P20504682839</t>
  </si>
  <si>
    <t>ARPRESTON S.A.C.</t>
  </si>
  <si>
    <t>P20504726984</t>
  </si>
  <si>
    <t>ABANCORP S.A.C.</t>
  </si>
  <si>
    <t>P20504733921</t>
  </si>
  <si>
    <t>ASIADECUBA RESTAURANTE S.A.C.</t>
  </si>
  <si>
    <t>P20504757782</t>
  </si>
  <si>
    <t>DISTRIBUIDORA PREMIUN S.A.</t>
  </si>
  <si>
    <t>P20504784321</t>
  </si>
  <si>
    <t>ARAI ELECTRIC S.A.C.</t>
  </si>
  <si>
    <t>P20504803644</t>
  </si>
  <si>
    <t>MCSIL S.A.C.</t>
  </si>
  <si>
    <t>P20504843271</t>
  </si>
  <si>
    <t>BUS NET CAFE</t>
  </si>
  <si>
    <t>P20504916171</t>
  </si>
  <si>
    <t>RESTAURANTE EL GRIFO SRL</t>
  </si>
  <si>
    <t>P20504982719</t>
  </si>
  <si>
    <t>CEVICHERIA RESTAURANT DON BETTO EIRL</t>
  </si>
  <si>
    <t>P20505005431</t>
  </si>
  <si>
    <t>WILPAVICAR E.I.R.L.</t>
  </si>
  <si>
    <t>P20505075723</t>
  </si>
  <si>
    <t>DISTRIBUIDORA DE MANGUERAS HIDRAULICAS S.A.C</t>
  </si>
  <si>
    <t>P20505084714</t>
  </si>
  <si>
    <t>TECNOGESTION S.A.C.</t>
  </si>
  <si>
    <t>P20505102801</t>
  </si>
  <si>
    <t>FLUIDOS &amp; AUTOMATIZACION S.A.</t>
  </si>
  <si>
    <t>P20505102805</t>
  </si>
  <si>
    <t>CARBONWATT S.A.C.</t>
  </si>
  <si>
    <t>P20505125844</t>
  </si>
  <si>
    <t>INVERSIONES DEL PARQUE S.A.C.</t>
  </si>
  <si>
    <t>P20505153031</t>
  </si>
  <si>
    <t>INDUSTRIAS SAZURI S.A.C.</t>
  </si>
  <si>
    <t>P20505199023</t>
  </si>
  <si>
    <t>ENGINZONE S.A.C.</t>
  </si>
  <si>
    <t>P20505223421</t>
  </si>
  <si>
    <t>SAVINO DEL BENE DEL PERÚ S.A.C.</t>
  </si>
  <si>
    <t>P20505238029</t>
  </si>
  <si>
    <t>EMP. DE INVERSIONES DOSANAS S.A.C.</t>
  </si>
  <si>
    <t>P20505313845</t>
  </si>
  <si>
    <t>COLD AIRE S.A.C.</t>
  </si>
  <si>
    <t>P20505365136</t>
  </si>
  <si>
    <t>CORMAR SUMINISTROS S.A.C.</t>
  </si>
  <si>
    <t>P20505377142</t>
  </si>
  <si>
    <t>NORVIAL S.A.</t>
  </si>
  <si>
    <t>P20505562713</t>
  </si>
  <si>
    <t>GESUR S.A.C.</t>
  </si>
  <si>
    <t>P20505605111</t>
  </si>
  <si>
    <t>CIARFESA S.A.C.</t>
  </si>
  <si>
    <t>P20505650761</t>
  </si>
  <si>
    <t>DELTA 500 E.I.R.L.</t>
  </si>
  <si>
    <t>P20505658150</t>
  </si>
  <si>
    <t>REBASA IMPORT S.C.R. LTDA.</t>
  </si>
  <si>
    <t>P20505659555</t>
  </si>
  <si>
    <t>VISUAL POINT S.A.C.</t>
  </si>
  <si>
    <t>P20505670443</t>
  </si>
  <si>
    <t>NESSUS HOTELES PERU S.A.</t>
  </si>
  <si>
    <t>P20505675593</t>
  </si>
  <si>
    <t>ASP SYSTEM S.A.C.</t>
  </si>
  <si>
    <t>P20505756593</t>
  </si>
  <si>
    <t>GRUAS Y MONTACARGAS SAN JOSE S.A.C.</t>
  </si>
  <si>
    <t>P20505830319</t>
  </si>
  <si>
    <t>ACCUAPRODUCT S.A.C.</t>
  </si>
  <si>
    <t>P20505842325</t>
  </si>
  <si>
    <t>DISTRIBUIDORA ALMENDARIZ S.A.C.</t>
  </si>
  <si>
    <t>P20505858086</t>
  </si>
  <si>
    <t>GRUPO SHANOC S.A.</t>
  </si>
  <si>
    <t>P20505896255</t>
  </si>
  <si>
    <t>SERDECOM PERU S.A.C.</t>
  </si>
  <si>
    <t>P20506022909</t>
  </si>
  <si>
    <t>CADENA DE ALIMENTOS STARFOODS S.A.C.</t>
  </si>
  <si>
    <t>P20506064814</t>
  </si>
  <si>
    <t>FIERRO &amp; ACERO CENTER S.A.C.</t>
  </si>
  <si>
    <t>P20506072752</t>
  </si>
  <si>
    <t>MAMUT EQUIPOS Y MAQUINARIAS S.A.C.</t>
  </si>
  <si>
    <t>P20506079684</t>
  </si>
  <si>
    <t>ASESORIA INGENIERIA Y REPRESENTACIONES S.A.C.</t>
  </si>
  <si>
    <t>P20506102767</t>
  </si>
  <si>
    <t>ELECTRO CORREA S.A.C.</t>
  </si>
  <si>
    <t>P20506170762</t>
  </si>
  <si>
    <t>CORPORACION OKEY S.A.C.</t>
  </si>
  <si>
    <t>P20506171068</t>
  </si>
  <si>
    <t>CORPORACION SMILE S.A.C.</t>
  </si>
  <si>
    <t>P20506181969</t>
  </si>
  <si>
    <t>MAMABARS S.A.C.</t>
  </si>
  <si>
    <t>P20506240990</t>
  </si>
  <si>
    <t>GLOBAL LTD. S.A.</t>
  </si>
  <si>
    <t>P20506257965</t>
  </si>
  <si>
    <t>DELIFRANCE S.A.C.</t>
  </si>
  <si>
    <t>P20506284938</t>
  </si>
  <si>
    <t>EL QUERUBINO E.I.R.L.</t>
  </si>
  <si>
    <t>P20506314276</t>
  </si>
  <si>
    <t>PASQUARELLI S.A.C</t>
  </si>
  <si>
    <t>P20506430349</t>
  </si>
  <si>
    <t>ALLTRONICS PERU SAC</t>
  </si>
  <si>
    <t>P20506501971</t>
  </si>
  <si>
    <t>REMATEX &amp; PUBLI S.A.C.</t>
  </si>
  <si>
    <t>P20506621446</t>
  </si>
  <si>
    <t>DACAR AUTOS S.A.C. SERVICIO TECNICO AUTOMOTRIZ</t>
  </si>
  <si>
    <t>P20506670650</t>
  </si>
  <si>
    <t>CAPAES S.R.L.</t>
  </si>
  <si>
    <t>P20506703507</t>
  </si>
  <si>
    <t>RUBI &amp; JEAN PIERRE ASOCIADOS E.I.R.L</t>
  </si>
  <si>
    <t>P20506735531</t>
  </si>
  <si>
    <t>SEMINARIOS EMPRESARIALES S.A.C.</t>
  </si>
  <si>
    <t>P20506765103</t>
  </si>
  <si>
    <t>ESTACION DE SERVICIOS SAN ANDRES</t>
  </si>
  <si>
    <t>P20506900248</t>
  </si>
  <si>
    <t>RESTAURANT EL MORDISCO E.I.R.L.</t>
  </si>
  <si>
    <t>P20506946744</t>
  </si>
  <si>
    <t>DISTRIBUIDORA VITAL AQUA S.A.C.</t>
  </si>
  <si>
    <t>P20506948798</t>
  </si>
  <si>
    <t>UTILES SANTA MARIA S.R.LTDA.</t>
  </si>
  <si>
    <t>P20506966851</t>
  </si>
  <si>
    <t>REPRESENTACIONES EMEGA S.A.C.</t>
  </si>
  <si>
    <t>P20506973041</t>
  </si>
  <si>
    <t>AGUANATA S.A.C.</t>
  </si>
  <si>
    <t>P20507032746</t>
  </si>
  <si>
    <t>HISPANO EXPRESS S.A.C.</t>
  </si>
  <si>
    <t>P20507142924</t>
  </si>
  <si>
    <t>GRUPO W &amp; S S.A.C.</t>
  </si>
  <si>
    <t>P20507181580</t>
  </si>
  <si>
    <t>SERVICENTRO TACNA S.C.R.L.</t>
  </si>
  <si>
    <t>P20507315292</t>
  </si>
  <si>
    <t>CONSULTORES ELECTRICOS ASOCIADOS S.A.C.</t>
  </si>
  <si>
    <t>P20507334912</t>
  </si>
  <si>
    <t>GRUPO SV SOFT S.A.C.</t>
  </si>
  <si>
    <t>P20507341706</t>
  </si>
  <si>
    <t>LUBRICANTES PREMIUM S.A.C.</t>
  </si>
  <si>
    <t>P20507380515</t>
  </si>
  <si>
    <t>HOTELERA EL BOSQUE S.A.C.</t>
  </si>
  <si>
    <t>P20507430555</t>
  </si>
  <si>
    <t>OEM ELECTRIC SOCIEDAD ANONIMA CERRADA</t>
  </si>
  <si>
    <t>P20507436162</t>
  </si>
  <si>
    <t>REPRESENTACIONES REYNA DEL ROSARIO E.I.R.L.</t>
  </si>
  <si>
    <t>P20507565990</t>
  </si>
  <si>
    <t>DMP INVESTMENTS EIRL</t>
  </si>
  <si>
    <t>P20507571531</t>
  </si>
  <si>
    <t>ALUBORG S.R.L.</t>
  </si>
  <si>
    <t>P20507646051</t>
  </si>
  <si>
    <t>TERMINALES PORTUARIOS PERUANOS SAC</t>
  </si>
  <si>
    <t>P20507726756</t>
  </si>
  <si>
    <t>COMERCIAL MEINFEG S.A.C.</t>
  </si>
  <si>
    <t>P20507801715</t>
  </si>
  <si>
    <t>CORPORACION EMPIRE STATE ASESORES GENERALES S.A.C.</t>
  </si>
  <si>
    <t>P20507821660</t>
  </si>
  <si>
    <t>FESTO S.R.L.</t>
  </si>
  <si>
    <t>P20507863311</t>
  </si>
  <si>
    <t>LOYALTY GROUP S.A.C.</t>
  </si>
  <si>
    <t>P20507911731</t>
  </si>
  <si>
    <t>NEGOCIOS INTERNACIONALES ELITE S.A.C.</t>
  </si>
  <si>
    <t>P20507926844</t>
  </si>
  <si>
    <t>CHEM TOOLS S.A.C</t>
  </si>
  <si>
    <t>P20507987550</t>
  </si>
  <si>
    <t>RESTAURANTE RODRIGO S.A.C.</t>
  </si>
  <si>
    <t>P20508179031</t>
  </si>
  <si>
    <t>CONTROL Y TECNOLOGIA S.A.C.</t>
  </si>
  <si>
    <t>P20508196475</t>
  </si>
  <si>
    <t>PETROCENTRO YULITA S.A.C.</t>
  </si>
  <si>
    <t>P20508201657</t>
  </si>
  <si>
    <t>CAPITAL CONSULTING LATINOAMERICA S.A.C.</t>
  </si>
  <si>
    <t>P20508217499</t>
  </si>
  <si>
    <t>PLASPAG S.A.C.</t>
  </si>
  <si>
    <t>P20508293080</t>
  </si>
  <si>
    <t>INVERSIONES VAMESHI S.A.C.</t>
  </si>
  <si>
    <t>P20508410906</t>
  </si>
  <si>
    <t>HUARINGAS S.A.C.</t>
  </si>
  <si>
    <t>P20508414642</t>
  </si>
  <si>
    <t>SPAZI DISEGNO SAC</t>
  </si>
  <si>
    <t>P20508474467</t>
  </si>
  <si>
    <t>ANTECO R.I.S.A.C</t>
  </si>
  <si>
    <t>P20508478454</t>
  </si>
  <si>
    <t>EMPRESAS CONSOLIDADAS &amp; MERCADOTECNIA SAC</t>
  </si>
  <si>
    <t>P20508538295</t>
  </si>
  <si>
    <t>RESTAURANTE CAPLINA CONSORCIO GOURMET E.I.R.L.</t>
  </si>
  <si>
    <t>P20508543965</t>
  </si>
  <si>
    <t>BENEX S.R.L.</t>
  </si>
  <si>
    <t>P20508565934</t>
  </si>
  <si>
    <t>HIPERMERCADOS TOTTUS S.A.</t>
  </si>
  <si>
    <t>P20508630345</t>
  </si>
  <si>
    <t>MACHEN PERU S.A.C.</t>
  </si>
  <si>
    <t>P20508645539</t>
  </si>
  <si>
    <t>HELADERIA ANGAMOS S.A.C.</t>
  </si>
  <si>
    <t>P20508647400</t>
  </si>
  <si>
    <t>CAFE SALAVERRY S.A.C.</t>
  </si>
  <si>
    <t>P20508668580</t>
  </si>
  <si>
    <t>BON LIMA S.A.C.</t>
  </si>
  <si>
    <t>P20508695633</t>
  </si>
  <si>
    <t>SERVICIOS GENERALES SEÑOR CRUZ DE MAYO E.I.R.L.</t>
  </si>
  <si>
    <t>P20508720336</t>
  </si>
  <si>
    <t>INDUSTRIA PERUANA DE MADERA Y ACERO S.A.</t>
  </si>
  <si>
    <t>P20508745592</t>
  </si>
  <si>
    <t>ABACUS LOGISTICA INTERNATIONAL S.A.C.</t>
  </si>
  <si>
    <t>P20508759208</t>
  </si>
  <si>
    <t>PUEBLO BLANCO EIRL</t>
  </si>
  <si>
    <t>P20508788992</t>
  </si>
  <si>
    <t>HB TECNOLOGICA E.I.R.L</t>
  </si>
  <si>
    <t>P20508807377</t>
  </si>
  <si>
    <t>EQUIPOS Y REDES E.I.R.L</t>
  </si>
  <si>
    <t>P20508821523</t>
  </si>
  <si>
    <t>GRUPO MMV SERVICIOS GENERALES S.A.C.</t>
  </si>
  <si>
    <t>P20508841125</t>
  </si>
  <si>
    <t>HOTEL RESTAURANT CHEZ VICTOR E.I.R.L.</t>
  </si>
  <si>
    <t>P20508848057</t>
  </si>
  <si>
    <t>VIDRIERIA ALUMINIO LA MERCED E.IR.L.</t>
  </si>
  <si>
    <t>P20508899557</t>
  </si>
  <si>
    <t>BITS SERVICES S.A.C.</t>
  </si>
  <si>
    <t>P20508966335</t>
  </si>
  <si>
    <t>AROS DEL PACIFICO S.A.C.</t>
  </si>
  <si>
    <t>P20508968389</t>
  </si>
  <si>
    <t>ANTICA PIZZERIA ITALIANA S.A.C.</t>
  </si>
  <si>
    <t>P20509013439</t>
  </si>
  <si>
    <t>NEUHICE S.A.C.</t>
  </si>
  <si>
    <t>P20509076945</t>
  </si>
  <si>
    <t>CINCO MILLAS S.A.C.</t>
  </si>
  <si>
    <t>P20509130664</t>
  </si>
  <si>
    <t>ANTICA TRATTORIA ITALIANA S.A.C.</t>
  </si>
  <si>
    <t>P20509145424</t>
  </si>
  <si>
    <t>ESTACION DE SERVICIO EL TRIANGULO</t>
  </si>
  <si>
    <t>P20509197220</t>
  </si>
  <si>
    <t>EDITORA DIGAMMA S.A.C.</t>
  </si>
  <si>
    <t>P20509236730</t>
  </si>
  <si>
    <t>TOP ASESORES Y CONSULTORES TRIBUTARIOS S.A.C.</t>
  </si>
  <si>
    <t>P20509241491</t>
  </si>
  <si>
    <t>ELECTRICONTROL'S S.A.C.</t>
  </si>
  <si>
    <t>P20509268267</t>
  </si>
  <si>
    <t>CEBICHERIA RESTAURANT EL MUELLECITO</t>
  </si>
  <si>
    <t>P20509285943</t>
  </si>
  <si>
    <t>PERU WORLD BUSINESS % DISTRIBUTION S.A.C.</t>
  </si>
  <si>
    <t>P20509298417</t>
  </si>
  <si>
    <t>NEGOCIOS Y REPRESENTACIONES ARMABRAES S.R.L</t>
  </si>
  <si>
    <t>P20509368059</t>
  </si>
  <si>
    <t>EPSILON CG S.A.C.</t>
  </si>
  <si>
    <t>P20509411671</t>
  </si>
  <si>
    <t>MP INSTITUCIONAL S.A.C.</t>
  </si>
  <si>
    <t>P20509413534</t>
  </si>
  <si>
    <t>KAPPA EQUIPOS Y MAQUINARIAS S.A.C.</t>
  </si>
  <si>
    <t>P20509413704</t>
  </si>
  <si>
    <t>ARTSIGN SOLUCIONES SAC</t>
  </si>
  <si>
    <t>P20509451037</t>
  </si>
  <si>
    <t>INVERSIONES INDUSTRIALES CORZO S.A.C.</t>
  </si>
  <si>
    <t>P20509455024</t>
  </si>
  <si>
    <t>LA CASA DE LA OFICINA EIRL</t>
  </si>
  <si>
    <t>P20509568228</t>
  </si>
  <si>
    <t>ADMINISTRADORA DE FRANQUICIAS S.A.C.</t>
  </si>
  <si>
    <t>P20509634891</t>
  </si>
  <si>
    <t>NEGOCIACIONES ARELINC S.A.C.</t>
  </si>
  <si>
    <t>P20509641910</t>
  </si>
  <si>
    <t>POLLOS Y PARRILLADAS NORKYS</t>
  </si>
  <si>
    <t>P20509654141</t>
  </si>
  <si>
    <t>KAPEK INTERNACIONAL S.A.C</t>
  </si>
  <si>
    <t>P20509666581</t>
  </si>
  <si>
    <t>INVERSIONES SAN JAROSLAV S.A.C.</t>
  </si>
  <si>
    <t>P20509677191</t>
  </si>
  <si>
    <t>CORMEBEN S.A.C.</t>
  </si>
  <si>
    <t>P20509709573</t>
  </si>
  <si>
    <t>ISOPETROL LUBRICANTS DEL PERU S.A.C.</t>
  </si>
  <si>
    <t>P20509717169</t>
  </si>
  <si>
    <t>CORPORACION YESSICA MOLLEDA S.R.L.</t>
  </si>
  <si>
    <t>P20509729761</t>
  </si>
  <si>
    <t>ARTE Y ARTESANIA S.A.C.</t>
  </si>
  <si>
    <t>P20509864111</t>
  </si>
  <si>
    <t>INVERSIONES MER S.A.C.</t>
  </si>
  <si>
    <t>P20509885380</t>
  </si>
  <si>
    <t>JSGV S.A.C.</t>
  </si>
  <si>
    <t>P20509926752</t>
  </si>
  <si>
    <t>SERVICIO DE MENSAJERIA DEL PERU S.A.C.</t>
  </si>
  <si>
    <t>P20509968838</t>
  </si>
  <si>
    <t>ONE WORLD PROMOCIONAL S.A.C.</t>
  </si>
  <si>
    <t>P20509975532</t>
  </si>
  <si>
    <t>QUILLA PRODUCCIONES E.I.R.L.</t>
  </si>
  <si>
    <t>P20509986224</t>
  </si>
  <si>
    <t>J.REMES E.I.R.L.</t>
  </si>
  <si>
    <t>P20510044348</t>
  </si>
  <si>
    <t>MIAMISTORE E.I.R.L.</t>
  </si>
  <si>
    <t>P20510110405</t>
  </si>
  <si>
    <t>SPEED LOGISTICA Y SERVICIOS S.A.C.</t>
  </si>
  <si>
    <t>P20510146931</t>
  </si>
  <si>
    <t>GH PRODUCCIONES SRL</t>
  </si>
  <si>
    <t>P20510264542</t>
  </si>
  <si>
    <t>EXPOSISTEMAS SERVICIOS S.A.C.</t>
  </si>
  <si>
    <t>P20510359845</t>
  </si>
  <si>
    <t>JVS CONTROL S.A.C.</t>
  </si>
  <si>
    <t>P20510466251</t>
  </si>
  <si>
    <t>PUBLICACIONES INTERAMERICANAS S.A.C.</t>
  </si>
  <si>
    <t>P20510503555</t>
  </si>
  <si>
    <t>INSPECTRONIC BUSINESS S.A.C.</t>
  </si>
  <si>
    <t>P20510503636</t>
  </si>
  <si>
    <t>FERNANDEZ CARTAGENA &amp; ROSILLO</t>
  </si>
  <si>
    <t>P20510526415</t>
  </si>
  <si>
    <t>L.G.S MONTACARGAS PERU S.A.C.</t>
  </si>
  <si>
    <t>P20510595492</t>
  </si>
  <si>
    <t>GIGANTA S.A.C.</t>
  </si>
  <si>
    <t>P20510612419</t>
  </si>
  <si>
    <t>PINTURAS ALFA EIRL</t>
  </si>
  <si>
    <t>P20510688741</t>
  </si>
  <si>
    <t>THAISBOR S.A.C.</t>
  </si>
  <si>
    <t>P20510716974</t>
  </si>
  <si>
    <t>CORPORACION WORLD IMPORT E.I.R.L.</t>
  </si>
  <si>
    <t>P20510737033</t>
  </si>
  <si>
    <t>CORPORACION DEMHILL DECORACION &amp; DISEÑO S.A.C.</t>
  </si>
  <si>
    <t>P20510758626</t>
  </si>
  <si>
    <t>EMPRESA DE TRANSPORTE DE CARGA</t>
  </si>
  <si>
    <t>P20510782845</t>
  </si>
  <si>
    <t>COMERCIAL RELUFRA SOCIEDAD ANONIMA CERRADA</t>
  </si>
  <si>
    <t>P20510921128</t>
  </si>
  <si>
    <t>INSUQUIMICA SOCIEDAD ANONIMA CERRADA</t>
  </si>
  <si>
    <t>P20510942559</t>
  </si>
  <si>
    <t>HDI S.A.C.</t>
  </si>
  <si>
    <t>P20510968515</t>
  </si>
  <si>
    <t>SERVICIOS REPRESENTACIONES Y COMERCIO EN ELECTRICIDAD S.A.C.</t>
  </si>
  <si>
    <t>P20511159530</t>
  </si>
  <si>
    <t>ABC &amp; TITEC S.A.C.</t>
  </si>
  <si>
    <t>P20511283389</t>
  </si>
  <si>
    <t>ESTACION DE SERVICIOS OTTAWA S.A.C.</t>
  </si>
  <si>
    <t>P20511302600</t>
  </si>
  <si>
    <t>GEROT S.A.C.</t>
  </si>
  <si>
    <t>P20511321493</t>
  </si>
  <si>
    <t>PLUS CARGO INTERNATIONAL S.A.C.</t>
  </si>
  <si>
    <t>P20511322970</t>
  </si>
  <si>
    <t>O D M  S.A.C.</t>
  </si>
  <si>
    <t>P20511451436</t>
  </si>
  <si>
    <t>LUBRICANTES &amp; VELIZ S.A.C.</t>
  </si>
  <si>
    <t>P20511529728</t>
  </si>
  <si>
    <t>CONSOLIDADORA DE TRANSPORTES DE MERCANCIAS S.A.C.</t>
  </si>
  <si>
    <t>P20511546819</t>
  </si>
  <si>
    <t>ISEC INFORMATION SECURITY DEL PERU S.A.C.</t>
  </si>
  <si>
    <t>P20511576726</t>
  </si>
  <si>
    <t>TECTRONICA S.A.C.</t>
  </si>
  <si>
    <t>P20511666636</t>
  </si>
  <si>
    <t>360 GRADOS ADVERTISING S.A.C.</t>
  </si>
  <si>
    <t>P20511745773</t>
  </si>
  <si>
    <t>FUMIGYSA S.A.C.</t>
  </si>
  <si>
    <t>P20511896127</t>
  </si>
  <si>
    <t>FIERROS &amp; AFINES S.A.C</t>
  </si>
  <si>
    <t>P20511904596</t>
  </si>
  <si>
    <t>MEDICDAN IMPORT E.I.R.L.</t>
  </si>
  <si>
    <t>P20512410457</t>
  </si>
  <si>
    <t>HIDRAULICA LA MOLINA SERVICIOS TECNICOS GENERALES E.I.R.L.</t>
  </si>
  <si>
    <t>P20512428402</t>
  </si>
  <si>
    <t>CORPORACION VANSA E.I.R.L.</t>
  </si>
  <si>
    <t>P20512434046</t>
  </si>
  <si>
    <t>AEP SERVICIOS EIRL</t>
  </si>
  <si>
    <t>P20512482105</t>
  </si>
  <si>
    <t>REFLEXIVE CONSULTORES S.A.C.</t>
  </si>
  <si>
    <t>P20512587543</t>
  </si>
  <si>
    <t>PACIFIC PATENT &amp; TRADEMARK LAWYERS S.A.C.</t>
  </si>
  <si>
    <t>P20512803696</t>
  </si>
  <si>
    <t>CORPORACION ALONTE S.A.C.</t>
  </si>
  <si>
    <t>P20512829652</t>
  </si>
  <si>
    <t>GRUAS TRIPLE A S.A.C.</t>
  </si>
  <si>
    <t>P20512868046</t>
  </si>
  <si>
    <t>CFG INVESTMENT S.A.C.</t>
  </si>
  <si>
    <t>P20512875336</t>
  </si>
  <si>
    <t>GLOBAL HIDRAULICA S.A.C.</t>
  </si>
  <si>
    <t>P20512972536</t>
  </si>
  <si>
    <t>LA CASA DEL SERAPHIN GAS S.A.C.</t>
  </si>
  <si>
    <t>P20513198346</t>
  </si>
  <si>
    <t>JG HYDRAULIK SOCIEDAD ANONIMA CERRADA</t>
  </si>
  <si>
    <t>P20513227460</t>
  </si>
  <si>
    <t>CORPORACION GIVA S.A.C.</t>
  </si>
  <si>
    <t>P20513263008</t>
  </si>
  <si>
    <t>CARAL LOGISTIC CARGO S.A.C.</t>
  </si>
  <si>
    <t>P20513320753</t>
  </si>
  <si>
    <t>REPSOL MARKETING S.A.C.</t>
  </si>
  <si>
    <t>P20513516143</t>
  </si>
  <si>
    <t>EMPRESA ALIMENTARIAS RINCONCITO AYACUCHANO SOCIEDAD ANONIMA CERRADA - EMARINA S.A.C.</t>
  </si>
  <si>
    <t>P20513552964</t>
  </si>
  <si>
    <t>ANDES LOGISTICS DEL PERU SAC</t>
  </si>
  <si>
    <t>P20513804017</t>
  </si>
  <si>
    <t>BOBCAT´S SERVICE &amp; PARTS S.A.C</t>
  </si>
  <si>
    <t>P20514001783</t>
  </si>
  <si>
    <t>HIDROMEC INGENIEROS SOCIEDAD ANONIMA CERRADA</t>
  </si>
  <si>
    <t>P20514041220</t>
  </si>
  <si>
    <t>IBELZA E.I.R.L.</t>
  </si>
  <si>
    <t>P20514067296</t>
  </si>
  <si>
    <t>TERMINAVES AGENCIAS MARITIMAS DEL PERU S.A.C.</t>
  </si>
  <si>
    <t>P20514148377</t>
  </si>
  <si>
    <t>CLINICA DEL TRABAJADOR S.A.C.</t>
  </si>
  <si>
    <t>P20514383881</t>
  </si>
  <si>
    <t>SHANDONG IMPORT S.A.C.</t>
  </si>
  <si>
    <t>P20514478326</t>
  </si>
  <si>
    <t>SERVICIO Y REPUESTO DE COMPRESORAS AIR S.C.R.L.</t>
  </si>
  <si>
    <t>P20514688134</t>
  </si>
  <si>
    <t>CORPORACION ZALE SOCIEDAD COMERCIAL DE RESPONSABILIDAD LIMITADA-ZALE S.R.L.</t>
  </si>
  <si>
    <t>P20514696234</t>
  </si>
  <si>
    <t>INGENOVA PERU S.A.C</t>
  </si>
  <si>
    <t>P20514706302</t>
  </si>
  <si>
    <t>INDUSTRIAL PROCESS SRL- IN PROCESS SRL</t>
  </si>
  <si>
    <t>P20514753483</t>
  </si>
  <si>
    <t>CORPORACION PROMATISA S.A.C.</t>
  </si>
  <si>
    <t>P20514811271</t>
  </si>
  <si>
    <t>PERU FORUS S.A.</t>
  </si>
  <si>
    <t>P20514817716</t>
  </si>
  <si>
    <t>INDUSTRIAS CRINJOR E.I.R.L.</t>
  </si>
  <si>
    <t>P20515012762</t>
  </si>
  <si>
    <t>TAILOR SAC</t>
  </si>
  <si>
    <t>P20515109766</t>
  </si>
  <si>
    <t>ADVANCED METROLOGY S.A.C.</t>
  </si>
  <si>
    <t>P20515400690</t>
  </si>
  <si>
    <t>SWIFT TRADING S.A.C.</t>
  </si>
  <si>
    <t>P20515513389</t>
  </si>
  <si>
    <t>SPORTWAGEN S.A.C.</t>
  </si>
  <si>
    <t>P20515634411</t>
  </si>
  <si>
    <t>KIRAKU S.A.C.</t>
  </si>
  <si>
    <t>P20515800442</t>
  </si>
  <si>
    <t>GRUPO UD INVERSIONES S.A.C.</t>
  </si>
  <si>
    <t>P20515910973</t>
  </si>
  <si>
    <t>CORPORACION TRI'FRAN S.A.C.</t>
  </si>
  <si>
    <t>P20516056755</t>
  </si>
  <si>
    <t>ACCESORIOS REYCEL S.R.L.</t>
  </si>
  <si>
    <t>P20516104661</t>
  </si>
  <si>
    <t>JEM - LIA S.A.C.</t>
  </si>
  <si>
    <t>P20516297957</t>
  </si>
  <si>
    <t>WILAN S.A.C.</t>
  </si>
  <si>
    <t>P20516789311</t>
  </si>
  <si>
    <t>COMERCIAL JHEYR S.R.L.</t>
  </si>
  <si>
    <t>P20516855470</t>
  </si>
  <si>
    <t>MASTER INDUSTRIAL PERU SOCIEDAD ANONIMA CERRADA</t>
  </si>
  <si>
    <t>P20517093069</t>
  </si>
  <si>
    <t>RECUBRIMETALIC S.A.C.</t>
  </si>
  <si>
    <t>p20517413667</t>
  </si>
  <si>
    <t>SERVICIOS DE ALIMENTOS BRITANIA S.A.C.</t>
  </si>
  <si>
    <t>P20517438651</t>
  </si>
  <si>
    <t>CHACRA MAESTRA S.A.C.</t>
  </si>
  <si>
    <t>P20517549488</t>
  </si>
  <si>
    <t>DICASA Y CIA S.A.C</t>
  </si>
  <si>
    <t>P20517550222</t>
  </si>
  <si>
    <t>TECNOLOGIA DEL VAPOR INDUSTRIAL S.R.L.-TECVAIN S.R.L.</t>
  </si>
  <si>
    <t>P20518036042</t>
  </si>
  <si>
    <t>P &amp; P INGENIERIA Y PROYECTOS SAC</t>
  </si>
  <si>
    <t>P20518041399</t>
  </si>
  <si>
    <t>ROCKWELL &amp; BRINELL S.A.C.</t>
  </si>
  <si>
    <t>P20518122127</t>
  </si>
  <si>
    <t>TRANSPORTE HUGAMOR EIRL</t>
  </si>
  <si>
    <t>P20518199855</t>
  </si>
  <si>
    <t>EXTINTORES TEVI S.A.C.</t>
  </si>
  <si>
    <t>P20518258886</t>
  </si>
  <si>
    <t>MAQ DEPOT S.A.C.</t>
  </si>
  <si>
    <t>P20518332521</t>
  </si>
  <si>
    <t>REPUESTOS INDUSTRIALES WILMER EIRL</t>
  </si>
  <si>
    <t>P20518334906</t>
  </si>
  <si>
    <t>C.H. ROBINSON WORLDWIDE PERU, S.A.</t>
  </si>
  <si>
    <t>P20518357353</t>
  </si>
  <si>
    <t>CENTRO DE CONVENCIONES DEL PERU S.A.</t>
  </si>
  <si>
    <t>P20518399196</t>
  </si>
  <si>
    <t>ZUIN PRODUCCIONES E.I.RL.</t>
  </si>
  <si>
    <t>P20518417275</t>
  </si>
  <si>
    <t>WELLFORD PERU SOCIEDAD ANONIMA CERRADA</t>
  </si>
  <si>
    <t>P20518537769</t>
  </si>
  <si>
    <t>YAMAUE IMPEX S.A.C.</t>
  </si>
  <si>
    <t>P20518561392</t>
  </si>
  <si>
    <t>TECNOAIR S.A.C.</t>
  </si>
  <si>
    <t>P20518654137</t>
  </si>
  <si>
    <t>SERVICIOS &amp; COMERCIO PARA LA MINERIA E INDUSTRIA SAC - SERCOMIND SAC</t>
  </si>
  <si>
    <t>P20518659520</t>
  </si>
  <si>
    <t>PACIFIC PATENT LAW OFFICE S.A.C.</t>
  </si>
  <si>
    <t>P20518706625</t>
  </si>
  <si>
    <t>ACCEQUIP DEL PERU S.A.</t>
  </si>
  <si>
    <t>P20519041929</t>
  </si>
  <si>
    <t>RADIADORES &amp; LUBRICANTES MORALES SAC</t>
  </si>
  <si>
    <t>p20519043891</t>
  </si>
  <si>
    <t>CORPORACION HIGHTRONIC SAC</t>
  </si>
  <si>
    <t>P20519485053</t>
  </si>
  <si>
    <t>M &amp; H REMAIN S.A.C.</t>
  </si>
  <si>
    <t>P20520715267</t>
  </si>
  <si>
    <t>EMPATIA SOCIEDAD ANONIMA CERRADA</t>
  </si>
  <si>
    <t>p20520883216</t>
  </si>
  <si>
    <t>T-CAPACITA SAC</t>
  </si>
  <si>
    <t>P20520969790</t>
  </si>
  <si>
    <t>CORPORACION CDECORA SAC</t>
  </si>
  <si>
    <t>P20521152134</t>
  </si>
  <si>
    <t>LATIN AMERICA SEGURIDAD S.A.C. - LASEG S.A.C.</t>
  </si>
  <si>
    <t>P20521277697</t>
  </si>
  <si>
    <t>LEC SERVICIOS GENERALES S.A.C.</t>
  </si>
  <si>
    <t>P20521280051</t>
  </si>
  <si>
    <t>COMPRESURT PERU S.A.C.</t>
  </si>
  <si>
    <t>P20521398648</t>
  </si>
  <si>
    <t>ARMABRAES CORPORATION SAC</t>
  </si>
  <si>
    <t>P20521622629</t>
  </si>
  <si>
    <t>LUBCOM S.A.C.</t>
  </si>
  <si>
    <t>P20521885123</t>
  </si>
  <si>
    <t>C.P.Q. REMINDSER S.A.C.</t>
  </si>
  <si>
    <t>P20521983486</t>
  </si>
  <si>
    <t>VIGO PUBLICIDAD &amp; MERCHANDISING S.A.C.</t>
  </si>
  <si>
    <t>P20521983729</t>
  </si>
  <si>
    <t>INTER ENVIOS SOCIEDAD ANONIMA CERRADA</t>
  </si>
  <si>
    <t>P20522047555</t>
  </si>
  <si>
    <t>EPS ENLACE MEDICO FINANCIERO SAC</t>
  </si>
  <si>
    <t>P20522327914</t>
  </si>
  <si>
    <t>DISTRIBUIDORA VIMORCA E.I.R.L.</t>
  </si>
  <si>
    <t>P20522348245</t>
  </si>
  <si>
    <t>INNOVACION VISUAL EIRL</t>
  </si>
  <si>
    <t>P20522842878</t>
  </si>
  <si>
    <t>STORE TECH E.I.R.L.</t>
  </si>
  <si>
    <t>P20522861155</t>
  </si>
  <si>
    <t>HYDRO PRESS SERVICE SOCIEDAD ANONIMA CERRADA</t>
  </si>
  <si>
    <t>P20523118022</t>
  </si>
  <si>
    <t>LEMAF R.Y.M. S.A.C</t>
  </si>
  <si>
    <t>P20523578881</t>
  </si>
  <si>
    <t>VAPASA SOCIEDAD ANONIMA CERRADA</t>
  </si>
  <si>
    <t>P20523904273</t>
  </si>
  <si>
    <t>CORPORACION HODELPE S.A.C.</t>
  </si>
  <si>
    <t>P20524093732</t>
  </si>
  <si>
    <t>CONSTRUCCIONES Y FABRICACIONES METALMECANICAS S.A.C</t>
  </si>
  <si>
    <t>P20524189501</t>
  </si>
  <si>
    <t>BRAY CONTROLS PERU S.A.C</t>
  </si>
  <si>
    <t>P20524197431</t>
  </si>
  <si>
    <t>MANGUERAS HIDRAULICAS KAMI S.A.C.</t>
  </si>
  <si>
    <t>P20524602556</t>
  </si>
  <si>
    <t>HIDROTECS PERU E.I.R.L.</t>
  </si>
  <si>
    <t>P20524674891</t>
  </si>
  <si>
    <t>MITO COURIER S.A.C.</t>
  </si>
  <si>
    <t>P20524950244</t>
  </si>
  <si>
    <t>IMPORTADORA DE REPUESTOS PORTOFINO SOCIEDAD ANONIMA CERRADA</t>
  </si>
  <si>
    <t>P20525005161</t>
  </si>
  <si>
    <t>F45 E.I.R.L</t>
  </si>
  <si>
    <t>P20526063733</t>
  </si>
  <si>
    <t>BORT TECH EMPRESA INDIVIDUAL DE RESPONSABILIDAD LIMITADA</t>
  </si>
  <si>
    <t>P20530559824</t>
  </si>
  <si>
    <t>GRIFOS MONTERREY S.C.R.L.</t>
  </si>
  <si>
    <t>P20530676111</t>
  </si>
  <si>
    <t>TELEFONICA FAX HUARAZ E.I.R.L.</t>
  </si>
  <si>
    <t>P20532631433</t>
  </si>
  <si>
    <t>GLORIETA TACNEÑA S.A.C.</t>
  </si>
  <si>
    <t>P20536150154</t>
  </si>
  <si>
    <t>AXATEK S.A.C</t>
  </si>
  <si>
    <t>P20536266292</t>
  </si>
  <si>
    <t>FERRETERA MEGA AÑO NUEVO S.A.C.</t>
  </si>
  <si>
    <t>P20536383337</t>
  </si>
  <si>
    <t>MAREA IMPORTACIONES S.A.C</t>
  </si>
  <si>
    <t>P20536395858</t>
  </si>
  <si>
    <t>MYCROTECNICA S.A.C</t>
  </si>
  <si>
    <t>P20536692399</t>
  </si>
  <si>
    <t>STARBRANDS PERU S.A.C.</t>
  </si>
  <si>
    <t>P20536758241</t>
  </si>
  <si>
    <t>TACATOURS S.A.C.</t>
  </si>
  <si>
    <t>P20536908669</t>
  </si>
  <si>
    <t>LA NUBE COMUNICACIONES S.A.C.</t>
  </si>
  <si>
    <t>P20537002922</t>
  </si>
  <si>
    <t>MANGUERAS HIDRAULICAS Y CONEXIONES S.A.C.</t>
  </si>
  <si>
    <t>P20537218267</t>
  </si>
  <si>
    <t>REPRESENTACIONES ANGEL &amp; PALOMINO E.I.R.L</t>
  </si>
  <si>
    <t>P20537221489</t>
  </si>
  <si>
    <t>BOMBAS TECNOLOGIA Y SERVICIOS S.A.C.</t>
  </si>
  <si>
    <t>P20537815192</t>
  </si>
  <si>
    <t>CONSORCIO PERUANO M &amp; P S.A.C</t>
  </si>
  <si>
    <t>P20537839458</t>
  </si>
  <si>
    <t>INVERSIONES MAVEKA E.I.R.L.</t>
  </si>
  <si>
    <t>P20538010996</t>
  </si>
  <si>
    <t>CONSORCIO ELECTRICAL GROUP PERU S.A.C.</t>
  </si>
  <si>
    <t>P20538288251</t>
  </si>
  <si>
    <t>ALMACEN GOURMET E.I.R.L.</t>
  </si>
  <si>
    <t>P20538337138</t>
  </si>
  <si>
    <t>INREVA GROUP SOCIEDAD ANONIMA CERRADA</t>
  </si>
  <si>
    <t>P20538422160</t>
  </si>
  <si>
    <t>SOLICOM SERVICE SAC</t>
  </si>
  <si>
    <t>P20538495477</t>
  </si>
  <si>
    <t>H Y N EMPAQUETADURAS E IMPORTACIONES S.A.C.</t>
  </si>
  <si>
    <t>P20538525210</t>
  </si>
  <si>
    <t>APORTECNICA S.A.C.</t>
  </si>
  <si>
    <t>P20538623904</t>
  </si>
  <si>
    <t>GS SOLUCIONES EMPRESARIALES S.A.C.</t>
  </si>
  <si>
    <t>P20538755134</t>
  </si>
  <si>
    <t>MPC ELECTRIC SOCIEDAD COMERCIAL DE RESPONSABILIDAD LIMITADA - MPC ELECTRIC SRL.</t>
  </si>
  <si>
    <t>P20543007359</t>
  </si>
  <si>
    <t>BMD EVENTOS E.I.R.L.</t>
  </si>
  <si>
    <t>P20543203026</t>
  </si>
  <si>
    <t>SERPOWER TECNICOS ASOCIADOS S.A.C.</t>
  </si>
  <si>
    <t>P20543205584</t>
  </si>
  <si>
    <t>EMPRESA DE TRANSPORTES Y MULTISERVICIOS GRUPO LEO S.A.C.</t>
  </si>
  <si>
    <t>P20543316815</t>
  </si>
  <si>
    <t>ALIM IMPORTACIONES EMPRESA INDIVIDUAL DE RESPONSABILIDAD LIMITADA</t>
  </si>
  <si>
    <t>P20543416011</t>
  </si>
  <si>
    <t>MUCASA IMPORTACIONES PERU S.A.C</t>
  </si>
  <si>
    <t>P20543686078</t>
  </si>
  <si>
    <t>N &amp; V MULTIMARCAS SOCIEDAD COMERCIAL DE RESPONSABILIDAD LIMITADA</t>
  </si>
  <si>
    <t>P20543725821</t>
  </si>
  <si>
    <t>DISTRIBUIDORA CUMMINS PERU S.A.C</t>
  </si>
  <si>
    <t>P20543750931</t>
  </si>
  <si>
    <t>S &amp; M SERVICIOS INDUSTRIALES S.A.C.</t>
  </si>
  <si>
    <t>P20543795446</t>
  </si>
  <si>
    <t>PUBLICIDAD CORPORATIVA Y EVENTOS S.A.C.</t>
  </si>
  <si>
    <t>P20543852181</t>
  </si>
  <si>
    <t>KPI INGENIEROS S.A.C</t>
  </si>
  <si>
    <t>P20543938654</t>
  </si>
  <si>
    <t>FIBRECON PACIFIC MARINE S.A.C.</t>
  </si>
  <si>
    <t>P20544634489</t>
  </si>
  <si>
    <t>TECHVALUE S.A.</t>
  </si>
  <si>
    <t>P20544751108</t>
  </si>
  <si>
    <t>TESIN PERU S.A.C.</t>
  </si>
  <si>
    <t>P20544786581</t>
  </si>
  <si>
    <t>FILTROS Y SERVICIOS MARGARITA S.A.C</t>
  </si>
  <si>
    <t>P20545731381</t>
  </si>
  <si>
    <t>TOP TOOLS SOCIEDAD ANONIMA CERRADA</t>
  </si>
  <si>
    <t>P20545746493</t>
  </si>
  <si>
    <t>TECNOLOGIA FISICA INDUSTRIAL SAAVEDRA SOCIEDAD ANONIMA CERRADA - TEFINSA S.A.C.</t>
  </si>
  <si>
    <t>P20545992699</t>
  </si>
  <si>
    <t>PRECONSTRUCTION SAC</t>
  </si>
  <si>
    <t>P20546267114</t>
  </si>
  <si>
    <t>TRAVEL LIFE TOURISM &amp; TECHNOLOGY S.A.C.</t>
  </si>
  <si>
    <t>P20546357377</t>
  </si>
  <si>
    <t>QUIMICA SUIZA INDUSTRIAL DEL PERU S.A.</t>
  </si>
  <si>
    <t>P20546800742</t>
  </si>
  <si>
    <t>FABRICACION DE MAQUINAS INDUSTRIALES Y ELECTROMECANICAS S.R.L</t>
  </si>
  <si>
    <t>P20546803768</t>
  </si>
  <si>
    <t>MULTISERVICIOS MARVAL S.A.C.</t>
  </si>
  <si>
    <t>P20546923747</t>
  </si>
  <si>
    <t>GLOBAL PUMPS S.A.</t>
  </si>
  <si>
    <t>P20547303653</t>
  </si>
  <si>
    <t>PERNOS MASTER SOCIEDAD ANONIMA CERRADA</t>
  </si>
  <si>
    <t>P20548641919</t>
  </si>
  <si>
    <t>MOTORES INDUSTRIALES CONDOR E.I.R.L.</t>
  </si>
  <si>
    <t>P20548825131</t>
  </si>
  <si>
    <t>A &amp; J MANUFACTURAS Y CONTROL S.A.C.</t>
  </si>
  <si>
    <t>P20549059636</t>
  </si>
  <si>
    <t>EMERGENCIA MEDIC S.A.C.</t>
  </si>
  <si>
    <t>P20549382330</t>
  </si>
  <si>
    <t>TRANSPORTES COCA E.I.R.L.</t>
  </si>
  <si>
    <t>P20549655671</t>
  </si>
  <si>
    <t>INGRAWS S.A.C</t>
  </si>
  <si>
    <t>P20550113385</t>
  </si>
  <si>
    <t>HIGH TOP SECURITY VIP S.R.L - HTSV S.R.L.</t>
  </si>
  <si>
    <t>P20550346053</t>
  </si>
  <si>
    <t>VILJAU S.A.C.</t>
  </si>
  <si>
    <t>P20551050140</t>
  </si>
  <si>
    <t>MECOMGAS INGENIEROS S.A.C.</t>
  </si>
  <si>
    <t>P20551091920</t>
  </si>
  <si>
    <t>STAFF DIGITAL S.A.C.</t>
  </si>
  <si>
    <t>P20551307523</t>
  </si>
  <si>
    <t>CLOUDSTAR S.A.C.</t>
  </si>
  <si>
    <t>P20552297165</t>
  </si>
  <si>
    <t>GRUNDFOS DE PERU S.A.C.</t>
  </si>
  <si>
    <t>P20552318341</t>
  </si>
  <si>
    <t>GOAL PRODUCCIONES S.A.C</t>
  </si>
  <si>
    <t>P20552771177</t>
  </si>
  <si>
    <t>OXIBANDI E.I.R.L.</t>
  </si>
  <si>
    <t>P20553132291</t>
  </si>
  <si>
    <t>THE EDGE GROUP PERU S.A.C.</t>
  </si>
  <si>
    <t>P20553310734</t>
  </si>
  <si>
    <t>AVENTURA PLAST E.I.R.L</t>
  </si>
  <si>
    <t>P20553333432</t>
  </si>
  <si>
    <t>F &amp; F SUDAMERICA S.A.C.</t>
  </si>
  <si>
    <t>P20553723061</t>
  </si>
  <si>
    <t>MEGA INVERSIONES D &amp; A S.A.C.</t>
  </si>
  <si>
    <t>P20553969493</t>
  </si>
  <si>
    <t>COMPUTER HOUSE SERVICE PERU S.A.C.</t>
  </si>
  <si>
    <t>P20554076573</t>
  </si>
  <si>
    <t>TECNOLOGIA Y FILTRACION INDUSTRIAL S.A.C</t>
  </si>
  <si>
    <t>P20554282394</t>
  </si>
  <si>
    <t>EREI SOCIEDAD COMERCIAL DE RESPONSABILIDAD LIMITADA</t>
  </si>
  <si>
    <t>P20554461213</t>
  </si>
  <si>
    <t>OPCION FERRETERA LTT E.I.R.L.</t>
  </si>
  <si>
    <t>P20555099135</t>
  </si>
  <si>
    <t>IRON WELD S.A.C.</t>
  </si>
  <si>
    <t>P20555208953</t>
  </si>
  <si>
    <t>HYDRO PUMPS IMPORT E.I.R.L</t>
  </si>
  <si>
    <t>P20555398124</t>
  </si>
  <si>
    <t>CORPORACION TECNICA DE FLUIDOS S.A.</t>
  </si>
  <si>
    <t>P20555433302</t>
  </si>
  <si>
    <t>INVERSIONES SIVAT E.I.R.L.</t>
  </si>
  <si>
    <t>P20556068543</t>
  </si>
  <si>
    <t>COMERCIAL HIDRAULICA Y SUMINISTROS INDUSTRIALES S.A.C.</t>
  </si>
  <si>
    <t>P20556478792</t>
  </si>
  <si>
    <t>DONALDSON PERU SAC</t>
  </si>
  <si>
    <t>P20557329651</t>
  </si>
  <si>
    <t>ELECTRO PNEUMATIC INTERNATIONAL S.A.C.</t>
  </si>
  <si>
    <t>P20557992295</t>
  </si>
  <si>
    <t>DARKAY SOLUTIONS E.I.R.L.</t>
  </si>
  <si>
    <t>P20558309165</t>
  </si>
  <si>
    <t>INFONET MS E.I.R.L.</t>
  </si>
  <si>
    <t>P20559667537</t>
  </si>
  <si>
    <t>CONSORCIO PRINCIPE LARCO S.A.C.</t>
  </si>
  <si>
    <t>P20563373858</t>
  </si>
  <si>
    <t>MAS SOLUTIONS PERU S.A.C.</t>
  </si>
  <si>
    <t>P20566141257</t>
  </si>
  <si>
    <t>CORPORACION DE INGENIERIA DE FLUIDOS PERU S.A.C.</t>
  </si>
  <si>
    <t>P20566343631</t>
  </si>
  <si>
    <t>SOLER &amp; PALAU PERU S.A.</t>
  </si>
  <si>
    <t>P20600037863</t>
  </si>
  <si>
    <t>TESLA SERVICES &amp; SUPPLIES S.A.C. - TESLA S &amp; S S.A.C.</t>
  </si>
  <si>
    <t>P20600050851</t>
  </si>
  <si>
    <t>NEUMATIC IMPORT LEONEL E.I.R.L.</t>
  </si>
  <si>
    <t>P20600090420</t>
  </si>
  <si>
    <t>SEGURIDAD INTEGRAL TACTICO E.I.R.L.</t>
  </si>
  <si>
    <t>P20600109180</t>
  </si>
  <si>
    <t>BREND'FLES S.A.C.</t>
  </si>
  <si>
    <t>P20600219945</t>
  </si>
  <si>
    <t>CORPORACION EMAR SRL</t>
  </si>
  <si>
    <t>P20600230914</t>
  </si>
  <si>
    <t>EMPRESA DE ACCESORIOS &amp; SERVICIOS GENERALES NEUMATEC'S</t>
  </si>
  <si>
    <t>P20600346149</t>
  </si>
  <si>
    <t>ANYPSA CORPORATION SOCIEDAD ANONIMA - ANYPSA CORPORATION S.A.</t>
  </si>
  <si>
    <t>P20600376323</t>
  </si>
  <si>
    <t>TESLA CONTRATISTAS GENERALES S.A.C. - TESLA CG S.A.C.</t>
  </si>
  <si>
    <t>P20600524918</t>
  </si>
  <si>
    <t>[BLOQUEADO] IBEROHIDRAULICA E.I.R.L.</t>
  </si>
  <si>
    <t>P20600533909</t>
  </si>
  <si>
    <t>R &amp; D FIRE SOCIEDAD ANONIMA CERRADA</t>
  </si>
  <si>
    <t>P20600622324</t>
  </si>
  <si>
    <t>ONBOARD LOGISTICS PERU S.A.</t>
  </si>
  <si>
    <t>P20600627725</t>
  </si>
  <si>
    <t>L.A. SISTEMAS Y FLUIDOS S.A.C.</t>
  </si>
  <si>
    <t>P20600630459</t>
  </si>
  <si>
    <t>INDUSTRIA TECNOLOGICA &amp; INGENIERIA INDUSTRIAL S.A.C. - INTII S.A.C.</t>
  </si>
  <si>
    <t>P20600742656</t>
  </si>
  <si>
    <t>INNOVA FACTORING SOCIEDAD ANONIMA CERRADA - INNOVA FACTORING S.A.C.</t>
  </si>
  <si>
    <t>P20600778511</t>
  </si>
  <si>
    <t>FABRICACION Y COMERCIALIZACION INDUSTRIAL TORVISCO S.A.C. - FCI-TORSAC</t>
  </si>
  <si>
    <t>P20600929144</t>
  </si>
  <si>
    <t>GEA PERUANA S.A.C.</t>
  </si>
  <si>
    <t>P20600998472</t>
  </si>
  <si>
    <t>SERVICIOS MULTIPLES BRAYAN Y MAURICIO SOCIEDAD ANONIMA CERRADA - B Y M S.A.C.</t>
  </si>
  <si>
    <t>P20601010951</t>
  </si>
  <si>
    <t>JOTEC SEAL S.A.C.</t>
  </si>
  <si>
    <t>P20601071682</t>
  </si>
  <si>
    <t>STF SISTEMAS EN TRANSPORTE DE FLUIDO E.I.R.L.</t>
  </si>
  <si>
    <t>P20601077516</t>
  </si>
  <si>
    <t>INGENIERIA Y CONSTRUCCIONES JAC PROJECT S.A.C.</t>
  </si>
  <si>
    <t>P20601140625</t>
  </si>
  <si>
    <t>COMPAÑIA DISTRIBUIDORA L &amp; G E.I.R.L.</t>
  </si>
  <si>
    <t>P20601158168</t>
  </si>
  <si>
    <t>COMPRESORES PERU S.A.C</t>
  </si>
  <si>
    <t>P20601321409</t>
  </si>
  <si>
    <t>WIS INDUSTRIAL SUPPLY S.A.C.</t>
  </si>
  <si>
    <t>P20601411980</t>
  </si>
  <si>
    <t>LEMIXDATA S.A.C.</t>
  </si>
  <si>
    <t>P20601586712</t>
  </si>
  <si>
    <t>RACINGAS COMBUSTION S.A.C.</t>
  </si>
  <si>
    <t>P20601627095</t>
  </si>
  <si>
    <t>DBA INDUSTRIAL SUPPLY S.A.C.</t>
  </si>
  <si>
    <t>P20601801311</t>
  </si>
  <si>
    <t>MASTER SUMINISTROS INDUSTRIALES S.A.C.</t>
  </si>
  <si>
    <t>P20602053904</t>
  </si>
  <si>
    <t>COMPRESORES INDUSTRIALES S.A.C.</t>
  </si>
  <si>
    <t>P20602135391</t>
  </si>
  <si>
    <t>POWER ELECTRONICS INTERNACIONAL PERU S.A.C.</t>
  </si>
  <si>
    <t>P20602187897</t>
  </si>
  <si>
    <t>IAC PERU S.A.C.</t>
  </si>
  <si>
    <t>P20602213600</t>
  </si>
  <si>
    <t>TEAM SAFE E.I.R.L.</t>
  </si>
  <si>
    <t>P20602220436</t>
  </si>
  <si>
    <t>GRUPO KAM INVERSIONES DEL PERU S.A.C.</t>
  </si>
  <si>
    <t>P20602257127</t>
  </si>
  <si>
    <t>HMF SISTEMAS Y CONTROL DE FLUIDOS E.I.R.L.</t>
  </si>
  <si>
    <t>P20602271260</t>
  </si>
  <si>
    <t>MALLAS &amp; MESH SOCIEDAD ANONIMA CERRADA</t>
  </si>
  <si>
    <t>P20602272061</t>
  </si>
  <si>
    <t>AIR PERU SOLUCIONES S.A.C</t>
  </si>
  <si>
    <t>P20602347550</t>
  </si>
  <si>
    <t>ÑUSTAS PERU SAC</t>
  </si>
  <si>
    <t>P20602364233</t>
  </si>
  <si>
    <t>UTECO TECNOLOGIA S.R.L.</t>
  </si>
  <si>
    <t>P20602399169</t>
  </si>
  <si>
    <t>MX HESODIN GRUAS S.R.L.</t>
  </si>
  <si>
    <t>P20602549357</t>
  </si>
  <si>
    <t>INDUSTRIAL PROCUREMENT FGB S.A.C.</t>
  </si>
  <si>
    <t>P20602596169</t>
  </si>
  <si>
    <t>AUTOTEC PERU CORPORATION SAC</t>
  </si>
  <si>
    <t>P20602624014</t>
  </si>
  <si>
    <t>COSMOPLAS PERU S.A.C.</t>
  </si>
  <si>
    <t>P20602652204</t>
  </si>
  <si>
    <t>MERCATOR PERU - OPERADOR LOGISTICO S.A.C.</t>
  </si>
  <si>
    <t>P20602729428</t>
  </si>
  <si>
    <t>FOREST - ELECTROMECHANIC SOLUTION EIRL</t>
  </si>
  <si>
    <t>P20602902146</t>
  </si>
  <si>
    <t>HOSTAL D´PEDRO E.I.R.L.</t>
  </si>
  <si>
    <t>P20602960162</t>
  </si>
  <si>
    <t>WOBI PERU S.A.C.</t>
  </si>
  <si>
    <t>P20602969364</t>
  </si>
  <si>
    <t>CENTRO DE PROCESAMIENTO INDUSTRIAL E.I.R.L.</t>
  </si>
  <si>
    <t>P20603022441</t>
  </si>
  <si>
    <t>FABRICACION TECNICAS HIDRAULICAS S.A.C.</t>
  </si>
  <si>
    <t>P20603023928</t>
  </si>
  <si>
    <t>INTEGRACION &amp; FLUIDOS S.A.C.</t>
  </si>
  <si>
    <t>P20603151004</t>
  </si>
  <si>
    <t>ESTACION DE SERVICIOS RIO VIEJO II S.R.L.</t>
  </si>
  <si>
    <t>P20603199520</t>
  </si>
  <si>
    <t>JBL LOGISTIC PERU E.I.R.L.</t>
  </si>
  <si>
    <t>P20604369151</t>
  </si>
  <si>
    <t>GRUPO COCA SOCIEDA ANONIMA CERRADA</t>
  </si>
  <si>
    <t>P20605037578</t>
  </si>
  <si>
    <t>J &amp; L CORIS PRODUCTOS DE SEGURIDAD SAC</t>
  </si>
  <si>
    <t>P20605481630</t>
  </si>
  <si>
    <t>GRUPO BALLENA S.A.C.</t>
  </si>
  <si>
    <t>MOUVEX</t>
  </si>
  <si>
    <t>UomCode</t>
  </si>
  <si>
    <t>UomName</t>
  </si>
  <si>
    <t>LT</t>
  </si>
  <si>
    <t>Litros</t>
  </si>
  <si>
    <t>MT</t>
  </si>
  <si>
    <t>Metros</t>
  </si>
  <si>
    <t>GL</t>
  </si>
  <si>
    <t>Galon</t>
  </si>
  <si>
    <t>CM</t>
  </si>
  <si>
    <t>Centímetros</t>
  </si>
  <si>
    <t>HR</t>
  </si>
  <si>
    <t>Hora</t>
  </si>
  <si>
    <t>JG</t>
  </si>
  <si>
    <t>Juego</t>
  </si>
  <si>
    <t>KG</t>
  </si>
  <si>
    <t>Kilogramo</t>
  </si>
  <si>
    <t>LB</t>
  </si>
  <si>
    <t>Libra</t>
  </si>
  <si>
    <t>M2</t>
  </si>
  <si>
    <t>Metro cuadrado</t>
  </si>
  <si>
    <t>ML</t>
  </si>
  <si>
    <t>Mililitro</t>
  </si>
  <si>
    <t>MM</t>
  </si>
  <si>
    <t>Milímetros</t>
  </si>
  <si>
    <t>PR</t>
  </si>
  <si>
    <t>Par</t>
  </si>
  <si>
    <t>FT</t>
  </si>
  <si>
    <t>Pies</t>
  </si>
  <si>
    <t>FC</t>
  </si>
  <si>
    <t>Pies cúbicos</t>
  </si>
  <si>
    <t>IN</t>
  </si>
  <si>
    <t>Pulgadas</t>
  </si>
  <si>
    <t>RL</t>
  </si>
  <si>
    <t>Rollo</t>
  </si>
  <si>
    <t>TK</t>
  </si>
  <si>
    <t>Tanque</t>
  </si>
  <si>
    <t>UN</t>
  </si>
  <si>
    <t>Unidades</t>
  </si>
  <si>
    <t>YD</t>
  </si>
  <si>
    <t>Yarda</t>
  </si>
  <si>
    <t>CL</t>
  </si>
  <si>
    <t>Cilindro</t>
  </si>
  <si>
    <t>code</t>
  </si>
  <si>
    <t>NAME</t>
  </si>
  <si>
    <t>AUTOMACION NEUMATICA</t>
  </si>
  <si>
    <t>LUBRICANTES</t>
  </si>
  <si>
    <t>TUB.ACERO AL CARBONO Y OTROS</t>
  </si>
  <si>
    <t>TUBERIA ACERO INOXIDABLE</t>
  </si>
  <si>
    <t>TUBERIA PRFV</t>
  </si>
  <si>
    <t>CONEX.ACERO AL CARBONO Y OTROS</t>
  </si>
  <si>
    <t>CONEXIONES ACERO INOXIDABLE</t>
  </si>
  <si>
    <t>CONEXIONES PRFV</t>
  </si>
  <si>
    <t>VALVULAS SIST. CONTRA INCENDIO</t>
  </si>
  <si>
    <t>SERVICIOS,</t>
  </si>
  <si>
    <t>EQUIPOS AIRE COMPRIMIDO</t>
  </si>
  <si>
    <t>REPUESTOS EQUIPOS AIRE COMPRIM</t>
  </si>
  <si>
    <t>JUNTAS ROTATIVAS</t>
  </si>
  <si>
    <t>MANOMETROS Y TERMOMETROS</t>
  </si>
  <si>
    <t>VAPOR</t>
  </si>
  <si>
    <t>CALDEROS Y QUEMADORES EQUIPOS</t>
  </si>
  <si>
    <t>INSTRUMENTACION SUMINISTROS</t>
  </si>
  <si>
    <t>OTROS EQUIPOS Y SUMINISTROS</t>
  </si>
  <si>
    <t>[BLOQUEAD] REDUCTORES VELOCIDA</t>
  </si>
  <si>
    <t>VALVULAS</t>
  </si>
  <si>
    <t>REPUESTOS CALDEROS</t>
  </si>
  <si>
    <t>PROYECTOS</t>
  </si>
  <si>
    <t>RPTOS CALDEROS GENERICOS</t>
  </si>
  <si>
    <t>TANQUES DE ALMAC. DE FLUIDOS</t>
  </si>
  <si>
    <t>SERVICIOS</t>
  </si>
  <si>
    <t>EQUIPOS CONTRA INCENDIO</t>
  </si>
  <si>
    <t>PRFV TUBERIAS Y CONEXIONES</t>
  </si>
  <si>
    <t>GNV - EQUIPOS</t>
  </si>
  <si>
    <t>GNV - REPUESTOS</t>
  </si>
  <si>
    <t>GNV - SERVICIOS</t>
  </si>
  <si>
    <t>EQUIPOS DE CONSTRUCCION</t>
  </si>
  <si>
    <t>REPUESTOS EQ. LIGEROS</t>
  </si>
  <si>
    <t>MONTACARGAS</t>
  </si>
  <si>
    <t>VEHICULOS</t>
  </si>
  <si>
    <t>TORRES DE ILUMINACION</t>
  </si>
  <si>
    <t>HERRAMIENTAS HIDRAULICAS</t>
  </si>
  <si>
    <t>SERVICIOS EQ. LIGEROS</t>
  </si>
  <si>
    <t>GENERADORES</t>
  </si>
  <si>
    <t>EQUIPOS DE IZAJE</t>
  </si>
  <si>
    <t>EQ.LIG. SERV. BOBCAT</t>
  </si>
  <si>
    <t>RENTA – ALQUILER</t>
  </si>
  <si>
    <t>SERVTEC. BOBCAT</t>
  </si>
  <si>
    <t>INSUMOS SERV. BOBCAT</t>
  </si>
  <si>
    <t>MOTORES,VARIAD Y ACCION.ELECTR</t>
  </si>
  <si>
    <t>EQUIPOS CONTRA INCENDIO.</t>
  </si>
  <si>
    <t>ACCESORIOS</t>
  </si>
  <si>
    <t>SERVICIOS BOMBAS</t>
  </si>
  <si>
    <t>HYDROFLOW</t>
  </si>
  <si>
    <t>OTRAS BOMBAS CENTRIFUGAS</t>
  </si>
  <si>
    <t>OTRAS BOMBAS DESP. POSITIVO</t>
  </si>
  <si>
    <t>GOULDS..</t>
  </si>
  <si>
    <t>OTRAS BOMBAS</t>
  </si>
  <si>
    <t>VELAN</t>
  </si>
  <si>
    <t>SLURRY FLO</t>
  </si>
  <si>
    <t>OTRAS VALVULAS</t>
  </si>
  <si>
    <t>OTRAS BOMBAS MINERIA</t>
  </si>
  <si>
    <t>SERVICIOS MINERIA</t>
  </si>
  <si>
    <t>PATTERSON MINERIA</t>
  </si>
  <si>
    <t>OTROS MINERIA</t>
  </si>
  <si>
    <t>INSTRUMENTACION</t>
  </si>
  <si>
    <t>ANSIMAG MINERIA</t>
  </si>
  <si>
    <t>ABAQUE MINERIA</t>
  </si>
  <si>
    <t>WILDEN MINERIA</t>
  </si>
  <si>
    <t>FILTRACION PROCESOS</t>
  </si>
  <si>
    <t>FLEX-VALVE MINERIA</t>
  </si>
  <si>
    <t>REPUESTOS EQ. AIRE COMPRIM.</t>
  </si>
  <si>
    <t>REPUESTOS EQ. LIGEROS.</t>
  </si>
  <si>
    <t>REPUESTOS EQ. GNV.</t>
  </si>
  <si>
    <t>REPUESTOS SUM. PROFESIONALES</t>
  </si>
  <si>
    <t>SERVICIO TECNICO GNV</t>
  </si>
  <si>
    <t>SERVICIO TECNICO EQ.INDUSTRIAL</t>
  </si>
  <si>
    <t>SERVICIO TECNICO EQ.LIGEROS</t>
  </si>
  <si>
    <t>SERVICIO TECNICO BOMBAS</t>
  </si>
  <si>
    <t>INSUMO SERVICIO TECNICO</t>
  </si>
  <si>
    <t>SERVICIO TECNICO VALVULAS</t>
  </si>
  <si>
    <t>SERVICIO TECNICO CALDERAS</t>
  </si>
  <si>
    <t>COMPRESOR</t>
  </si>
  <si>
    <t>MOTOBOMBA</t>
  </si>
  <si>
    <t>MOTORES</t>
  </si>
  <si>
    <t>SOLDADOR ELECTRICO</t>
  </si>
  <si>
    <t>ASPIRADORA</t>
  </si>
  <si>
    <t>AUTOMOTRIZ</t>
  </si>
  <si>
    <t>CERRAJERIA</t>
  </si>
  <si>
    <t>ELECTROBOMBAS</t>
  </si>
  <si>
    <t>GENERADORES.</t>
  </si>
  <si>
    <t>HERRAMIENTAS ELECTRICAS</t>
  </si>
  <si>
    <t>HERRAMIENTAS MANUALES</t>
  </si>
  <si>
    <t>HIDROLAVADORA</t>
  </si>
  <si>
    <t>OTROS</t>
  </si>
  <si>
    <t>SERVICIOS SUMINISTROS PROFESIONALES</t>
  </si>
  <si>
    <t>REPUESTOS SUMINISTROS PROFESIONALES</t>
  </si>
  <si>
    <t>HERRAMIENTAS AGRICOLAS</t>
  </si>
  <si>
    <t>SEGURIDAD INDUSTRIAL</t>
  </si>
  <si>
    <t>HVAC</t>
  </si>
  <si>
    <t>SERVICIOS VARIOS</t>
  </si>
  <si>
    <t>MOBILIARIO</t>
  </si>
  <si>
    <t>UTILES  ASEO</t>
  </si>
  <si>
    <t>SEGURIDAD</t>
  </si>
  <si>
    <t>LIMPIEZA</t>
  </si>
  <si>
    <t>UTILES OFICINA</t>
  </si>
  <si>
    <t>PUBLICIDAD</t>
  </si>
  <si>
    <t>SERVICIOS GENERALES</t>
  </si>
  <si>
    <t>PERSONAL</t>
  </si>
  <si>
    <t>MATERIALES</t>
  </si>
  <si>
    <t>EQUIPOS INDUSTRIALES</t>
  </si>
  <si>
    <t>SUMINISTROS</t>
  </si>
  <si>
    <t>GNV</t>
  </si>
  <si>
    <t>EQUIPOS LIGEROS</t>
  </si>
  <si>
    <t>BOMBAS</t>
  </si>
  <si>
    <t>MINERIA</t>
  </si>
  <si>
    <t>SERVICIO TECNICO</t>
  </si>
  <si>
    <t>AIRE COMPRIMIDO</t>
  </si>
  <si>
    <t>BOMBAS CONTRA INCENDIO</t>
  </si>
  <si>
    <t>PETROLEO Y GAS</t>
  </si>
  <si>
    <t>SERVICIO TECNICO UTE</t>
  </si>
  <si>
    <t>SUMINISTROS PROFESIONALES</t>
  </si>
  <si>
    <t>ADMINISTRACION</t>
  </si>
  <si>
    <t>CODE</t>
  </si>
  <si>
    <t>CILINDROS</t>
  </si>
  <si>
    <t>VÁLVULAS</t>
  </si>
  <si>
    <t>EQUIPOS PARA VACÍO</t>
  </si>
  <si>
    <t>VALVULAS AUXILIARES</t>
  </si>
  <si>
    <t>SOLENOIDES</t>
  </si>
  <si>
    <t>UNIDADES FRL</t>
  </si>
  <si>
    <t>MANIPULACIÓN Y EQUIPOS</t>
  </si>
  <si>
    <t>CONEXIONES</t>
  </si>
  <si>
    <t>OTROS.</t>
  </si>
  <si>
    <t>ENSAMBLE NEUMATICA</t>
  </si>
  <si>
    <t>DESENSAMBLE NEUMATICA</t>
  </si>
  <si>
    <t>SENSORES.</t>
  </si>
  <si>
    <t>LUBRICANTES INDUSTRIALES</t>
  </si>
  <si>
    <t>LUB.AUTOMOT, AGRO Y TRANSP</t>
  </si>
  <si>
    <t>GRASAS EN GENERAL</t>
  </si>
  <si>
    <t>OTROS LUBRICANTES</t>
  </si>
  <si>
    <t>EQUIPOS Y ACCES. DE LUBRICAC.</t>
  </si>
  <si>
    <t>BRIDA ANSI 150-</t>
  </si>
  <si>
    <t>BRIDA ANSI 300-</t>
  </si>
  <si>
    <t>BRIDA ANSI 600-</t>
  </si>
  <si>
    <t>BRIDA ANSI 900-</t>
  </si>
  <si>
    <t>BRIDA ACERO INOXIDABLE-</t>
  </si>
  <si>
    <t>ACERO SOLDABLE STD-</t>
  </si>
  <si>
    <t>ACERO SOLDABLE CED. 40-</t>
  </si>
  <si>
    <t>ACERO SOLDABLE CED. 80-</t>
  </si>
  <si>
    <t>FIERRO GALVANIZADO.-</t>
  </si>
  <si>
    <t>FIERRO MALEABLE NEGRO CL. 150-</t>
  </si>
  <si>
    <t>FIERRO MALEABLE NEGRO.CL. 300-</t>
  </si>
  <si>
    <t>ACERO FORJADO 3000 LB  S/W-</t>
  </si>
  <si>
    <t>ACERO FORJADO 3000 LB  ROSC-</t>
  </si>
  <si>
    <t>ACERO INOX. 304SS-</t>
  </si>
  <si>
    <t>ACERO INOX. 316SS-</t>
  </si>
  <si>
    <t>CONEXIONES OTROS-</t>
  </si>
  <si>
    <t>BRIDAS OTROS-</t>
  </si>
  <si>
    <t>CONEXIONES RANURADAS-</t>
  </si>
  <si>
    <t>FIERRO FUNDIDO RANURADO-</t>
  </si>
  <si>
    <t>HIERRO DUCTIL RANURADAS-</t>
  </si>
  <si>
    <t>CONEX PRFV-</t>
  </si>
  <si>
    <t>TUB.ACERO AL CARBONO S/COSTUR</t>
  </si>
  <si>
    <t>TUB.ACERO AL CARBONO C/COSTUR</t>
  </si>
  <si>
    <t>TUB.ACERO GALV.CON COSTURA</t>
  </si>
  <si>
    <t>TUB.ACERO INOXID.SIN COSTURA.</t>
  </si>
  <si>
    <t>TUB.ACERO INOXID.CON COSTURA.</t>
  </si>
  <si>
    <t>TUBO DE PVC.</t>
  </si>
  <si>
    <t>TUBO P.R.F.V.</t>
  </si>
  <si>
    <t>TUBO ACERO NEGRO CON COSTURA.</t>
  </si>
  <si>
    <t>TUB.ACERO AL CARBONO S/COSTURA</t>
  </si>
  <si>
    <t>TUB.ACERO AL CARBONO C/COSTURA</t>
  </si>
  <si>
    <t>TUB.ACER.GALVANIZADO C/COSTURA</t>
  </si>
  <si>
    <t>TUBO ACERO NEGRO CON COSTURA</t>
  </si>
  <si>
    <t>TUBO DE PVC</t>
  </si>
  <si>
    <t>TUB.ACER.INOXIDABLE C/COSTURA</t>
  </si>
  <si>
    <t>TUB.ACER.INOXIDABLE S/COSTURA</t>
  </si>
  <si>
    <t>BRIDA ANSI 150</t>
  </si>
  <si>
    <t>BRIDA ANSI 300</t>
  </si>
  <si>
    <t>BRIDA ANSI 600</t>
  </si>
  <si>
    <t>BRIDA ANSI 900</t>
  </si>
  <si>
    <t>BRIDA ACERO INOXIDABLE</t>
  </si>
  <si>
    <t>ACERO SOLDABLE STD</t>
  </si>
  <si>
    <t>ACERO SOLDABLE CED. 40</t>
  </si>
  <si>
    <t>ACERO SOLDABLE CED. 80</t>
  </si>
  <si>
    <t>FIERRO GALVANIZADO.</t>
  </si>
  <si>
    <t>FIERRO MALEABLE NEGRO CL. 150</t>
  </si>
  <si>
    <t>FIERRO MALEABLE NEGRO.CL. 300</t>
  </si>
  <si>
    <t>ACERO FORJADO 3000 LB  S/W</t>
  </si>
  <si>
    <t>ACERO FORJADO 3000 LB  ROSC</t>
  </si>
  <si>
    <t>BRIDAS OTROS</t>
  </si>
  <si>
    <t>HIERRO DUCTIL RANURADAS</t>
  </si>
  <si>
    <t>CONEXIONES OTROS</t>
  </si>
  <si>
    <t>CONEXIONES RANURADAS</t>
  </si>
  <si>
    <t>FIERRO FUNDIDO RANURADO</t>
  </si>
  <si>
    <t>CONEX PRFV</t>
  </si>
  <si>
    <t>ACERO INOX. 304SS.</t>
  </si>
  <si>
    <t>ACERO INOX. 316SS.</t>
  </si>
  <si>
    <t>ANGULAR.</t>
  </si>
  <si>
    <t>CHECK..</t>
  </si>
  <si>
    <t>CHECK SWING.</t>
  </si>
  <si>
    <t>COMPUERTA.</t>
  </si>
  <si>
    <t>ESFERICA.</t>
  </si>
  <si>
    <t>MARIPOSA.</t>
  </si>
  <si>
    <t>PLUG.</t>
  </si>
  <si>
    <t>COMPRESORES DE PISTONES</t>
  </si>
  <si>
    <t>COMPRESORES DE TORNILLO</t>
  </si>
  <si>
    <t>COMPRESORES CENTRIFUGOS</t>
  </si>
  <si>
    <t>TRATAMIENTO DE AIRE</t>
  </si>
  <si>
    <t>ACCESORIOS 2</t>
  </si>
  <si>
    <t>SOPLADORES</t>
  </si>
  <si>
    <t>CARROS DE GOLF</t>
  </si>
  <si>
    <t>CARROS UTILITARIOS</t>
  </si>
  <si>
    <t>REPUESTOS VEHICULOS.</t>
  </si>
  <si>
    <t>TIPO 30.</t>
  </si>
  <si>
    <t>TORNILLOS ROTATIVOS.</t>
  </si>
  <si>
    <t>RECIPROCANTES</t>
  </si>
  <si>
    <t>CENTRIFUGO</t>
  </si>
  <si>
    <t>SECADORES,</t>
  </si>
  <si>
    <t>ACCESORIOS,</t>
  </si>
  <si>
    <t>PERFORMANCE PARTS,</t>
  </si>
  <si>
    <t>SERVICIOS + REPUESTOS,</t>
  </si>
  <si>
    <t>SISTEMA DE TUBERIAS DE AIRE</t>
  </si>
  <si>
    <t>JUNTAS</t>
  </si>
  <si>
    <t>REPUESTOS 2</t>
  </si>
  <si>
    <t>SERVICIOS .</t>
  </si>
  <si>
    <t>DESENSAMBLES</t>
  </si>
  <si>
    <t>MANOMETROS</t>
  </si>
  <si>
    <t>MANOVACOMETRO</t>
  </si>
  <si>
    <t>TERMOMETRO</t>
  </si>
  <si>
    <t>VACUOMETRO</t>
  </si>
  <si>
    <t>VALVULA DE CONTROL</t>
  </si>
  <si>
    <t>VALVULA REGULADORA</t>
  </si>
  <si>
    <t>TRAMPAS</t>
  </si>
  <si>
    <t>AUXILIARES</t>
  </si>
  <si>
    <t>OTROS 3</t>
  </si>
  <si>
    <t>DESENSAMBLES..</t>
  </si>
  <si>
    <t>ENSAMBLE**</t>
  </si>
  <si>
    <t>MEDIDORES.</t>
  </si>
  <si>
    <t>TRANSMISOR</t>
  </si>
  <si>
    <t>SERVICIOS.</t>
  </si>
  <si>
    <t>CHECK.</t>
  </si>
  <si>
    <t>FUELLE.</t>
  </si>
  <si>
    <t>RETENCION</t>
  </si>
  <si>
    <t>SEGURIDAD.</t>
  </si>
  <si>
    <t>CALDEROS</t>
  </si>
  <si>
    <t>QUEMADORES</t>
  </si>
  <si>
    <t>KITS CONVERSION</t>
  </si>
  <si>
    <t>ENSAMBLES</t>
  </si>
  <si>
    <t>POSICIONADORES</t>
  </si>
  <si>
    <t>ANALITICA</t>
  </si>
  <si>
    <t>MEDIDORES</t>
  </si>
  <si>
    <t>TRANSMISORES</t>
  </si>
  <si>
    <t>CONTROLES</t>
  </si>
  <si>
    <t>REGISTRADOR</t>
  </si>
  <si>
    <t>DCS</t>
  </si>
  <si>
    <t>SERVICIOS  .</t>
  </si>
  <si>
    <t>AUXILIARES,</t>
  </si>
  <si>
    <t>CALIBRADORES</t>
  </si>
  <si>
    <t>CONTROLADORES EXPERTOS</t>
  </si>
  <si>
    <t>CONVERTIDORES</t>
  </si>
  <si>
    <t>CONTROLES DE NIVEL</t>
  </si>
  <si>
    <t>WIRELESS</t>
  </si>
  <si>
    <t>SENSORES</t>
  </si>
  <si>
    <t>ACTUADORES.</t>
  </si>
  <si>
    <t>JUNTAS DE EXPANSION</t>
  </si>
  <si>
    <t>OTRO</t>
  </si>
  <si>
    <t>HERRAMIENTAS Y ACC. NEUMATICOS</t>
  </si>
  <si>
    <t>TANQUES.</t>
  </si>
  <si>
    <t>AISLAMIENTO TERMICO</t>
  </si>
  <si>
    <t>REDUCTORES VELOCIDAD</t>
  </si>
  <si>
    <t>EMPAQUETADURAS.</t>
  </si>
  <si>
    <t>TRATAMIENTO DE AGUA</t>
  </si>
  <si>
    <t>MOTOREDUCTORES</t>
  </si>
  <si>
    <t>REDUCTORES</t>
  </si>
  <si>
    <t>ACOPLES</t>
  </si>
  <si>
    <t>CHUMACERAS</t>
  </si>
  <si>
    <t>COMPUERTA</t>
  </si>
  <si>
    <t>GLOBO</t>
  </si>
  <si>
    <t>CHECK</t>
  </si>
  <si>
    <t>CHECK CANASTILLA</t>
  </si>
  <si>
    <t>CHECK SWING</t>
  </si>
  <si>
    <t>ESFERICA</t>
  </si>
  <si>
    <t>MARIPOSA</t>
  </si>
  <si>
    <t>BLOW OFF</t>
  </si>
  <si>
    <t>ANGULAR</t>
  </si>
  <si>
    <t>CUCHILLA</t>
  </si>
  <si>
    <t>PINCH</t>
  </si>
  <si>
    <t>AGUJA</t>
  </si>
  <si>
    <t>PURGA LENTA TIPO Y</t>
  </si>
  <si>
    <t>ALIVIO</t>
  </si>
  <si>
    <t>TREN DE GAS</t>
  </si>
  <si>
    <t>FUELLE</t>
  </si>
  <si>
    <t>KIT DE REPARACIONES</t>
  </si>
  <si>
    <t>REDUCTORAS</t>
  </si>
  <si>
    <t>ACCESORIOS.</t>
  </si>
  <si>
    <t>CONTROL</t>
  </si>
  <si>
    <t>ENSAMBLES*/.</t>
  </si>
  <si>
    <t>ALIVIO C/PILOTO</t>
  </si>
  <si>
    <t>CHECK MANGA CAUCHO</t>
  </si>
  <si>
    <t>REGULADORA CON PILOTO</t>
  </si>
  <si>
    <t>COMPUERTA RESILIENTE</t>
  </si>
  <si>
    <t>VALVULA SOLENOIDE</t>
  </si>
  <si>
    <t>PLUG</t>
  </si>
  <si>
    <t>VALVULAS DE CONTROL</t>
  </si>
  <si>
    <t>DIAFRAGMA</t>
  </si>
  <si>
    <t>OTROS,</t>
  </si>
  <si>
    <t>ACTUADORES</t>
  </si>
  <si>
    <t>EMPAQUETADURAS</t>
  </si>
  <si>
    <t>QUEMADOR</t>
  </si>
  <si>
    <t>CONTROLADOR DE COMBUSTIBLE</t>
  </si>
  <si>
    <t>LINEAS COMBUSTIBLE</t>
  </si>
  <si>
    <t>CONTROLES ELECTR.Y COMPONENTES</t>
  </si>
  <si>
    <t>PROGRAMADOR Y COMPONENTES</t>
  </si>
  <si>
    <t>MOTOR DE SOPLADOR E IMPULSORES</t>
  </si>
  <si>
    <t>COMPRES.ACEITE DE LUBRICACION</t>
  </si>
  <si>
    <t>VALVULAS GAS Y COMPONONETES</t>
  </si>
  <si>
    <t>CONTROLES AGUA DE ALIMENTACION</t>
  </si>
  <si>
    <t>CALENTADOR COMBUSTIBLE</t>
  </si>
  <si>
    <t>ELEMENTOS INTERCONEXION</t>
  </si>
  <si>
    <t>MISCELANEOS</t>
  </si>
  <si>
    <t>TUBOS</t>
  </si>
  <si>
    <t>SERVICIO + REPUESTO</t>
  </si>
  <si>
    <t>ABLANDADOR-</t>
  </si>
  <si>
    <t>EMPAQUETADURAS GENERICAS</t>
  </si>
  <si>
    <t>CONTROLES ELECTR.Y COMPONENT</t>
  </si>
  <si>
    <t>PROGRAMADOR Y COMPONENTES.</t>
  </si>
  <si>
    <t>CONTROL DE AGUA ALIMENTACION</t>
  </si>
  <si>
    <t>MISCELANEOS GENERICOS</t>
  </si>
  <si>
    <t>TANQUES</t>
  </si>
  <si>
    <t>ENSAMBLES.</t>
  </si>
  <si>
    <t>SERVICIOS VAPOR</t>
  </si>
  <si>
    <t>SERVICIOS AIRE COMPRIMIDO</t>
  </si>
  <si>
    <t>SERVICIOS MONTACARGA</t>
  </si>
  <si>
    <t>SERVICIOS CALDERAS/QUEMADOR</t>
  </si>
  <si>
    <t>SERVICIOS VEHICULOS</t>
  </si>
  <si>
    <t>SERVICIO MANOMETROS 1</t>
  </si>
  <si>
    <t>SERVICIO INSTRUMENTACION</t>
  </si>
  <si>
    <t>SERVICIO BOMBA</t>
  </si>
  <si>
    <t>SERVICIO TUBERIA</t>
  </si>
  <si>
    <t>SERVICIO DE JUNTAS</t>
  </si>
  <si>
    <t>EQUIPOS DE ESPUMA</t>
  </si>
  <si>
    <t>GABINETES Y EXTINTORES</t>
  </si>
  <si>
    <t>VALV. ESPECIAL CONTRA INCENDIO</t>
  </si>
  <si>
    <t>OTROS._</t>
  </si>
  <si>
    <t>SERVICIOS..</t>
  </si>
  <si>
    <t>ENSAMBLE..</t>
  </si>
  <si>
    <t>REPUESTOS_</t>
  </si>
  <si>
    <t>SISTEMA ESPUMA</t>
  </si>
  <si>
    <t>ROCIADORES Y ASPERSORES</t>
  </si>
  <si>
    <t>TUBERIAS</t>
  </si>
  <si>
    <t>CONEXIONES.</t>
  </si>
  <si>
    <t>COMPRESORES</t>
  </si>
  <si>
    <t>SURTIDORES</t>
  </si>
  <si>
    <t>VIRTUAL</t>
  </si>
  <si>
    <t>REPUESTOS GNV</t>
  </si>
  <si>
    <t>ADITAMENTOS</t>
  </si>
  <si>
    <t>MINICARGADORES</t>
  </si>
  <si>
    <t>MINIEXCAVADORAS</t>
  </si>
  <si>
    <t>TELEHANDLER</t>
  </si>
  <si>
    <t>REP. EQ. LIGEROS BOBCAT</t>
  </si>
  <si>
    <t>REP.  MONTACARGAS</t>
  </si>
  <si>
    <t>REP. HERRAMIENTAS HIDRAULICAS</t>
  </si>
  <si>
    <t>ACCESORIOS DE MINERIA Y CONSTR</t>
  </si>
  <si>
    <t>REP TORRES DE ILUMINACION</t>
  </si>
  <si>
    <t>REP GENERADORES</t>
  </si>
  <si>
    <t>REP TRANSPALETAS</t>
  </si>
  <si>
    <t>REP GRUAS</t>
  </si>
  <si>
    <t>REPUESTOS EQ. LIGEROS OTROS</t>
  </si>
  <si>
    <t>MONTACARGAS DOOSAN</t>
  </si>
  <si>
    <t>MONTACARGAS HANGCHA</t>
  </si>
  <si>
    <t>MONTACARGAS HYSTER</t>
  </si>
  <si>
    <t>CARROS DE GOLF Y UTILITARIOS</t>
  </si>
  <si>
    <t>REPUESTOS VEHICULOS</t>
  </si>
  <si>
    <t>SEMI - ENSAMBLADAS</t>
  </si>
  <si>
    <t>HERRAMIENTAS HDRA. MANUALES</t>
  </si>
  <si>
    <t>HERRAMIENTAS HDRA. MONTADAS</t>
  </si>
  <si>
    <t>GRUAS</t>
  </si>
  <si>
    <t>BOMBAS HILGE</t>
  </si>
  <si>
    <t>REPUESTOS HILGE</t>
  </si>
  <si>
    <t>MOTORES ELECTRICOS</t>
  </si>
  <si>
    <t>MOTORES A COMBUSTION</t>
  </si>
  <si>
    <t>BOMBAS CONTRA INCENDIO.</t>
  </si>
  <si>
    <t>EQUIPOS DE ESPUMA.</t>
  </si>
  <si>
    <t>ENSAMBLE</t>
  </si>
  <si>
    <t>GABINETES Y EXTINTORES.</t>
  </si>
  <si>
    <t>REPUESTOS__</t>
  </si>
  <si>
    <t>ROCIADORES Y ASPERSORES.</t>
  </si>
  <si>
    <t>SERVICIOS_</t>
  </si>
  <si>
    <t>SISTEMA ESPUMA.</t>
  </si>
  <si>
    <t>VALV.ESPECIAL CONTRA INCENDIO</t>
  </si>
  <si>
    <t>OTROS..</t>
  </si>
  <si>
    <t>TANQUES HIDRONEUMATICOS</t>
  </si>
  <si>
    <t>OTROS_</t>
  </si>
  <si>
    <t>ARMADO</t>
  </si>
  <si>
    <t>PUESTA EN MARCHA</t>
  </si>
  <si>
    <t>OTROS,_.</t>
  </si>
  <si>
    <t>BOMBAS Y PARTESCR</t>
  </si>
  <si>
    <t>BOMBAS Y PARTES NK</t>
  </si>
  <si>
    <t>BOMBAS Y PARTES HILGE</t>
  </si>
  <si>
    <t>OTRAS BOMBAS Y PARTES GRUNDFOS</t>
  </si>
  <si>
    <t>PRE-PAQUETIZADOS</t>
  </si>
  <si>
    <t>ELECTROBOMBAS UL-FM</t>
  </si>
  <si>
    <t>MOTOBOMBAS UL-FM</t>
  </si>
  <si>
    <t>PARTES Y ACCESORIOS PATTERSON</t>
  </si>
  <si>
    <t>BOMBAS, PARTES Y ACCES. UL-FM</t>
  </si>
  <si>
    <t>BOMBAS Y ACCESORIOS HVAC</t>
  </si>
  <si>
    <t>BOMBAS WILDEN</t>
  </si>
  <si>
    <t>PARTES WILDEN</t>
  </si>
  <si>
    <t>BOMBAS GRISWOLD</t>
  </si>
  <si>
    <t>PARTES GRISWOLD</t>
  </si>
  <si>
    <t>BOMBAS HYDROFLO.</t>
  </si>
  <si>
    <t>PARTES HYDROFLO</t>
  </si>
  <si>
    <t>BOMBAS GOULDS</t>
  </si>
  <si>
    <t>REPUESTOS GOULDS</t>
  </si>
  <si>
    <t>BOMBAS SEEPEX</t>
  </si>
  <si>
    <t>REPUESTOS SEEPEX</t>
  </si>
  <si>
    <t>SULZER ABS.</t>
  </si>
  <si>
    <t>XYLEM GOULDS</t>
  </si>
  <si>
    <t>OTRAS BOMBAS CENTRIF. Y PARTES</t>
  </si>
  <si>
    <t>OTRAS BOMBAS VOLUMET. Y PARTES</t>
  </si>
  <si>
    <t>IMO.</t>
  </si>
  <si>
    <t>SULZER ABS</t>
  </si>
  <si>
    <t>BOMBAS Y PARTES ABS</t>
  </si>
  <si>
    <t>OTROS EQUIPOS Y PARTES SULZER</t>
  </si>
  <si>
    <t>XYLEM GOULDS.</t>
  </si>
  <si>
    <t>GORMAN RUPP.</t>
  </si>
  <si>
    <t>BOMBAS CENTRIFUGAS.</t>
  </si>
  <si>
    <t>BOMBAS GOULDS.</t>
  </si>
  <si>
    <t>PARTES Y ACCESORIOS GOULDS</t>
  </si>
  <si>
    <t>BOMBAS Y PARTES ABAQUE</t>
  </si>
  <si>
    <t>BOMBAS Y PARTES MOUVEX</t>
  </si>
  <si>
    <t>SUNDYNE.</t>
  </si>
  <si>
    <t>BLACKMER.</t>
  </si>
  <si>
    <t>_SEEPEX</t>
  </si>
  <si>
    <t>OTRAS BOMBAS Y PARTES</t>
  </si>
  <si>
    <t>VALVULA DE CUCHILLAS</t>
  </si>
  <si>
    <t>REPUESTOS DE VALVULAS ITT</t>
  </si>
  <si>
    <t>OTRAS PARTES ITT</t>
  </si>
  <si>
    <t>BOMBAS SUMERGIBLES</t>
  </si>
  <si>
    <t>REPUESTOS DE BOMBAS HYDROFLO</t>
  </si>
  <si>
    <t>OTRAS PARTES HYDROFLO</t>
  </si>
  <si>
    <t>VALVULA ESFERICA</t>
  </si>
  <si>
    <t>REPUESTOS DE VALVULAS VELAN</t>
  </si>
  <si>
    <t>OTRAS PARTES VELAN</t>
  </si>
  <si>
    <t>ENSAMBLES VELAN</t>
  </si>
  <si>
    <t>VALVULAS DE CUCHILLA</t>
  </si>
  <si>
    <t>REPUESTOS DE VALV. SLURRY FLO</t>
  </si>
  <si>
    <t>OTRAS PARTES SLURRY FLO</t>
  </si>
  <si>
    <t>VALVULAS MINERIA</t>
  </si>
  <si>
    <t>REPUESTOS DE VALVULAS MINERIA</t>
  </si>
  <si>
    <t>PARTES Y ACCESORIOS MINERIA</t>
  </si>
  <si>
    <t>REPUESTOS</t>
  </si>
  <si>
    <t>WILDEN.</t>
  </si>
  <si>
    <t>COLFAX.</t>
  </si>
  <si>
    <t>OTRAS BOMBAS.</t>
  </si>
  <si>
    <t>BOMBAS.</t>
  </si>
  <si>
    <t>REPUESTOS.</t>
  </si>
  <si>
    <t>BOMBAS..</t>
  </si>
  <si>
    <t>REPUESTOS..</t>
  </si>
  <si>
    <t>BOMBAS...</t>
  </si>
  <si>
    <t>REPUESTOS...</t>
  </si>
  <si>
    <t>BOMBAS....</t>
  </si>
  <si>
    <t>REPUESTOS....</t>
  </si>
  <si>
    <t>GENERAL</t>
  </si>
  <si>
    <t>TIPO 30</t>
  </si>
  <si>
    <t>TORNILLOS ROTATIVOS</t>
  </si>
  <si>
    <t>RECIPROCANTES.</t>
  </si>
  <si>
    <t>CENTRIFUGO.</t>
  </si>
  <si>
    <t>SECADORES</t>
  </si>
  <si>
    <t>ACCESORIOS..</t>
  </si>
  <si>
    <t>PERFORMANCE PARTS</t>
  </si>
  <si>
    <t>SERVICIOS + REPUESTOS</t>
  </si>
  <si>
    <t>SISTEMA DE TUBERIAS DE AIRE.</t>
  </si>
  <si>
    <t>REP. EQ. LIGEROS BOBCAT.</t>
  </si>
  <si>
    <t>REP.  MONTACARGAS.</t>
  </si>
  <si>
    <t>REP. HERRAMIENTAS HIDRAULICAS.</t>
  </si>
  <si>
    <t>ACCESORIOS DE MINERIA Y CONST.</t>
  </si>
  <si>
    <t>REP.TORRES DE ILUMINACION</t>
  </si>
  <si>
    <t>REP GENERADORES.</t>
  </si>
  <si>
    <t>REP TRANSPALETAS.</t>
  </si>
  <si>
    <t>REP GRUAS.</t>
  </si>
  <si>
    <t>REPUESTOS EQ. LIGEROS OTROS.</t>
  </si>
  <si>
    <t>REPUESTOS GNV.</t>
  </si>
  <si>
    <t>REP. COMPRESOR</t>
  </si>
  <si>
    <t>REP. MOTOBOMBA</t>
  </si>
  <si>
    <t>REP. MOTORES</t>
  </si>
  <si>
    <t>REP. SOLDADOR ELECTRICO</t>
  </si>
  <si>
    <t>LUB BANDA PORT</t>
  </si>
  <si>
    <t>PORTATIL DIRECTO</t>
  </si>
  <si>
    <t>LUB DIRECTO PORT</t>
  </si>
  <si>
    <t>ACCESORIOS -</t>
  </si>
  <si>
    <t>GASOLINA</t>
  </si>
  <si>
    <t>GASOLINA 4 TIEMPOS</t>
  </si>
  <si>
    <t>ACCESORIOS--</t>
  </si>
  <si>
    <t>ELECTRICOS</t>
  </si>
  <si>
    <t>ACCESORIOS ---</t>
  </si>
  <si>
    <t>INVERTER</t>
  </si>
  <si>
    <t>MIGMAG</t>
  </si>
  <si>
    <t>ACCESORIOS --</t>
  </si>
  <si>
    <t>GENERAL.</t>
  </si>
  <si>
    <t>GENERAL_</t>
  </si>
  <si>
    <t>GENERAL..</t>
  </si>
  <si>
    <t>GENERAL,</t>
  </si>
  <si>
    <t>GENERAL,,</t>
  </si>
  <si>
    <t>GENERAL'</t>
  </si>
  <si>
    <t>GENERAL,.</t>
  </si>
  <si>
    <t>GENERAL.,</t>
  </si>
  <si>
    <t>GENERAL --</t>
  </si>
  <si>
    <t>REP. COMPRESOR - SUMIN. PROF.</t>
  </si>
  <si>
    <t>REP. MOTOBOMBA - SUMIN. PROF.</t>
  </si>
  <si>
    <t>REP. MOTORES - SUMIN. PROF.</t>
  </si>
  <si>
    <t>REP. SOLDADOR ELECTRICO - SUMIN. PROF.</t>
  </si>
  <si>
    <t>PROTECCION PERSONAL</t>
  </si>
  <si>
    <t>ALTA VISIBILIDAD</t>
  </si>
  <si>
    <t>TAPETES</t>
  </si>
  <si>
    <t>ABSORBENTES</t>
  </si>
  <si>
    <t>INDUSTRIA</t>
  </si>
  <si>
    <t>LIMPIADORES</t>
  </si>
  <si>
    <t>TIRAS ANTIDESLIZANTES Y ACCESORIOS</t>
  </si>
  <si>
    <t>VENTILACION</t>
  </si>
  <si>
    <t>AIRE ACONDICIONADO</t>
  </si>
  <si>
    <t>ESCOBILLONES</t>
  </si>
  <si>
    <t>BOLSAS</t>
  </si>
  <si>
    <t>HISOPOS</t>
  </si>
  <si>
    <t>ESPONJAS</t>
  </si>
  <si>
    <t>RESALTADORES</t>
  </si>
  <si>
    <t>CUCHILLAS</t>
  </si>
  <si>
    <t>POST IT</t>
  </si>
  <si>
    <t>MOTAS</t>
  </si>
  <si>
    <t>PUBLICACIONES</t>
  </si>
  <si>
    <t>GENERAL PERSONAL</t>
  </si>
  <si>
    <t>Equipos</t>
  </si>
  <si>
    <t>Suministros</t>
  </si>
  <si>
    <t>Repuestos</t>
  </si>
  <si>
    <t>Servicios</t>
  </si>
  <si>
    <t>ST1</t>
  </si>
  <si>
    <t>SERVICIO TÉCNICO</t>
  </si>
  <si>
    <t>U01</t>
  </si>
  <si>
    <t>MOVIMIENTO Y CONTROL DE FLUIDOS</t>
  </si>
  <si>
    <t>U02</t>
  </si>
  <si>
    <t>GENERACIÓN DE AIRE COMPRIMIDO</t>
  </si>
  <si>
    <t>U03</t>
  </si>
  <si>
    <t>AUTOMATIZACIÓN Y CONTROL DE PROCESOS</t>
  </si>
  <si>
    <t>U04</t>
  </si>
  <si>
    <t>GENERACIÓN Y TRANSMISIÓN DE POTENCIA</t>
  </si>
  <si>
    <t>U05</t>
  </si>
  <si>
    <t>MATERIAL HANDLING</t>
  </si>
  <si>
    <t>U06</t>
  </si>
  <si>
    <t>SANEAMIENTO</t>
  </si>
  <si>
    <t>U07</t>
  </si>
  <si>
    <t>GENERACIÓN DE VAPOR</t>
  </si>
  <si>
    <t>U08</t>
  </si>
  <si>
    <t>REFRIGERACIÓN INDUSTRIAL</t>
  </si>
  <si>
    <t>U09</t>
  </si>
  <si>
    <t>U10</t>
  </si>
  <si>
    <t>SISTEMAS CONTRA INCENDIOS</t>
  </si>
  <si>
    <t>U11</t>
  </si>
  <si>
    <t>ESTACIONES DE SERVICIO</t>
  </si>
  <si>
    <t>U12</t>
  </si>
  <si>
    <t>EQUIPOS ELECTRICOS</t>
  </si>
  <si>
    <t>U13</t>
  </si>
  <si>
    <t>U14</t>
  </si>
  <si>
    <t>U_MSS_NCAT</t>
  </si>
  <si>
    <t>EM01</t>
  </si>
  <si>
    <t>EM05</t>
  </si>
  <si>
    <t>MOTOBOMBAS</t>
  </si>
  <si>
    <t>EM06</t>
  </si>
  <si>
    <t>MOTORES (ELÉCTRICOS Y COMBUSTIÓN)</t>
  </si>
  <si>
    <t>EM07</t>
  </si>
  <si>
    <t>SOLDADORAS ELÉCTRICAS</t>
  </si>
  <si>
    <t>EM08</t>
  </si>
  <si>
    <t>EM09</t>
  </si>
  <si>
    <t>EM10</t>
  </si>
  <si>
    <t>EM11</t>
  </si>
  <si>
    <t>EM12</t>
  </si>
  <si>
    <t>GENERADORAS</t>
  </si>
  <si>
    <t>EM13</t>
  </si>
  <si>
    <t>EM14</t>
  </si>
  <si>
    <t>EM15</t>
  </si>
  <si>
    <t>EM16</t>
  </si>
  <si>
    <t>EM17</t>
  </si>
  <si>
    <t>FERRETERÍA</t>
  </si>
  <si>
    <t>EM18</t>
  </si>
  <si>
    <t>FILTRACIÓN</t>
  </si>
  <si>
    <t>H01</t>
  </si>
  <si>
    <t>H02</t>
  </si>
  <si>
    <t>N11</t>
  </si>
  <si>
    <t>BOMBAS INDUSTRIALES</t>
  </si>
  <si>
    <t>N12</t>
  </si>
  <si>
    <t>BOMBAS CONTRA INCENDIOS</t>
  </si>
  <si>
    <t>N13</t>
  </si>
  <si>
    <t>VÁLVULAS Y ACTUADORES</t>
  </si>
  <si>
    <t>N14</t>
  </si>
  <si>
    <t>MANGUERAS INDUSTRIALES</t>
  </si>
  <si>
    <t>N15</t>
  </si>
  <si>
    <t>EMPAQUETADURAS Y SELLOS MECÁNICOS</t>
  </si>
  <si>
    <t>N16</t>
  </si>
  <si>
    <t>TUBERÍAS Y ACCESORIOS</t>
  </si>
  <si>
    <t>N17</t>
  </si>
  <si>
    <t>EQUIPOS Y ACCESORIOS PARA ESTACIONES DE SERVICIO</t>
  </si>
  <si>
    <t>N18</t>
  </si>
  <si>
    <t>COMPRESORES Y EQUIPOS PARA GAS NATURAL VEHICULAR</t>
  </si>
  <si>
    <t>N19</t>
  </si>
  <si>
    <t>EQUIPOS Y HERRAMIENTAS PARA CONSTRUCCIÓN Y MINERÍA</t>
  </si>
  <si>
    <t>N21</t>
  </si>
  <si>
    <t>COMPRESORES DE AIRE</t>
  </si>
  <si>
    <t>N31</t>
  </si>
  <si>
    <t>AUTOMATIZACIÓN, VARIADORES DE VELOCIDAD Y CONTROL ELÉCTRICO</t>
  </si>
  <si>
    <t>N32</t>
  </si>
  <si>
    <t>INSTRUMENTACIÓN Y CONTROL</t>
  </si>
  <si>
    <t>N33</t>
  </si>
  <si>
    <t>NEUMÁTICA</t>
  </si>
  <si>
    <t>N41</t>
  </si>
  <si>
    <t>PRODUCTOS PARA MANTENIMIENTO INDUSTRIAL</t>
  </si>
  <si>
    <t>N42</t>
  </si>
  <si>
    <t>N43</t>
  </si>
  <si>
    <t>MOTORES ELÉCTRICOS</t>
  </si>
  <si>
    <t>N44</t>
  </si>
  <si>
    <t>GENERADORES ELÉCTRICOS</t>
  </si>
  <si>
    <t>N45</t>
  </si>
  <si>
    <t>REDUCTORES Y MOTOREDUCTORES</t>
  </si>
  <si>
    <t>N51</t>
  </si>
  <si>
    <t>MINICARGADORAS, EQUIPOS Y HERRAMIENTAS PARA CONSTRUCCIÓN Y MINERÍA</t>
  </si>
  <si>
    <t>N52</t>
  </si>
  <si>
    <t>MONTACARGAS Y PRODUCTOS PARA MANEJO DE MATERIALES</t>
  </si>
  <si>
    <t>N53</t>
  </si>
  <si>
    <t>EQUIPOS PARA TALLERES AUTOMOTRICES</t>
  </si>
  <si>
    <t>N61</t>
  </si>
  <si>
    <t>PLANTAS PARA TRATAMIENTO DE AGUA</t>
  </si>
  <si>
    <t>N62</t>
  </si>
  <si>
    <t>TRATAMIENTO DE SUPERFICIES</t>
  </si>
  <si>
    <t>N71</t>
  </si>
  <si>
    <t>CALDERAS</t>
  </si>
  <si>
    <t>N72</t>
  </si>
  <si>
    <t>TRAMPAS Y VÁLVULAS REGULADORAS DE VAPOR</t>
  </si>
  <si>
    <t>N73</t>
  </si>
  <si>
    <t>LADRILLOS Y CEMENTOS REFRACTARIOS - AISLAMIENTO TÉRMICO</t>
  </si>
  <si>
    <t>N81</t>
  </si>
  <si>
    <t>TORRES DE ENFRIAMIENTO</t>
  </si>
  <si>
    <t>N91</t>
  </si>
  <si>
    <t>OTROS MOVIMIENTO DE FLUIDOS</t>
  </si>
  <si>
    <t>N92</t>
  </si>
  <si>
    <t>OTROS GENERACIÓN DE AIRE COMPRIMIDO</t>
  </si>
  <si>
    <t>N93</t>
  </si>
  <si>
    <t>OTROS AUTOMATIZACIÓN Y CONTROL DE PROCESOS</t>
  </si>
  <si>
    <t>N94</t>
  </si>
  <si>
    <t>OTROS GENERACIÓN Y TRANSMISIÓN DE POTENCIA</t>
  </si>
  <si>
    <t>N95</t>
  </si>
  <si>
    <t>OTROS MATERIAL HANDLING</t>
  </si>
  <si>
    <t>N96</t>
  </si>
  <si>
    <t>OTROS SANEAMIENTO</t>
  </si>
  <si>
    <t>N97</t>
  </si>
  <si>
    <t>OTROS GENERACIÓN DE VAPOR</t>
  </si>
  <si>
    <t>N98</t>
  </si>
  <si>
    <t>OTROS REFRIGERACIÓN INDUSTRIAL</t>
  </si>
  <si>
    <t>N99</t>
  </si>
  <si>
    <t>OTROS EN GENERAL</t>
  </si>
  <si>
    <t>S01</t>
  </si>
  <si>
    <t>S02</t>
  </si>
  <si>
    <t>S03</t>
  </si>
  <si>
    <t>S04</t>
  </si>
  <si>
    <t>S05</t>
  </si>
  <si>
    <t>S06</t>
  </si>
  <si>
    <t>S07</t>
  </si>
  <si>
    <t>U_MSS_NSUB</t>
  </si>
  <si>
    <t>EM0101</t>
  </si>
  <si>
    <t>EM0102</t>
  </si>
  <si>
    <t>EM0103</t>
  </si>
  <si>
    <t>EM0104</t>
  </si>
  <si>
    <t>EM0501</t>
  </si>
  <si>
    <t>EM0502</t>
  </si>
  <si>
    <t>EM0503</t>
  </si>
  <si>
    <t>EM0601</t>
  </si>
  <si>
    <t>EM0602</t>
  </si>
  <si>
    <t>EM0701</t>
  </si>
  <si>
    <t>EM0702</t>
  </si>
  <si>
    <t>EM0703</t>
  </si>
  <si>
    <t>EM0801</t>
  </si>
  <si>
    <t>EM0901</t>
  </si>
  <si>
    <t>EM1001</t>
  </si>
  <si>
    <t>EM1101</t>
  </si>
  <si>
    <t>EM1201</t>
  </si>
  <si>
    <t>EM1301</t>
  </si>
  <si>
    <t>EM1401</t>
  </si>
  <si>
    <t>EM1501</t>
  </si>
  <si>
    <t>EM1601</t>
  </si>
  <si>
    <t>HV01</t>
  </si>
  <si>
    <t>VENTILADORES AXIALES</t>
  </si>
  <si>
    <t>HV02</t>
  </si>
  <si>
    <t>VENTILADORES HELICOCENTRIFUGOS</t>
  </si>
  <si>
    <t>HV03</t>
  </si>
  <si>
    <t>VENTILADORES CENTRIFUGOS</t>
  </si>
  <si>
    <t>HV04</t>
  </si>
  <si>
    <t>VENTILADORES DE GABINETE</t>
  </si>
  <si>
    <t>HV05</t>
  </si>
  <si>
    <t>VENTILADORES DE SIMPLE ENTRADA</t>
  </si>
  <si>
    <t>HV06</t>
  </si>
  <si>
    <t>VENTILADORES DE DOBLE ENTRADA</t>
  </si>
  <si>
    <t>HV07</t>
  </si>
  <si>
    <t>VENTILADORES TUBOAXIALES</t>
  </si>
  <si>
    <t>HV08</t>
  </si>
  <si>
    <t>VENTILADORES DE TECHO Y TEJADO</t>
  </si>
  <si>
    <t>HV09</t>
  </si>
  <si>
    <t>JET FAN</t>
  </si>
  <si>
    <t>HV10</t>
  </si>
  <si>
    <t>DAMPERS</t>
  </si>
  <si>
    <t>HV11</t>
  </si>
  <si>
    <t>HV12</t>
  </si>
  <si>
    <t>HV13</t>
  </si>
  <si>
    <t>FAN COIL</t>
  </si>
  <si>
    <t>HV14</t>
  </si>
  <si>
    <t>SPLIT PISO/TECHO</t>
  </si>
  <si>
    <t>HV15</t>
  </si>
  <si>
    <t>CHILLER</t>
  </si>
  <si>
    <t>HV16</t>
  </si>
  <si>
    <t>TORRE DE ENFRIAMIENTO</t>
  </si>
  <si>
    <t>HV17</t>
  </si>
  <si>
    <t>VRV</t>
  </si>
  <si>
    <t>HV18</t>
  </si>
  <si>
    <t>INTERCAMBIADOR DE PLACAS</t>
  </si>
  <si>
    <t>HV19</t>
  </si>
  <si>
    <t>UMA</t>
  </si>
  <si>
    <t>HV20</t>
  </si>
  <si>
    <t>UTA</t>
  </si>
  <si>
    <t>HV21</t>
  </si>
  <si>
    <t>SPLIT DECORATIVO</t>
  </si>
  <si>
    <t>HV22</t>
  </si>
  <si>
    <t>ROOFTOP</t>
  </si>
  <si>
    <t>HV23</t>
  </si>
  <si>
    <t>EQUIPO TIPO VENTANA</t>
  </si>
  <si>
    <t>HV24</t>
  </si>
  <si>
    <t>EQUIPO TIPO PAQUETE</t>
  </si>
  <si>
    <t>HV25</t>
  </si>
  <si>
    <t>ABLANDADOR DE AGUA</t>
  </si>
  <si>
    <t>HV26</t>
  </si>
  <si>
    <t>S111</t>
  </si>
  <si>
    <t>Bombas Residenciales</t>
  </si>
  <si>
    <t>S112</t>
  </si>
  <si>
    <t>Bombas Industriales Centrífugas</t>
  </si>
  <si>
    <t>S113</t>
  </si>
  <si>
    <t>Bombas Industriales de Desplazamiento Positivo</t>
  </si>
  <si>
    <t>S114</t>
  </si>
  <si>
    <t>Tanques hidroneumáticos</t>
  </si>
  <si>
    <t>S115</t>
  </si>
  <si>
    <t>Motores sumergibles</t>
  </si>
  <si>
    <t>S116</t>
  </si>
  <si>
    <t>Bombas sanitarias</t>
  </si>
  <si>
    <t>S117</t>
  </si>
  <si>
    <t>Bombas dosificadoras</t>
  </si>
  <si>
    <t>S121</t>
  </si>
  <si>
    <t>Bombas centrífugas contraincendios UL-FM</t>
  </si>
  <si>
    <t>S122</t>
  </si>
  <si>
    <t>Estaciones de bombeo pre-paquetizados</t>
  </si>
  <si>
    <t>S123</t>
  </si>
  <si>
    <t>Accesorios para Sistemas contra Incendio</t>
  </si>
  <si>
    <t>S131</t>
  </si>
  <si>
    <t>Válvulas actuadas y de control</t>
  </si>
  <si>
    <t>S132</t>
  </si>
  <si>
    <t>Válvulas Manuales</t>
  </si>
  <si>
    <t>S141</t>
  </si>
  <si>
    <t>Mangueras Industriales</t>
  </si>
  <si>
    <t>S151</t>
  </si>
  <si>
    <t>Sellos mecánicos</t>
  </si>
  <si>
    <t>S152</t>
  </si>
  <si>
    <t>Sellos poliméricos</t>
  </si>
  <si>
    <t>S153</t>
  </si>
  <si>
    <t>Empaquetaduras y juntas</t>
  </si>
  <si>
    <t>S161</t>
  </si>
  <si>
    <t>Tuberías y Accesorios de Acero Carbono</t>
  </si>
  <si>
    <t>S171</t>
  </si>
  <si>
    <t>Accesorios para estaciones de servicio</t>
  </si>
  <si>
    <t>S172</t>
  </si>
  <si>
    <t>Bombas de transferencia de combustible de alto rendimiento y medidores de flujo</t>
  </si>
  <si>
    <t>S173</t>
  </si>
  <si>
    <t>Bombas sumergibles para combustibles</t>
  </si>
  <si>
    <t>S174</t>
  </si>
  <si>
    <t>Calibradores volumétricos de combustibles</t>
  </si>
  <si>
    <t>S175</t>
  </si>
  <si>
    <t>Filtros de combustibles</t>
  </si>
  <si>
    <t>S176</t>
  </si>
  <si>
    <t>Pastas para tanques de combustibles</t>
  </si>
  <si>
    <t>S177</t>
  </si>
  <si>
    <t>Surtidores de aire y agua</t>
  </si>
  <si>
    <t>S178</t>
  </si>
  <si>
    <t>Surtidores y dispensadores de combustibles</t>
  </si>
  <si>
    <t>S179</t>
  </si>
  <si>
    <t>S181</t>
  </si>
  <si>
    <t>Compresores de Gas Natural Vehicular (GNV)</t>
  </si>
  <si>
    <t>S182</t>
  </si>
  <si>
    <t>Equipos de Almacenamiento para Gas Natural Comprimido (GNC)</t>
  </si>
  <si>
    <t>S183</t>
  </si>
  <si>
    <t>Otros equipos para Gas Natural Comprimido (GNC)</t>
  </si>
  <si>
    <t>S191</t>
  </si>
  <si>
    <t>Bombas de concreto</t>
  </si>
  <si>
    <t>S211</t>
  </si>
  <si>
    <t>Compresores, secadores y accesorios para tratamiento y distribución de aire comprimido</t>
  </si>
  <si>
    <t>S212</t>
  </si>
  <si>
    <t>Herramientas neumáticas, polipastos y accesorios</t>
  </si>
  <si>
    <t>S213</t>
  </si>
  <si>
    <t>Bombas de vacío y centrales de vacío</t>
  </si>
  <si>
    <t>S311</t>
  </si>
  <si>
    <t>Contactores, Drives, PLC's, Sensores y Software</t>
  </si>
  <si>
    <t>S312</t>
  </si>
  <si>
    <t>Switches, radios-modem Ethernet y convertidores de protocolos</t>
  </si>
  <si>
    <t>S313</t>
  </si>
  <si>
    <t>Accesorios para instalaciones electricas</t>
  </si>
  <si>
    <t>S314</t>
  </si>
  <si>
    <t>Tableros</t>
  </si>
  <si>
    <t>S321</t>
  </si>
  <si>
    <t>Instrumentación Analítica</t>
  </si>
  <si>
    <t>S322</t>
  </si>
  <si>
    <t>Manómetros y Termómetros</t>
  </si>
  <si>
    <t>S323</t>
  </si>
  <si>
    <t>Medición de flujo y nivel</t>
  </si>
  <si>
    <t>S324</t>
  </si>
  <si>
    <t>Posicionadores</t>
  </si>
  <si>
    <t>S325</t>
  </si>
  <si>
    <t>Registradores y Controladores</t>
  </si>
  <si>
    <t>S326</t>
  </si>
  <si>
    <t>Sensores y Transmisores de Presión y Temperatura</t>
  </si>
  <si>
    <t>S327</t>
  </si>
  <si>
    <t>Sistemas de control modulares</t>
  </si>
  <si>
    <t>S331</t>
  </si>
  <si>
    <t>Automación neumática</t>
  </si>
  <si>
    <t>S411</t>
  </si>
  <si>
    <t>Productos técnicos</t>
  </si>
  <si>
    <t>S421</t>
  </si>
  <si>
    <t>Grasas</t>
  </si>
  <si>
    <t>S422</t>
  </si>
  <si>
    <t>Lubricantes automotrices</t>
  </si>
  <si>
    <t>S423</t>
  </si>
  <si>
    <t>Lubricantes industriales</t>
  </si>
  <si>
    <t>S424</t>
  </si>
  <si>
    <t>Marinos</t>
  </si>
  <si>
    <t>S425</t>
  </si>
  <si>
    <t>Motos</t>
  </si>
  <si>
    <t>S426</t>
  </si>
  <si>
    <t>Náutica</t>
  </si>
  <si>
    <t>S431</t>
  </si>
  <si>
    <t>Motores Eléctricos</t>
  </si>
  <si>
    <t>S441</t>
  </si>
  <si>
    <t>Generadores Eléctricos</t>
  </si>
  <si>
    <t>S451</t>
  </si>
  <si>
    <t>Acoples</t>
  </si>
  <si>
    <t>S452</t>
  </si>
  <si>
    <t>Cadenas y piñones</t>
  </si>
  <si>
    <t>S453</t>
  </si>
  <si>
    <t>Chumaceras</t>
  </si>
  <si>
    <t>S454</t>
  </si>
  <si>
    <t>Componentes y Rodillos para transportadores</t>
  </si>
  <si>
    <t>S455</t>
  </si>
  <si>
    <t>Motoreductores y reductores de velocidad</t>
  </si>
  <si>
    <t>S456</t>
  </si>
  <si>
    <t>Poleas y bandas</t>
  </si>
  <si>
    <t>S457</t>
  </si>
  <si>
    <t>Rodamientos</t>
  </si>
  <si>
    <t>S511</t>
  </si>
  <si>
    <t>Compresores portátiles, torres de iluminación, generadores portátiles y unidades de potencia</t>
  </si>
  <si>
    <t>S512</t>
  </si>
  <si>
    <t>Equipos de perforación</t>
  </si>
  <si>
    <t>S513</t>
  </si>
  <si>
    <t>Minicargadoras, Miniexcavadoras y Manipuladores telescópicos</t>
  </si>
  <si>
    <t>S521</t>
  </si>
  <si>
    <t>Elevadores</t>
  </si>
  <si>
    <t>S522</t>
  </si>
  <si>
    <t>Montacargas</t>
  </si>
  <si>
    <t>S531</t>
  </si>
  <si>
    <t>Elevadores hidráulicos</t>
  </si>
  <si>
    <t>S532</t>
  </si>
  <si>
    <t>Equipos e instrumentos de diagnóstico vehicular</t>
  </si>
  <si>
    <t>S533</t>
  </si>
  <si>
    <t>Equipos de lubricación</t>
  </si>
  <si>
    <t>S534</t>
  </si>
  <si>
    <t>Herramientas mecánicas profesionales</t>
  </si>
  <si>
    <t>S535</t>
  </si>
  <si>
    <t>Herramientas neumáticas profesionales</t>
  </si>
  <si>
    <t>S611</t>
  </si>
  <si>
    <t>Equipos para tratamiento de agua</t>
  </si>
  <si>
    <t>S612</t>
  </si>
  <si>
    <t>Plantas de tratamiento de agua</t>
  </si>
  <si>
    <t>S621</t>
  </si>
  <si>
    <t>Metal</t>
  </si>
  <si>
    <t>S622</t>
  </si>
  <si>
    <t>Concreto</t>
  </si>
  <si>
    <t>S623</t>
  </si>
  <si>
    <t>Sistemas para pisos</t>
  </si>
  <si>
    <t>S711</t>
  </si>
  <si>
    <t>Calderas</t>
  </si>
  <si>
    <t>S712</t>
  </si>
  <si>
    <t>Turbogeneradores</t>
  </si>
  <si>
    <t>S713</t>
  </si>
  <si>
    <t>Quemadores</t>
  </si>
  <si>
    <t>S721</t>
  </si>
  <si>
    <t>Trampas, reguladores y productos especializados para manejo de vapor</t>
  </si>
  <si>
    <t>S722</t>
  </si>
  <si>
    <t>Juntas de expansión</t>
  </si>
  <si>
    <t>S723</t>
  </si>
  <si>
    <t>Juntas rotativas</t>
  </si>
  <si>
    <t>S731</t>
  </si>
  <si>
    <t>Aislamiento térmico</t>
  </si>
  <si>
    <t>S732</t>
  </si>
  <si>
    <t>Productos refractarios</t>
  </si>
  <si>
    <t>S811</t>
  </si>
  <si>
    <t>Torres de enfriamiento por evaporación</t>
  </si>
  <si>
    <t>S812</t>
  </si>
  <si>
    <t>Intercambiadores de calor</t>
  </si>
  <si>
    <t>S911</t>
  </si>
  <si>
    <t>Otros servicios movimiento de fluidos</t>
  </si>
  <si>
    <t>S921</t>
  </si>
  <si>
    <t>Otros servicios generación de aire comprimido</t>
  </si>
  <si>
    <t>S931</t>
  </si>
  <si>
    <t>Otros servicios automatización y control de procesos</t>
  </si>
  <si>
    <t>S941</t>
  </si>
  <si>
    <t>Otros servicios generación y transmisión de potencia</t>
  </si>
  <si>
    <t>S951</t>
  </si>
  <si>
    <t>Otros servicios material handling</t>
  </si>
  <si>
    <t>S961</t>
  </si>
  <si>
    <t>Otros servicios saneamiento</t>
  </si>
  <si>
    <t>S971</t>
  </si>
  <si>
    <t>Otros servicios generación de vapor</t>
  </si>
  <si>
    <t>S981</t>
  </si>
  <si>
    <t>Otros servicios refrigeración industrial</t>
  </si>
  <si>
    <t>S991</t>
  </si>
  <si>
    <t>Otros en general</t>
  </si>
  <si>
    <t>SG01</t>
  </si>
  <si>
    <t>PROTECCION RESPIRATORIA</t>
  </si>
  <si>
    <t>SG02</t>
  </si>
  <si>
    <t>PROTECCION  AUDITIVA</t>
  </si>
  <si>
    <t>SG03</t>
  </si>
  <si>
    <t>PROTECCION  VISUAL</t>
  </si>
  <si>
    <t>SG04</t>
  </si>
  <si>
    <t>PROTECCION  DE CABEZA</t>
  </si>
  <si>
    <t>SG05</t>
  </si>
  <si>
    <t>PROTECCION  DE PIEL</t>
  </si>
  <si>
    <t>SG06</t>
  </si>
  <si>
    <t>PROTECCION CONTRA CAIDAS</t>
  </si>
  <si>
    <t>SG07</t>
  </si>
  <si>
    <t>TRAJES DE SEGURIDAD DESCARTABLES</t>
  </si>
  <si>
    <t>SG08</t>
  </si>
  <si>
    <t>CINTA ANTIDESLIZANTE</t>
  </si>
  <si>
    <t>SG09</t>
  </si>
  <si>
    <t>CINTA DELIMITADORA</t>
  </si>
  <si>
    <t>SG10</t>
  </si>
  <si>
    <t>CINTA REFLECTORA</t>
  </si>
  <si>
    <t>SG11</t>
  </si>
  <si>
    <t>SG12</t>
  </si>
  <si>
    <t>NOMAD AQUA</t>
  </si>
  <si>
    <t>SG13</t>
  </si>
  <si>
    <t>MANTENIMIENTO DE PISOS</t>
  </si>
  <si>
    <t>SG14</t>
  </si>
  <si>
    <t>PAD</t>
  </si>
  <si>
    <t>SG15</t>
  </si>
  <si>
    <t>SG16</t>
  </si>
  <si>
    <t>TRIZACT</t>
  </si>
  <si>
    <t>SG17</t>
  </si>
  <si>
    <t>SG18</t>
  </si>
  <si>
    <t>FOOD SERVICE</t>
  </si>
  <si>
    <t>SG19</t>
  </si>
  <si>
    <t>OTROS QUIMICOS</t>
  </si>
  <si>
    <t>SG20</t>
  </si>
  <si>
    <t>ST01</t>
  </si>
  <si>
    <t>CURSO DE CAPACITACIÓN</t>
  </si>
  <si>
    <t>ST02</t>
  </si>
  <si>
    <t>ESCÁNER, ACTUADORES Y SOFTWARE</t>
  </si>
  <si>
    <t>ST03</t>
  </si>
  <si>
    <t>KIT SISTEMA DE PROTECCIÓN ELÉCTRICO</t>
  </si>
  <si>
    <t>ST04</t>
  </si>
  <si>
    <t>SERVICIO DE ALINEAMIENTO</t>
  </si>
  <si>
    <t>ST05</t>
  </si>
  <si>
    <t>SERVICIO DE ALQUILER</t>
  </si>
  <si>
    <t>ST06</t>
  </si>
  <si>
    <t>SERVICIO DE ARMADO</t>
  </si>
  <si>
    <t>ST07</t>
  </si>
  <si>
    <t>SERVICIO DE ARRANQUE</t>
  </si>
  <si>
    <t>ST08</t>
  </si>
  <si>
    <t>SERVICIO DE CALIBRACIÓN</t>
  </si>
  <si>
    <t>ST09</t>
  </si>
  <si>
    <t>SERVICIO DE CAMBIO DE REPUESTO</t>
  </si>
  <si>
    <t>ST10</t>
  </si>
  <si>
    <t>SERVICIO DE EVALUACIÓN</t>
  </si>
  <si>
    <t>ST11</t>
  </si>
  <si>
    <t>SERVICIO DE IMPULSO DE CHOQUE</t>
  </si>
  <si>
    <t>ST12</t>
  </si>
  <si>
    <t>SERVICIO DE INSPECCIÓN</t>
  </si>
  <si>
    <t>ST13</t>
  </si>
  <si>
    <t>SERVICIO DE INSPECCIÓN Y LIMPIEZA</t>
  </si>
  <si>
    <t>ST14</t>
  </si>
  <si>
    <t>SERVICIO DE INSTALACIÓN</t>
  </si>
  <si>
    <t>ST15</t>
  </si>
  <si>
    <t>SERVICIO DE LAVADO</t>
  </si>
  <si>
    <t>ST16</t>
  </si>
  <si>
    <t>SERVICIO DE MANO DE OBRA</t>
  </si>
  <si>
    <t>ST17</t>
  </si>
  <si>
    <t>SERVICIO DE MANTENIMIENTO - 1000 HORAS</t>
  </si>
  <si>
    <t>ST18</t>
  </si>
  <si>
    <t>SERVICIO DE MANTENIMIENTO - 1250 HORAS</t>
  </si>
  <si>
    <t>ST19</t>
  </si>
  <si>
    <t>SERVICIO DE MANTENIMIENTO - 1500 HORAS</t>
  </si>
  <si>
    <t>ST20</t>
  </si>
  <si>
    <t>SERVICIO DE MANTENIMIENTO - 250 HORAS</t>
  </si>
  <si>
    <t>ST21</t>
  </si>
  <si>
    <t>SERVICIO DE MANTENIMIENTO - 50 HORAS</t>
  </si>
  <si>
    <t>ST22</t>
  </si>
  <si>
    <t>SERVICIO DE MANTENIMIENTO - 500 HORAS</t>
  </si>
  <si>
    <t>ST23</t>
  </si>
  <si>
    <t>SERVICIO DE MANTENIMIENTO - 750 HORAS</t>
  </si>
  <si>
    <t>ST24</t>
  </si>
  <si>
    <t>SERVICIO DE MANTENIMIENTO CORRECTIVO</t>
  </si>
  <si>
    <t>ST25</t>
  </si>
  <si>
    <t>SERVICIO DE MANTENIMIENTO DE EQUIPO</t>
  </si>
  <si>
    <t>ST26</t>
  </si>
  <si>
    <t>SERVICIO DE MANTENIMIENTO INTEGRAL DE EQUIPO</t>
  </si>
  <si>
    <t>ST27</t>
  </si>
  <si>
    <t>SERVICIO DE MANTENIMIENTO PREVENTIVO</t>
  </si>
  <si>
    <t>ST28</t>
  </si>
  <si>
    <t>SERVICIO DE PRESURIZACIÓN</t>
  </si>
  <si>
    <t>ST29</t>
  </si>
  <si>
    <t>SERVICIO DE PROGRAMACIÓN</t>
  </si>
  <si>
    <t>ST30</t>
  </si>
  <si>
    <t>SERVICIO DE PUESTA EN MARCHA</t>
  </si>
  <si>
    <t>ST31</t>
  </si>
  <si>
    <t>SERVICIO DE REBOBINADO</t>
  </si>
  <si>
    <t>ST32</t>
  </si>
  <si>
    <t>SERVICIO DE REPARACIÓN DE ADITAMENTO</t>
  </si>
  <si>
    <t>ST33</t>
  </si>
  <si>
    <t>SERVICIO DE REPARACIÓN DE EQUIPO</t>
  </si>
  <si>
    <t>ST34</t>
  </si>
  <si>
    <t>SERVICIO DE REPARACIÓN DE REPUESTO</t>
  </si>
  <si>
    <t>ST35</t>
  </si>
  <si>
    <t>SERVICIO DE REPARACIÓN Y MANTENIMIENTO</t>
  </si>
  <si>
    <t>ST36</t>
  </si>
  <si>
    <t>SERVICIO DE REVISIÓN</t>
  </si>
  <si>
    <t>ST37</t>
  </si>
  <si>
    <t>SERVICIO DE ROTACIÓN DE LLANTAS</t>
  </si>
  <si>
    <t>ST38</t>
  </si>
  <si>
    <t>SERVICIO DE TRASLADO DE EQUIPO</t>
  </si>
  <si>
    <t>ST39</t>
  </si>
  <si>
    <t>SERVICIO DE VISITA TÉCNICA</t>
  </si>
  <si>
    <t>ST40</t>
  </si>
  <si>
    <t>SETEO Y CONFIGURACIÓN DE VÁLVULAS</t>
  </si>
  <si>
    <t>A</t>
  </si>
  <si>
    <t>B</t>
  </si>
  <si>
    <t>C</t>
  </si>
  <si>
    <t>D</t>
  </si>
  <si>
    <t>N</t>
  </si>
  <si>
    <t>PD</t>
  </si>
  <si>
    <t>LM</t>
  </si>
  <si>
    <t>Alta Rotacion</t>
  </si>
  <si>
    <t>Media Rotacion</t>
  </si>
  <si>
    <t>Baja Rotacion</t>
  </si>
  <si>
    <t>Descontinuados</t>
  </si>
  <si>
    <t>Nuevos</t>
  </si>
  <si>
    <t>Pedido Directo</t>
  </si>
  <si>
    <t>Lento Inventario</t>
  </si>
  <si>
    <t>APLICACIÓN</t>
  </si>
  <si>
    <t>DIVISION</t>
  </si>
  <si>
    <t>GRUPO</t>
  </si>
  <si>
    <t>CATEGORIA</t>
  </si>
  <si>
    <t>SUBCATEGORIA</t>
  </si>
  <si>
    <t>ANTIGUO ESQUEMA</t>
  </si>
  <si>
    <t>NUEVO ESQUEMA</t>
  </si>
  <si>
    <t>name</t>
  </si>
  <si>
    <t>M</t>
  </si>
  <si>
    <t>LR</t>
  </si>
  <si>
    <t>ALTA</t>
  </si>
  <si>
    <t>MEDIA</t>
  </si>
  <si>
    <t>BAJA</t>
  </si>
  <si>
    <t>NUEVO</t>
  </si>
  <si>
    <t>LISTA ROJA</t>
  </si>
  <si>
    <t>DESCONTINUADO</t>
  </si>
  <si>
    <t>PRED.DIR</t>
  </si>
  <si>
    <t>Categoria</t>
  </si>
  <si>
    <t>Rubro</t>
  </si>
  <si>
    <t>Aplicación</t>
  </si>
  <si>
    <t>SubSubCategoria</t>
  </si>
  <si>
    <t>Centro de costo</t>
  </si>
  <si>
    <t>Clasificación</t>
  </si>
  <si>
    <t>Ing. De Producto</t>
  </si>
  <si>
    <t>Rotacion o Clasificacion Pareto</t>
  </si>
  <si>
    <t>Codigo SKU</t>
  </si>
  <si>
    <t>Descrip Esp</t>
  </si>
  <si>
    <t>Descrip Extranj</t>
  </si>
  <si>
    <t>Grupo de Articulos</t>
  </si>
  <si>
    <t>Validar compra</t>
  </si>
  <si>
    <t>Validar Venta</t>
  </si>
  <si>
    <t>Inventariable</t>
  </si>
  <si>
    <t>Moneda Compra</t>
  </si>
  <si>
    <t>Precio Compra</t>
  </si>
  <si>
    <t>Moneda Venta</t>
  </si>
  <si>
    <t>Precio Venta</t>
  </si>
  <si>
    <t>Numero de parte</t>
  </si>
  <si>
    <t>Marca</t>
  </si>
  <si>
    <t>Proveedor</t>
  </si>
  <si>
    <t>Unidad de Compra</t>
  </si>
  <si>
    <t>Items x unidad de compra</t>
  </si>
  <si>
    <t>Peso en kg por unidad de compra</t>
  </si>
  <si>
    <t>Unidad de medida de empaque</t>
  </si>
  <si>
    <t>Cant. por unidad de empaque</t>
  </si>
  <si>
    <t>Unidad de Ventas</t>
  </si>
  <si>
    <t>Items x unidad de ventas</t>
  </si>
  <si>
    <t>Peso en Kg por unidad de Venta</t>
  </si>
  <si>
    <t>Unidad de inventario</t>
  </si>
  <si>
    <t>CAPEX/OPEX</t>
  </si>
  <si>
    <t>EQUIPOS NECESITA ALISTAMIENTO O PREPARACION</t>
  </si>
  <si>
    <t>SubGrupo</t>
  </si>
  <si>
    <t>Total Grupo Categoria</t>
  </si>
  <si>
    <t>Grupo Categoria</t>
  </si>
  <si>
    <t>Division</t>
  </si>
  <si>
    <t>Grupo</t>
  </si>
  <si>
    <t>Columna1</t>
  </si>
  <si>
    <t>SI</t>
  </si>
  <si>
    <t>NO</t>
  </si>
  <si>
    <t>CAPEX</t>
  </si>
  <si>
    <t>OPEX</t>
  </si>
  <si>
    <t>-</t>
  </si>
  <si>
    <t>Es Serie</t>
  </si>
  <si>
    <t>Es Lote</t>
  </si>
  <si>
    <t>Clase Expedicion</t>
  </si>
  <si>
    <t>Indicador Impuestos</t>
  </si>
  <si>
    <t>Grupo Aduanas</t>
  </si>
  <si>
    <t>Indicador IVA</t>
  </si>
  <si>
    <t>Almacen Defecto</t>
  </si>
  <si>
    <t>Minimo Inventario</t>
  </si>
  <si>
    <t>Minimo Order</t>
  </si>
  <si>
    <t>Metodo Emision</t>
  </si>
  <si>
    <t>Metodo Planificacion</t>
  </si>
  <si>
    <t>Metodo Aprovisionamiento</t>
  </si>
  <si>
    <t>Codigo Retencion</t>
  </si>
  <si>
    <t>Codigo Planificador</t>
  </si>
  <si>
    <t>Stock MRP</t>
  </si>
  <si>
    <t>sSubcategoria</t>
  </si>
  <si>
    <t>Cod</t>
  </si>
  <si>
    <t>Descrip</t>
  </si>
  <si>
    <t>Texto</t>
  </si>
  <si>
    <t>No</t>
  </si>
  <si>
    <t>S/DAduan</t>
  </si>
  <si>
    <t>Aduanas SAC</t>
  </si>
  <si>
    <t>01010101</t>
  </si>
  <si>
    <t>MICROCILINDROS</t>
  </si>
  <si>
    <t>01010102</t>
  </si>
  <si>
    <t>CILINDROS CN10</t>
  </si>
  <si>
    <t>01010103</t>
  </si>
  <si>
    <t>CILINDROS COMPACTOS</t>
  </si>
  <si>
    <t>01010104</t>
  </si>
  <si>
    <t>CILINDROS SIN VÁSTAGO</t>
  </si>
  <si>
    <t>01010105</t>
  </si>
  <si>
    <t>AMORTIGUADORES DE CHOQUE</t>
  </si>
  <si>
    <t>01010106</t>
  </si>
  <si>
    <t>MINICILINDROS</t>
  </si>
  <si>
    <t>01010107</t>
  </si>
  <si>
    <t>INFORMACION</t>
  </si>
  <si>
    <t>01010108</t>
  </si>
  <si>
    <t>CILINDROS CN10 - PARTES</t>
  </si>
  <si>
    <t>01010109</t>
  </si>
  <si>
    <t>CIL COMP.FAB.</t>
  </si>
  <si>
    <t>01010110</t>
  </si>
  <si>
    <t>CIL. CN10 FAB.</t>
  </si>
  <si>
    <t>01010111</t>
  </si>
  <si>
    <t>CIL. S/VAST FAB.</t>
  </si>
  <si>
    <t>01010112</t>
  </si>
  <si>
    <t>MICROCIL. FAB</t>
  </si>
  <si>
    <t>01010201</t>
  </si>
  <si>
    <t>MANUALES Y MECANICAS</t>
  </si>
  <si>
    <t>01010202</t>
  </si>
  <si>
    <t>A PEDAL</t>
  </si>
  <si>
    <t>01010203</t>
  </si>
  <si>
    <t>NEUMATICAS Y ELECTRICAS</t>
  </si>
  <si>
    <t>01010204</t>
  </si>
  <si>
    <t>VALVULAS ISO</t>
  </si>
  <si>
    <t>01010205</t>
  </si>
  <si>
    <t>VALVULAS PESADAS</t>
  </si>
  <si>
    <t>01010206</t>
  </si>
  <si>
    <t>VALVULAS AXIALES</t>
  </si>
  <si>
    <t>01010207</t>
  </si>
  <si>
    <t>VALVULAS ANTIEXPLOSIVAS</t>
  </si>
  <si>
    <t>01010208</t>
  </si>
  <si>
    <t>ESPECIALES</t>
  </si>
  <si>
    <t>01010209</t>
  </si>
  <si>
    <t>ENSAMBLE VALVULAS MICRO</t>
  </si>
  <si>
    <t>01010301</t>
  </si>
  <si>
    <t>GENERADOR DE VACÍO</t>
  </si>
  <si>
    <t>01010302</t>
  </si>
  <si>
    <t>VENTOSAS</t>
  </si>
  <si>
    <t>01010303</t>
  </si>
  <si>
    <t>PORTAVENTOSAS</t>
  </si>
  <si>
    <t>01010304</t>
  </si>
  <si>
    <t>EMISOR DE SEÑAL</t>
  </si>
  <si>
    <t>01010305</t>
  </si>
  <si>
    <t>ENSAMBLE DE VACIO</t>
  </si>
  <si>
    <t>01010401</t>
  </si>
  <si>
    <t>REGULADORES DE CAUDAL</t>
  </si>
  <si>
    <t>01010402</t>
  </si>
  <si>
    <t>VALVULAS DE ESCAPE RÁPIDO</t>
  </si>
  <si>
    <t>01010403</t>
  </si>
  <si>
    <t>VALVULAS DE NO RETORNO</t>
  </si>
  <si>
    <t>01010404</t>
  </si>
  <si>
    <t>FUNCIONES LÓGICAS</t>
  </si>
  <si>
    <t>01010405</t>
  </si>
  <si>
    <t>SILENCIADORES DE ESCAPE</t>
  </si>
  <si>
    <t>01010406</t>
  </si>
  <si>
    <t>EMISOR DE SEÑAL-</t>
  </si>
  <si>
    <t>01010407</t>
  </si>
  <si>
    <t>REGULADORES DE ESCAPE</t>
  </si>
  <si>
    <t>01010408</t>
  </si>
  <si>
    <t>ENSAMBLE DE VALVULAS AUXILIARE</t>
  </si>
  <si>
    <t>01010501</t>
  </si>
  <si>
    <t>SERIE 15</t>
  </si>
  <si>
    <t>01010502</t>
  </si>
  <si>
    <t>SERIE 22</t>
  </si>
  <si>
    <t>01010503</t>
  </si>
  <si>
    <t>SERIE 32</t>
  </si>
  <si>
    <t>01010504</t>
  </si>
  <si>
    <t>SERIE ANTIEXPLOSIVAS</t>
  </si>
  <si>
    <t>01010601</t>
  </si>
  <si>
    <t>UNIDADES FR+L</t>
  </si>
  <si>
    <t>01010602</t>
  </si>
  <si>
    <t>UNIDADES F+R+L</t>
  </si>
  <si>
    <t>01010603</t>
  </si>
  <si>
    <t>UNIDADES FR</t>
  </si>
  <si>
    <t>01010604</t>
  </si>
  <si>
    <t>UNIDADES F</t>
  </si>
  <si>
    <t>01010605</t>
  </si>
  <si>
    <t>UNIDADES R</t>
  </si>
  <si>
    <t>01010606</t>
  </si>
  <si>
    <t>UNIDADES L</t>
  </si>
  <si>
    <t>01010607</t>
  </si>
  <si>
    <t>DRENAJE AUTOMATICO</t>
  </si>
  <si>
    <t>01010608</t>
  </si>
  <si>
    <t>AMPLIFICADOR DE PRESIÓN</t>
  </si>
  <si>
    <t>01010609</t>
  </si>
  <si>
    <t>ACCESORIOS Y REPUESTOS</t>
  </si>
  <si>
    <t>01010610</t>
  </si>
  <si>
    <t>ENSAMBLE UNIDADES FRL</t>
  </si>
  <si>
    <t>01010701</t>
  </si>
  <si>
    <t>ELEMENTOS  MANIPULACIÓN</t>
  </si>
  <si>
    <t>01010801</t>
  </si>
  <si>
    <t>RACORES LF3000</t>
  </si>
  <si>
    <t>01010802</t>
  </si>
  <si>
    <t>RACORES LF3600</t>
  </si>
  <si>
    <t>01010803</t>
  </si>
  <si>
    <t>RACORES LF3800</t>
  </si>
  <si>
    <t>01010804</t>
  </si>
  <si>
    <t>TUBOS TÉCNICOS</t>
  </si>
  <si>
    <t>01010805</t>
  </si>
  <si>
    <t>ACCESORIOS DE CONEXIÓN</t>
  </si>
  <si>
    <t>01010806</t>
  </si>
  <si>
    <t>ACOPLES RÁPIDOS</t>
  </si>
  <si>
    <t>01010807</t>
  </si>
  <si>
    <t>PISTOLAS NEUMATICAS</t>
  </si>
  <si>
    <t>01010808</t>
  </si>
  <si>
    <t>MINIVALVULAS</t>
  </si>
  <si>
    <t>01010809</t>
  </si>
  <si>
    <t>RACORES MICRO</t>
  </si>
  <si>
    <t>01010810</t>
  </si>
  <si>
    <t>CONEXIONES ENSAMBLE</t>
  </si>
  <si>
    <t>01010999</t>
  </si>
  <si>
    <t>GENERAL..-</t>
  </si>
  <si>
    <t>01011099</t>
  </si>
  <si>
    <t>GENERAL--.</t>
  </si>
  <si>
    <t>01011201</t>
  </si>
  <si>
    <t>SENSORES INDUCTIVOS</t>
  </si>
  <si>
    <t>0140101</t>
  </si>
  <si>
    <t>0140102</t>
  </si>
  <si>
    <t>0140201</t>
  </si>
  <si>
    <t>0140301</t>
  </si>
  <si>
    <t>ELECTRICO.</t>
  </si>
  <si>
    <t>0140401</t>
  </si>
  <si>
    <t>0140402</t>
  </si>
  <si>
    <t>02010101</t>
  </si>
  <si>
    <t>HIDRAULICOS</t>
  </si>
  <si>
    <t>02010102</t>
  </si>
  <si>
    <t>ENGRANAJES</t>
  </si>
  <si>
    <t>02010103</t>
  </si>
  <si>
    <t>MOTORES GAS ESTAC.</t>
  </si>
  <si>
    <t>02010104</t>
  </si>
  <si>
    <t>MAQUINADO METALES</t>
  </si>
  <si>
    <t>02010105</t>
  </si>
  <si>
    <t>ANTICORROSIVOS</t>
  </si>
  <si>
    <t>02010106</t>
  </si>
  <si>
    <t>TEXTILES</t>
  </si>
  <si>
    <t>02010107</t>
  </si>
  <si>
    <t>SIST. NEUMATICOS</t>
  </si>
  <si>
    <t>02010108</t>
  </si>
  <si>
    <t>TURBINAS</t>
  </si>
  <si>
    <t>02010109</t>
  </si>
  <si>
    <t>02010110</t>
  </si>
  <si>
    <t>REFRIGERACION</t>
  </si>
  <si>
    <t>02010111</t>
  </si>
  <si>
    <t>----</t>
  </si>
  <si>
    <t>02010112</t>
  </si>
  <si>
    <t>CILINDROS VAPOR</t>
  </si>
  <si>
    <t>02010113</t>
  </si>
  <si>
    <t>TERMICOS</t>
  </si>
  <si>
    <t>02010114</t>
  </si>
  <si>
    <t>OTROS.;.;</t>
  </si>
  <si>
    <t>02010199</t>
  </si>
  <si>
    <t>02010201</t>
  </si>
  <si>
    <t>MOTORES GASOLINEROS</t>
  </si>
  <si>
    <t>02010202</t>
  </si>
  <si>
    <t>MOTORES DIESEL</t>
  </si>
  <si>
    <t>02010204</t>
  </si>
  <si>
    <t>MOTOS</t>
  </si>
  <si>
    <t>02010205</t>
  </si>
  <si>
    <t>DOS TIEMPOS</t>
  </si>
  <si>
    <t>02010206</t>
  </si>
  <si>
    <t>TRANS. AUTOMOTRIZ</t>
  </si>
  <si>
    <t>02010207</t>
  </si>
  <si>
    <t>TRANS. AUTOMATICAS</t>
  </si>
  <si>
    <t>02010208</t>
  </si>
  <si>
    <t>TRANSMISIONES TO-4</t>
  </si>
  <si>
    <t>02010209</t>
  </si>
  <si>
    <t>LIQ. FRENOS / ANTICONG.</t>
  </si>
  <si>
    <t>02010299</t>
  </si>
  <si>
    <t>02010301</t>
  </si>
  <si>
    <t>GRASAS DE CALCIO</t>
  </si>
  <si>
    <t>02010302</t>
  </si>
  <si>
    <t>GRASAS DE LITIO</t>
  </si>
  <si>
    <t>02010303</t>
  </si>
  <si>
    <t>GRASAS DE BENTONITA</t>
  </si>
  <si>
    <t>02010304</t>
  </si>
  <si>
    <t>GRASAS SANITARIAS</t>
  </si>
  <si>
    <t>02010305</t>
  </si>
  <si>
    <t>GRASAS ASFALTICAS</t>
  </si>
  <si>
    <t>02010399</t>
  </si>
  <si>
    <t>GENERAL:.</t>
  </si>
  <si>
    <t>02010499</t>
  </si>
  <si>
    <t>GENERAL  .</t>
  </si>
  <si>
    <t>02010599</t>
  </si>
  <si>
    <t>GENERAL -</t>
  </si>
  <si>
    <t>02020101</t>
  </si>
  <si>
    <t>SLIP ON.*...-</t>
  </si>
  <si>
    <t>02020102</t>
  </si>
  <si>
    <t>WELDING NECK...-</t>
  </si>
  <si>
    <t>02020103</t>
  </si>
  <si>
    <t>BRIDA CIEGA...-</t>
  </si>
  <si>
    <t>02020104</t>
  </si>
  <si>
    <t>BRIDA ROSCADA...-</t>
  </si>
  <si>
    <t>02020105</t>
  </si>
  <si>
    <t>SOCKET WELD :..-</t>
  </si>
  <si>
    <t>02020199</t>
  </si>
  <si>
    <t>GENERAL,-.-</t>
  </si>
  <si>
    <t>02020201</t>
  </si>
  <si>
    <t>SLIP ON ...-</t>
  </si>
  <si>
    <t>02020202</t>
  </si>
  <si>
    <t>WELDING NECK....-</t>
  </si>
  <si>
    <t>02020203</t>
  </si>
  <si>
    <t>BRIDA CIEGA....-</t>
  </si>
  <si>
    <t>02020204</t>
  </si>
  <si>
    <t>BRIDA ROSCADA.-..-</t>
  </si>
  <si>
    <t>02020205</t>
  </si>
  <si>
    <t>SOCKET WELD*.*..-</t>
  </si>
  <si>
    <t>02020301</t>
  </si>
  <si>
    <t>SLIP ON,..-</t>
  </si>
  <si>
    <t>02020302</t>
  </si>
  <si>
    <t>WELDING NECK ...-</t>
  </si>
  <si>
    <t>02020303</t>
  </si>
  <si>
    <t>BRIDA CIEGA ...-</t>
  </si>
  <si>
    <t>02020304</t>
  </si>
  <si>
    <t>BRIDA ROSCADA....-</t>
  </si>
  <si>
    <t>02020305</t>
  </si>
  <si>
    <t>SOCKET WELD,..-</t>
  </si>
  <si>
    <t>02020401</t>
  </si>
  <si>
    <t>SLIP ON ....-</t>
  </si>
  <si>
    <t>02020402</t>
  </si>
  <si>
    <t>WELDING NECK ....-</t>
  </si>
  <si>
    <t>02020403</t>
  </si>
  <si>
    <t>BRIDA CIEGA ....-</t>
  </si>
  <si>
    <t>02020404</t>
  </si>
  <si>
    <t>BRIDA ROSCADA-...-</t>
  </si>
  <si>
    <t>02020405</t>
  </si>
  <si>
    <t>SOCKET WELD...-</t>
  </si>
  <si>
    <t>02020606</t>
  </si>
  <si>
    <t>CODO 90--..-</t>
  </si>
  <si>
    <t>02020607</t>
  </si>
  <si>
    <t>CODO 45 ...-</t>
  </si>
  <si>
    <t>02020608</t>
  </si>
  <si>
    <t>TEE...-</t>
  </si>
  <si>
    <t>02020609</t>
  </si>
  <si>
    <t>UNION SIMPLE...-</t>
  </si>
  <si>
    <t>02020610</t>
  </si>
  <si>
    <t>UNION UNIVERSAL...-</t>
  </si>
  <si>
    <t>02020611</t>
  </si>
  <si>
    <t>REDUCCION BUSHING...-</t>
  </si>
  <si>
    <t>02020612</t>
  </si>
  <si>
    <t>REDUCCION CONCENTRICA ...-</t>
  </si>
  <si>
    <t>02020613</t>
  </si>
  <si>
    <t>NIPLE...-</t>
  </si>
  <si>
    <t>02020614</t>
  </si>
  <si>
    <t>REDUCCION CAMPANA...-</t>
  </si>
  <si>
    <t>02020615</t>
  </si>
  <si>
    <t>TAPON MACHO ...-</t>
  </si>
  <si>
    <t>02020616</t>
  </si>
  <si>
    <t>REDUCCION EXCENTRICA .-...-</t>
  </si>
  <si>
    <t>02020617</t>
  </si>
  <si>
    <t>TEE REDUCCION...</t>
  </si>
  <si>
    <t>02020706</t>
  </si>
  <si>
    <t>CODO 90---..-</t>
  </si>
  <si>
    <t>02020707</t>
  </si>
  <si>
    <t>CODO 45 .-..-</t>
  </si>
  <si>
    <t>02020708</t>
  </si>
  <si>
    <t>TEE ...-</t>
  </si>
  <si>
    <t>02020709</t>
  </si>
  <si>
    <t>UNION SIMPLE....-</t>
  </si>
  <si>
    <t>02020710</t>
  </si>
  <si>
    <t>UNION UNIVERSAL....-</t>
  </si>
  <si>
    <t>02020711</t>
  </si>
  <si>
    <t>REDUCCION BUSHING ...-</t>
  </si>
  <si>
    <t>02020712</t>
  </si>
  <si>
    <t>REDUCCION CONCENTRICA ....-</t>
  </si>
  <si>
    <t>02020713</t>
  </si>
  <si>
    <t>NIPLE....-</t>
  </si>
  <si>
    <t>02020714</t>
  </si>
  <si>
    <t>REDUCCION CAMPANA ...-</t>
  </si>
  <si>
    <t>02020715</t>
  </si>
  <si>
    <t>TAPON MACHO...-</t>
  </si>
  <si>
    <t>02020716</t>
  </si>
  <si>
    <t>REDUCCION EXCENTRICA.-....-</t>
  </si>
  <si>
    <t>02020717</t>
  </si>
  <si>
    <t>TEE REDUCCION ...-</t>
  </si>
  <si>
    <t>02020718</t>
  </si>
  <si>
    <t>COPLAS*...*-</t>
  </si>
  <si>
    <t>02020806</t>
  </si>
  <si>
    <t>CODO 90----..-</t>
  </si>
  <si>
    <t>02020807</t>
  </si>
  <si>
    <t>CODO 45-...-</t>
  </si>
  <si>
    <t>02020808</t>
  </si>
  <si>
    <t>TEE....-</t>
  </si>
  <si>
    <t>02020809</t>
  </si>
  <si>
    <t>UNION SIMPLE ...-</t>
  </si>
  <si>
    <t>02020810</t>
  </si>
  <si>
    <t>UNION UNIVERSAL ...-</t>
  </si>
  <si>
    <t>02020811</t>
  </si>
  <si>
    <t>REDUCCION BUSHING   ...-</t>
  </si>
  <si>
    <t>02020812</t>
  </si>
  <si>
    <t>REDUCCION CONCENTRICA …..*-</t>
  </si>
  <si>
    <t>02020813</t>
  </si>
  <si>
    <t>NIPLE…..-</t>
  </si>
  <si>
    <t>02020814</t>
  </si>
  <si>
    <t>REDUCCION CAMPANA....-</t>
  </si>
  <si>
    <t>02020815</t>
  </si>
  <si>
    <t>TAPON MACHO,..-</t>
  </si>
  <si>
    <t>02020816</t>
  </si>
  <si>
    <t>REDUCCION EXCENTRICA…..-</t>
  </si>
  <si>
    <t>02020817</t>
  </si>
  <si>
    <t>TEE REDUCCION  ...-</t>
  </si>
  <si>
    <t>02020818</t>
  </si>
  <si>
    <t>COPLAS...-</t>
  </si>
  <si>
    <t>02020906</t>
  </si>
  <si>
    <t>CODO 90-----..-</t>
  </si>
  <si>
    <t>02020907</t>
  </si>
  <si>
    <t>CODO 45,..-</t>
  </si>
  <si>
    <t>02020908</t>
  </si>
  <si>
    <t>TEE ....-</t>
  </si>
  <si>
    <t>02020909</t>
  </si>
  <si>
    <t>UNION SIMPLE ....-</t>
  </si>
  <si>
    <t>02020910</t>
  </si>
  <si>
    <t>UNION UNIVERSAL ....-</t>
  </si>
  <si>
    <t>02020911</t>
  </si>
  <si>
    <t>REDUCCION BUSHING    ...-</t>
  </si>
  <si>
    <t>02020912</t>
  </si>
  <si>
    <t>REDUCCION CONCENTRICA …...-</t>
  </si>
  <si>
    <t>02020913</t>
  </si>
  <si>
    <t>NIPLE.-...-</t>
  </si>
  <si>
    <t>02020914</t>
  </si>
  <si>
    <t>REDUCCION CAMPANA  ....-</t>
  </si>
  <si>
    <t>02020915</t>
  </si>
  <si>
    <t>TAPON MACHO ,..-</t>
  </si>
  <si>
    <t>02020916</t>
  </si>
  <si>
    <t>REDUCCION EXCENTRICA....-</t>
  </si>
  <si>
    <t>02020917</t>
  </si>
  <si>
    <t>TEE REDUCCION.-..-</t>
  </si>
  <si>
    <t>02021001</t>
  </si>
  <si>
    <t>COPLAS....-</t>
  </si>
  <si>
    <t>02021006</t>
  </si>
  <si>
    <t>CODO 90 -..-</t>
  </si>
  <si>
    <t>02021007</t>
  </si>
  <si>
    <t>CODO 45,-..-</t>
  </si>
  <si>
    <t>02021008</t>
  </si>
  <si>
    <t>TEE.-..-</t>
  </si>
  <si>
    <t>02021009</t>
  </si>
  <si>
    <t>UNION SIMPLE-..-</t>
  </si>
  <si>
    <t>02021010</t>
  </si>
  <si>
    <t>UNION UNIVERSAL.-..-</t>
  </si>
  <si>
    <t>02021011</t>
  </si>
  <si>
    <t>REDUCCION BUSHING      -..-</t>
  </si>
  <si>
    <t>02021012</t>
  </si>
  <si>
    <t>REDUCCION CONCENTRICA …....-</t>
  </si>
  <si>
    <t>02021013</t>
  </si>
  <si>
    <t>NIPLE..-...-</t>
  </si>
  <si>
    <t>02021014</t>
  </si>
  <si>
    <t>REDUCCION CAMPANA  . ...-</t>
  </si>
  <si>
    <t>02021015</t>
  </si>
  <si>
    <t>TAPON MACHO.-..-</t>
  </si>
  <si>
    <t>02021016</t>
  </si>
  <si>
    <t>REDUCCION EXCENTRICA  ....-</t>
  </si>
  <si>
    <t>02021017</t>
  </si>
  <si>
    <t>TEE REDUCCION-...-</t>
  </si>
  <si>
    <t>02021106</t>
  </si>
  <si>
    <t>CODO 90  -..-</t>
  </si>
  <si>
    <t>02021107</t>
  </si>
  <si>
    <t>CODO 45-..-</t>
  </si>
  <si>
    <t>02021108</t>
  </si>
  <si>
    <t>TEE-..-</t>
  </si>
  <si>
    <t>02021109</t>
  </si>
  <si>
    <t>UNION SIMPLE-...-</t>
  </si>
  <si>
    <t>02021110</t>
  </si>
  <si>
    <t>UNION UNIVERSAL-.-..-</t>
  </si>
  <si>
    <t>02021111</t>
  </si>
  <si>
    <t>REDUCCION BUSHING  .-..-</t>
  </si>
  <si>
    <t>02021112</t>
  </si>
  <si>
    <t>REDUCCION CONCENTRICA. ...-</t>
  </si>
  <si>
    <t>02021113</t>
  </si>
  <si>
    <t>NIPLE…-...-</t>
  </si>
  <si>
    <t>02021114</t>
  </si>
  <si>
    <t>REDUCCION CAMPANA . . ...-</t>
  </si>
  <si>
    <t>02021115</t>
  </si>
  <si>
    <t>TAPON MACHO-...-</t>
  </si>
  <si>
    <t>02021116</t>
  </si>
  <si>
    <t>REDUCCION EXCENTRICA ..,...-</t>
  </si>
  <si>
    <t>02021117</t>
  </si>
  <si>
    <t>TEE REDUCCION..-..-</t>
  </si>
  <si>
    <t>02021202</t>
  </si>
  <si>
    <t>NIPLE..-....-</t>
  </si>
  <si>
    <t>02021203</t>
  </si>
  <si>
    <t>REDUCCION CAMPANA … …..-</t>
  </si>
  <si>
    <t>02021206</t>
  </si>
  <si>
    <t>CODO 90- -..-</t>
  </si>
  <si>
    <t>02021207</t>
  </si>
  <si>
    <t>CODO 45--..-</t>
  </si>
  <si>
    <t>02021208</t>
  </si>
  <si>
    <t>TEE-...-</t>
  </si>
  <si>
    <t>02021209</t>
  </si>
  <si>
    <t>UNION SIMPLE.-..-</t>
  </si>
  <si>
    <t>02021210</t>
  </si>
  <si>
    <t>UNION UNIVERSAL--...-</t>
  </si>
  <si>
    <t>02021211</t>
  </si>
  <si>
    <t>REDUCCION BUSHING        ...-</t>
  </si>
  <si>
    <t>02021212</t>
  </si>
  <si>
    <t>REDUCCION CONCENTRICA.-...-</t>
  </si>
  <si>
    <t>02021213</t>
  </si>
  <si>
    <t>NIPLE….-....-</t>
  </si>
  <si>
    <t>02021214</t>
  </si>
  <si>
    <t>REDUCCION CAMPANA… ....-</t>
  </si>
  <si>
    <t>02021215</t>
  </si>
  <si>
    <t>TAPON MACHO....-</t>
  </si>
  <si>
    <t>02021216</t>
  </si>
  <si>
    <t>REDUCCION EXCENTRICA,..-</t>
  </si>
  <si>
    <t>02021217</t>
  </si>
  <si>
    <t>TEE REDUCCION.-...-</t>
  </si>
  <si>
    <t>02021218</t>
  </si>
  <si>
    <t>OTROS....-</t>
  </si>
  <si>
    <t>02021219</t>
  </si>
  <si>
    <t>COPLA MIXTA..-</t>
  </si>
  <si>
    <t>02021220</t>
  </si>
  <si>
    <t>TAPON HEMBRA..-</t>
  </si>
  <si>
    <t>02021221</t>
  </si>
  <si>
    <t>.</t>
  </si>
  <si>
    <t>02021306</t>
  </si>
  <si>
    <t>CODO 90- - -..-</t>
  </si>
  <si>
    <t>02021307</t>
  </si>
  <si>
    <t>CODO 45---..-</t>
  </si>
  <si>
    <t>02021308</t>
  </si>
  <si>
    <t>TEE .-...-</t>
  </si>
  <si>
    <t>02021309</t>
  </si>
  <si>
    <t>UNION SIMPLE..-..-</t>
  </si>
  <si>
    <t>02021310</t>
  </si>
  <si>
    <t>UNION UNIVERSAL..-..-</t>
  </si>
  <si>
    <t>02021311</t>
  </si>
  <si>
    <t>REDUCCION BUSHING,.,..-</t>
  </si>
  <si>
    <t>02021312</t>
  </si>
  <si>
    <t>REDUCCION CONCENTRICA--..-</t>
  </si>
  <si>
    <t>02021313</t>
  </si>
  <si>
    <t>NIPLE.-.-..-</t>
  </si>
  <si>
    <t>02021314</t>
  </si>
  <si>
    <t>REDUCCION CAMPANA… …..-</t>
  </si>
  <si>
    <t>02021315</t>
  </si>
  <si>
    <t>TAPON MACHO--..-</t>
  </si>
  <si>
    <t>02021316</t>
  </si>
  <si>
    <t>REDUCCION EXCENTRICA...-</t>
  </si>
  <si>
    <t>02021317</t>
  </si>
  <si>
    <t>TEE REDUCCION--..-</t>
  </si>
  <si>
    <t>02021318</t>
  </si>
  <si>
    <t>TAPON HEMBRA**..-</t>
  </si>
  <si>
    <t>02021406</t>
  </si>
  <si>
    <t>CODO 90   -..-</t>
  </si>
  <si>
    <t>02021407</t>
  </si>
  <si>
    <t>CODO 45----..-</t>
  </si>
  <si>
    <t>02021408</t>
  </si>
  <si>
    <t>TEE..-..-</t>
  </si>
  <si>
    <t>02021409</t>
  </si>
  <si>
    <t>UNION SIMPLE.-...-</t>
  </si>
  <si>
    <t>02021410</t>
  </si>
  <si>
    <t>UNION UNIVERSAL--.,..-</t>
  </si>
  <si>
    <t>02021411</t>
  </si>
  <si>
    <t>REDUCCION BUSHING,.-..-</t>
  </si>
  <si>
    <t>02021412</t>
  </si>
  <si>
    <t>REDUCCION CONCENTRICA---..-</t>
  </si>
  <si>
    <t>02021415</t>
  </si>
  <si>
    <t>TAPON MACHO.-...-</t>
  </si>
  <si>
    <t>02021416</t>
  </si>
  <si>
    <t>REDUCCION EXCENTRICA.*...-</t>
  </si>
  <si>
    <t>02021417</t>
  </si>
  <si>
    <t>TEE REDUCCION-....-</t>
  </si>
  <si>
    <t>02021506</t>
  </si>
  <si>
    <t>CODO 90..-</t>
  </si>
  <si>
    <t>02021507</t>
  </si>
  <si>
    <t>CODO 45..-</t>
  </si>
  <si>
    <t>02021508</t>
  </si>
  <si>
    <t>TEE..**-</t>
  </si>
  <si>
    <t>02021509</t>
  </si>
  <si>
    <t>UNION SIMPLE..*-</t>
  </si>
  <si>
    <t>02021510</t>
  </si>
  <si>
    <t>UNION UNIVERSAL..**-</t>
  </si>
  <si>
    <t>02021511</t>
  </si>
  <si>
    <t>REDUCCION BUSHING..*-</t>
  </si>
  <si>
    <t>02021512</t>
  </si>
  <si>
    <t>REDUCCION CONCENTRICA..-</t>
  </si>
  <si>
    <t>02021513</t>
  </si>
  <si>
    <t>NIPLE..**-</t>
  </si>
  <si>
    <t>02021514</t>
  </si>
  <si>
    <t>REDUCCION CAMPANA..*-</t>
  </si>
  <si>
    <t>02021515</t>
  </si>
  <si>
    <t>TAPON MACHO..**-</t>
  </si>
  <si>
    <t>02021516</t>
  </si>
  <si>
    <t>REDUCCION EXCENTRICA..*-</t>
  </si>
  <si>
    <t>02021517</t>
  </si>
  <si>
    <t>TEE REDUCCION..-</t>
  </si>
  <si>
    <t>02021518</t>
  </si>
  <si>
    <t>OTROS*.*..-</t>
  </si>
  <si>
    <t>02021601</t>
  </si>
  <si>
    <t>OTROS,....-</t>
  </si>
  <si>
    <t>02021602</t>
  </si>
  <si>
    <t>REDUCCION BUSHING....-</t>
  </si>
  <si>
    <t>02021702</t>
  </si>
  <si>
    <t>GENERAL../..-</t>
  </si>
  <si>
    <t>02021818</t>
  </si>
  <si>
    <t>UNION HDPE..--</t>
  </si>
  <si>
    <t>02022001</t>
  </si>
  <si>
    <t>OTROS-,--</t>
  </si>
  <si>
    <t>02030101</t>
  </si>
  <si>
    <t>CEDULA 40..*-</t>
  </si>
  <si>
    <t>02030102</t>
  </si>
  <si>
    <t>CEDULA 40 API 5L..*-</t>
  </si>
  <si>
    <t>02030103</t>
  </si>
  <si>
    <t>CEDULA 80 ..*-</t>
  </si>
  <si>
    <t>02030104</t>
  </si>
  <si>
    <t>CEDULA 80 API 5L..*-</t>
  </si>
  <si>
    <t>02030105</t>
  </si>
  <si>
    <t>CEDULA 10.*-</t>
  </si>
  <si>
    <t>02030201</t>
  </si>
  <si>
    <t>CEDULA 40,.*-</t>
  </si>
  <si>
    <t>02030202</t>
  </si>
  <si>
    <t>CEDULA 40 API 5L,.*-</t>
  </si>
  <si>
    <t>02030203</t>
  </si>
  <si>
    <t>CEDULA 80 ...*-</t>
  </si>
  <si>
    <t>02030204</t>
  </si>
  <si>
    <t>CEDULA 80 API 5L. ..*-</t>
  </si>
  <si>
    <t>02030205</t>
  </si>
  <si>
    <t>OTROS_-</t>
  </si>
  <si>
    <t>02030301</t>
  </si>
  <si>
    <t>CEDULA 40 ..*-</t>
  </si>
  <si>
    <t>02030302</t>
  </si>
  <si>
    <t>CEDULA 40 API 5L.-.*-</t>
  </si>
  <si>
    <t>02030303</t>
  </si>
  <si>
    <t>CEDULA 80.-.*-</t>
  </si>
  <si>
    <t>02030304</t>
  </si>
  <si>
    <t>CEDULA 80 API 5L….*-</t>
  </si>
  <si>
    <t>02030305</t>
  </si>
  <si>
    <t>OTROS,.*-</t>
  </si>
  <si>
    <t>02030401</t>
  </si>
  <si>
    <t>CEDULA 40.*-</t>
  </si>
  <si>
    <t>02030402</t>
  </si>
  <si>
    <t>CEDULA 40 API 5L.*-</t>
  </si>
  <si>
    <t>02030403</t>
  </si>
  <si>
    <t>CEDULA 80.*-</t>
  </si>
  <si>
    <t>02030404</t>
  </si>
  <si>
    <t>CEDULA 80 API 5L.*-</t>
  </si>
  <si>
    <t>02030501</t>
  </si>
  <si>
    <t>CEDULA 40.,.*-</t>
  </si>
  <si>
    <t>02030502</t>
  </si>
  <si>
    <t>CEDULA 40 API 5L.--.*-</t>
  </si>
  <si>
    <t>02030503</t>
  </si>
  <si>
    <t>CEDULA 80--.*-</t>
  </si>
  <si>
    <t>02030504</t>
  </si>
  <si>
    <t>CEDULA 80 API 5L -.*-</t>
  </si>
  <si>
    <t>02030801</t>
  </si>
  <si>
    <t>OTROS . .-</t>
  </si>
  <si>
    <t>02040101</t>
  </si>
  <si>
    <t>CEDULA 40..*</t>
  </si>
  <si>
    <t>02040102</t>
  </si>
  <si>
    <t>CEDULA 40 API 5L..*</t>
  </si>
  <si>
    <t>02040103</t>
  </si>
  <si>
    <t>CEDULA 80 ..*</t>
  </si>
  <si>
    <t>02040104</t>
  </si>
  <si>
    <t>CEDULA 80 API 5L..*</t>
  </si>
  <si>
    <t>02040105</t>
  </si>
  <si>
    <t>CEDULA 10.*</t>
  </si>
  <si>
    <t>02040201</t>
  </si>
  <si>
    <t>CEDULA 40,.*</t>
  </si>
  <si>
    <t>02040202</t>
  </si>
  <si>
    <t>CEDULA 40 API 5L,.*</t>
  </si>
  <si>
    <t>02040203</t>
  </si>
  <si>
    <t>CEDULA 80 ...*</t>
  </si>
  <si>
    <t>02040204</t>
  </si>
  <si>
    <t>CEDULA 80 API 5L. ..*</t>
  </si>
  <si>
    <t>02040205</t>
  </si>
  <si>
    <t>02050101</t>
  </si>
  <si>
    <t>CEDULA 40.,.*</t>
  </si>
  <si>
    <t>02050201</t>
  </si>
  <si>
    <t>CEDULA 40.*</t>
  </si>
  <si>
    <t>02070101</t>
  </si>
  <si>
    <t>SLIP ON.*...</t>
  </si>
  <si>
    <t>02070102</t>
  </si>
  <si>
    <t>WELDING NECK...</t>
  </si>
  <si>
    <t>02070103</t>
  </si>
  <si>
    <t>BRIDA CIEGA...</t>
  </si>
  <si>
    <t>02070104</t>
  </si>
  <si>
    <t>BRIDA ROSCADA...</t>
  </si>
  <si>
    <t>02070105</t>
  </si>
  <si>
    <t>SOCKET WELD :..</t>
  </si>
  <si>
    <t>02070199</t>
  </si>
  <si>
    <t>GENERAL,-.</t>
  </si>
  <si>
    <t>02070201</t>
  </si>
  <si>
    <t>SLIP ON ...</t>
  </si>
  <si>
    <t>02070202</t>
  </si>
  <si>
    <t>WELDING NECK....</t>
  </si>
  <si>
    <t>02070203</t>
  </si>
  <si>
    <t>BRIDA CIEGA....</t>
  </si>
  <si>
    <t>02070302</t>
  </si>
  <si>
    <t>WELDING NECK ...</t>
  </si>
  <si>
    <t>02070401</t>
  </si>
  <si>
    <t>SLIP ON ....</t>
  </si>
  <si>
    <t>02070402</t>
  </si>
  <si>
    <t>WELDING NECK ....</t>
  </si>
  <si>
    <t>02070601</t>
  </si>
  <si>
    <t>CODO 90--..</t>
  </si>
  <si>
    <t>02070602</t>
  </si>
  <si>
    <t>NIPLE...</t>
  </si>
  <si>
    <t>02070701</t>
  </si>
  <si>
    <t>CODO 90---..</t>
  </si>
  <si>
    <t>02070702</t>
  </si>
  <si>
    <t>CODO 45 .-..</t>
  </si>
  <si>
    <t>02070703</t>
  </si>
  <si>
    <t>TEE</t>
  </si>
  <si>
    <t>02070704</t>
  </si>
  <si>
    <t>REDUCCION CONCENTRICA</t>
  </si>
  <si>
    <t>02070705</t>
  </si>
  <si>
    <t>NIPLE....</t>
  </si>
  <si>
    <t>02070706</t>
  </si>
  <si>
    <t>REDUCCION EXCENTRICA.-....</t>
  </si>
  <si>
    <t>02070707</t>
  </si>
  <si>
    <t>TEE REDUCCION ...</t>
  </si>
  <si>
    <t>02070708</t>
  </si>
  <si>
    <t>COPLAS</t>
  </si>
  <si>
    <t>02070801</t>
  </si>
  <si>
    <t>CODO 90----..</t>
  </si>
  <si>
    <t>02070802</t>
  </si>
  <si>
    <t>CODO 45-...</t>
  </si>
  <si>
    <t>02070803</t>
  </si>
  <si>
    <t>TEE....</t>
  </si>
  <si>
    <t>02070804</t>
  </si>
  <si>
    <t>REDUCCION CONCENTRICA …..*</t>
  </si>
  <si>
    <t>02070805</t>
  </si>
  <si>
    <t>NIPLE…..</t>
  </si>
  <si>
    <t>02070901</t>
  </si>
  <si>
    <t>OTROS-,-</t>
  </si>
  <si>
    <t>02070902</t>
  </si>
  <si>
    <t>CODO 90-----..</t>
  </si>
  <si>
    <t>02070903</t>
  </si>
  <si>
    <t>CODO 45,..</t>
  </si>
  <si>
    <t>02070904</t>
  </si>
  <si>
    <t>TEE ....</t>
  </si>
  <si>
    <t>02070905</t>
  </si>
  <si>
    <t>UNION SIMPLE ....</t>
  </si>
  <si>
    <t>02070906</t>
  </si>
  <si>
    <t>UNION UNIVERSAL ....</t>
  </si>
  <si>
    <t>02070907</t>
  </si>
  <si>
    <t>REDUCCION BUSHING    ...</t>
  </si>
  <si>
    <t>02070908</t>
  </si>
  <si>
    <t>NIPLE.-...</t>
  </si>
  <si>
    <t>02070909</t>
  </si>
  <si>
    <t>REDUCCION CAMPANA  ....</t>
  </si>
  <si>
    <t>02070910</t>
  </si>
  <si>
    <t>TAPON MACHO ,..</t>
  </si>
  <si>
    <t>02071001</t>
  </si>
  <si>
    <t>COPLAS....</t>
  </si>
  <si>
    <t>02071002</t>
  </si>
  <si>
    <t>CODO 90 -..</t>
  </si>
  <si>
    <t>02071003</t>
  </si>
  <si>
    <t>CODO 45,-..</t>
  </si>
  <si>
    <t>02071004</t>
  </si>
  <si>
    <t>TEE.-..</t>
  </si>
  <si>
    <t>02071005</t>
  </si>
  <si>
    <t>UNION SIMPLE-..</t>
  </si>
  <si>
    <t>02071006</t>
  </si>
  <si>
    <t>UNION UNIVERSAL.-..</t>
  </si>
  <si>
    <t>02071007</t>
  </si>
  <si>
    <t>REDUCCION BUSHING      -..</t>
  </si>
  <si>
    <t>02071008</t>
  </si>
  <si>
    <t>REDUCCION CAMPANA  . ...</t>
  </si>
  <si>
    <t>02071009</t>
  </si>
  <si>
    <t>TAPON MACHO.-..</t>
  </si>
  <si>
    <t>02071010</t>
  </si>
  <si>
    <t>TEE REDUCCION-...</t>
  </si>
  <si>
    <t>02071101</t>
  </si>
  <si>
    <t>OTROS-,-,</t>
  </si>
  <si>
    <t>02071102</t>
  </si>
  <si>
    <t>CODO 90  -..</t>
  </si>
  <si>
    <t>02071103</t>
  </si>
  <si>
    <t>CODO 45-..</t>
  </si>
  <si>
    <t>02071104</t>
  </si>
  <si>
    <t>TEE-..</t>
  </si>
  <si>
    <t>02071201</t>
  </si>
  <si>
    <t>CODO 90- -..</t>
  </si>
  <si>
    <t>02071202</t>
  </si>
  <si>
    <t>CODO 45--..</t>
  </si>
  <si>
    <t>02071203</t>
  </si>
  <si>
    <t>TEE-...</t>
  </si>
  <si>
    <t>02071204</t>
  </si>
  <si>
    <t>UNION UNIVERSAL--...</t>
  </si>
  <si>
    <t>02071205</t>
  </si>
  <si>
    <t>REDUCCION BUSHING        ...</t>
  </si>
  <si>
    <t>02071206</t>
  </si>
  <si>
    <t>REDUCCION CAMPANA… ....</t>
  </si>
  <si>
    <t>02071207</t>
  </si>
  <si>
    <t>TEE REDUCCION.-...</t>
  </si>
  <si>
    <t>02071208</t>
  </si>
  <si>
    <t>OTROS....</t>
  </si>
  <si>
    <t>02071209</t>
  </si>
  <si>
    <t>COPLA MIXTA..</t>
  </si>
  <si>
    <t>02071210</t>
  </si>
  <si>
    <t>TAPON HEMBRA..</t>
  </si>
  <si>
    <t>02071301</t>
  </si>
  <si>
    <t>CODO 90- - -..</t>
  </si>
  <si>
    <t>02071302</t>
  </si>
  <si>
    <t>TEE .-...</t>
  </si>
  <si>
    <t>02071303</t>
  </si>
  <si>
    <t>UNION UNIVERSAL..-..</t>
  </si>
  <si>
    <t>02071304</t>
  </si>
  <si>
    <t>REDUCCION BUSHING,.,..</t>
  </si>
  <si>
    <t>02071305</t>
  </si>
  <si>
    <t>NIPLE.-.-..</t>
  </si>
  <si>
    <t>02071306</t>
  </si>
  <si>
    <t>REDUCCION CAMPANA… …..</t>
  </si>
  <si>
    <t>02071307</t>
  </si>
  <si>
    <t>TAPON MACHO--..</t>
  </si>
  <si>
    <t>02071308</t>
  </si>
  <si>
    <t>REDUCCION EXCENTRICA...</t>
  </si>
  <si>
    <t>02071309</t>
  </si>
  <si>
    <t>TAPON HEMBRA**..</t>
  </si>
  <si>
    <t>02071401</t>
  </si>
  <si>
    <t>GENERAL../..</t>
  </si>
  <si>
    <t>02071501</t>
  </si>
  <si>
    <t>OTROS-,-,,</t>
  </si>
  <si>
    <t>02071601</t>
  </si>
  <si>
    <t>OTROS,....</t>
  </si>
  <si>
    <t>02071602</t>
  </si>
  <si>
    <t>REDUCCION BUSHING....</t>
  </si>
  <si>
    <t>02080101</t>
  </si>
  <si>
    <t>CODO 45----..</t>
  </si>
  <si>
    <t>02080102</t>
  </si>
  <si>
    <t>TEE..-..</t>
  </si>
  <si>
    <t>02080103</t>
  </si>
  <si>
    <t>REDUCCION BUSHING,.-..</t>
  </si>
  <si>
    <t>02080104</t>
  </si>
  <si>
    <t>REDUCCION CONCENTRICA---..</t>
  </si>
  <si>
    <t>02080105</t>
  </si>
  <si>
    <t>CODO 90..</t>
  </si>
  <si>
    <t>02080201</t>
  </si>
  <si>
    <t>TEE..-..,</t>
  </si>
  <si>
    <t>02080202</t>
  </si>
  <si>
    <t>CODO 90 ..</t>
  </si>
  <si>
    <t>02080203</t>
  </si>
  <si>
    <t>CODO 45 ..</t>
  </si>
  <si>
    <t>02080205</t>
  </si>
  <si>
    <t>UNION UNIVERSAL</t>
  </si>
  <si>
    <t>02080206</t>
  </si>
  <si>
    <t>REDUCCION BUSHING..*</t>
  </si>
  <si>
    <t>02080207</t>
  </si>
  <si>
    <t>REDUCCION CONCENTRICA..</t>
  </si>
  <si>
    <t>02080208</t>
  </si>
  <si>
    <t>REDUCCION CAMPANA..*</t>
  </si>
  <si>
    <t>02080209</t>
  </si>
  <si>
    <t>OTROS*.*..</t>
  </si>
  <si>
    <t>02100201</t>
  </si>
  <si>
    <t>ACERO AL CARBONO.</t>
  </si>
  <si>
    <t>02100203</t>
  </si>
  <si>
    <t>BRONCE.</t>
  </si>
  <si>
    <t>02100204</t>
  </si>
  <si>
    <t>FIERRO FUNDIDO..</t>
  </si>
  <si>
    <t>02100304</t>
  </si>
  <si>
    <t>FIERRO FUNDIDO...</t>
  </si>
  <si>
    <t>02100403</t>
  </si>
  <si>
    <t>BRONCE...</t>
  </si>
  <si>
    <t>02100405</t>
  </si>
  <si>
    <t>FIERRO DUCTIL..</t>
  </si>
  <si>
    <t>02100503</t>
  </si>
  <si>
    <t>BRONCE._</t>
  </si>
  <si>
    <t>02100504</t>
  </si>
  <si>
    <t>FIERRO FUNDIDO._</t>
  </si>
  <si>
    <t>02100505</t>
  </si>
  <si>
    <t>FIERRO DUCTIL._</t>
  </si>
  <si>
    <t>02100605</t>
  </si>
  <si>
    <t>FIERRO DUCTIL._.</t>
  </si>
  <si>
    <t>03010101</t>
  </si>
  <si>
    <t>CLASE I</t>
  </si>
  <si>
    <t>03010102</t>
  </si>
  <si>
    <t>CLASE II</t>
  </si>
  <si>
    <t>03010103</t>
  </si>
  <si>
    <t>CLASE III</t>
  </si>
  <si>
    <t>03010104</t>
  </si>
  <si>
    <t>03010205</t>
  </si>
  <si>
    <t>CLASE IV</t>
  </si>
  <si>
    <t>03010206</t>
  </si>
  <si>
    <t>CLASE V</t>
  </si>
  <si>
    <t>03010207</t>
  </si>
  <si>
    <t>ACCESORIOS  .</t>
  </si>
  <si>
    <t>03010301</t>
  </si>
  <si>
    <t>ACCESORIOS DE MONTACARGA</t>
  </si>
  <si>
    <t>03020101</t>
  </si>
  <si>
    <t>PISTONES UNA ETAPA</t>
  </si>
  <si>
    <t>03020102</t>
  </si>
  <si>
    <t>PISTONES DOS ETAPAS</t>
  </si>
  <si>
    <t>03020103</t>
  </si>
  <si>
    <t>PISTONES LIBRES DE ACEITES</t>
  </si>
  <si>
    <t>03020104</t>
  </si>
  <si>
    <t>PISTONES ALTA PRESION</t>
  </si>
  <si>
    <t>03020201</t>
  </si>
  <si>
    <t>TORNILLOS UNA ETAPA</t>
  </si>
  <si>
    <t>03020202</t>
  </si>
  <si>
    <t>TORNILLOS VELOCIDAD VARIABLE</t>
  </si>
  <si>
    <t>03020204</t>
  </si>
  <si>
    <t>TORNILLOS DOS ETAPAS</t>
  </si>
  <si>
    <t>03020205</t>
  </si>
  <si>
    <t>TORNILLOS LIBRES DE ACEITE</t>
  </si>
  <si>
    <t>03020301</t>
  </si>
  <si>
    <t>03020401</t>
  </si>
  <si>
    <t>SECADORES REFRIGERADOS</t>
  </si>
  <si>
    <t>03020402</t>
  </si>
  <si>
    <t>SECADORES REGENERATIVOS</t>
  </si>
  <si>
    <t>03020403</t>
  </si>
  <si>
    <t>SEC. REFRIGERATIVOS PREMIUM</t>
  </si>
  <si>
    <t>03020404</t>
  </si>
  <si>
    <t>FILTROS</t>
  </si>
  <si>
    <t>03020501</t>
  </si>
  <si>
    <t>03020502</t>
  </si>
  <si>
    <t>DRENAJES</t>
  </si>
  <si>
    <t>03020503</t>
  </si>
  <si>
    <t>03020504</t>
  </si>
  <si>
    <t>OTROS-----</t>
  </si>
  <si>
    <t>03020601</t>
  </si>
  <si>
    <t>03020602</t>
  </si>
  <si>
    <t>BOMBA DE VACIO.</t>
  </si>
  <si>
    <t>03030101</t>
  </si>
  <si>
    <t>PRECEDENT.</t>
  </si>
  <si>
    <t>03030201</t>
  </si>
  <si>
    <t>VILLAGER</t>
  </si>
  <si>
    <t>03030202</t>
  </si>
  <si>
    <t>TRANSPORTER</t>
  </si>
  <si>
    <t>03030203</t>
  </si>
  <si>
    <t>XRT .-</t>
  </si>
  <si>
    <t>03030204</t>
  </si>
  <si>
    <t>CARRYALL</t>
  </si>
  <si>
    <t>03030205</t>
  </si>
  <si>
    <t>4 X4</t>
  </si>
  <si>
    <t>03030301</t>
  </si>
  <si>
    <t>BASTIDOR</t>
  </si>
  <si>
    <t>03030302</t>
  </si>
  <si>
    <t>SISTEMA DE FRENO</t>
  </si>
  <si>
    <t>03030303</t>
  </si>
  <si>
    <t>DIRECCIÓN Y SUSPENSION</t>
  </si>
  <si>
    <t>03030304</t>
  </si>
  <si>
    <t>SISTEMA ELECTRICO</t>
  </si>
  <si>
    <t>03030305</t>
  </si>
  <si>
    <t>MOTOR GASOLINA</t>
  </si>
  <si>
    <t>03030306</t>
  </si>
  <si>
    <t>SISTEMA COMBUSTIBLE</t>
  </si>
  <si>
    <t>03030307</t>
  </si>
  <si>
    <t>SISTEMA TRANSMISION</t>
  </si>
  <si>
    <t>03030308</t>
  </si>
  <si>
    <t>DIVERSOS,</t>
  </si>
  <si>
    <t>03040101</t>
  </si>
  <si>
    <t>03040102</t>
  </si>
  <si>
    <t>FILTRO DE AIRE</t>
  </si>
  <si>
    <t>03040103</t>
  </si>
  <si>
    <t>KIT DE ANILLOS</t>
  </si>
  <si>
    <t>03040104</t>
  </si>
  <si>
    <t>KIT DE VALVULAS</t>
  </si>
  <si>
    <t>03040105</t>
  </si>
  <si>
    <t>KIT BIELAS Y RODAJES</t>
  </si>
  <si>
    <t>03040106</t>
  </si>
  <si>
    <t>KIT OVERHAUL</t>
  </si>
  <si>
    <t>03040107</t>
  </si>
  <si>
    <t>DIVERSOS,.</t>
  </si>
  <si>
    <t>03040201</t>
  </si>
  <si>
    <t>LUBRICANTES,</t>
  </si>
  <si>
    <t>03040202</t>
  </si>
  <si>
    <t>FILTRO DE AIRE,</t>
  </si>
  <si>
    <t>03040203</t>
  </si>
  <si>
    <t>FILTRO DE ACEITE</t>
  </si>
  <si>
    <t>03040204</t>
  </si>
  <si>
    <t>ELEMENTO SEPARADOR</t>
  </si>
  <si>
    <t>03040205</t>
  </si>
  <si>
    <t>FAJAS</t>
  </si>
  <si>
    <t>03040206</t>
  </si>
  <si>
    <t>ELECTRICO / ELECTRONICO</t>
  </si>
  <si>
    <t>03040207</t>
  </si>
  <si>
    <t>KIT DE OVERHAUL</t>
  </si>
  <si>
    <t>03040208</t>
  </si>
  <si>
    <t>DIVERSOS.</t>
  </si>
  <si>
    <t>03040301</t>
  </si>
  <si>
    <t>LUBRICANTES,.</t>
  </si>
  <si>
    <t>03040302</t>
  </si>
  <si>
    <t>DIVERSOS..</t>
  </si>
  <si>
    <t>03040401</t>
  </si>
  <si>
    <t>LUBRICANTES_</t>
  </si>
  <si>
    <t>03040402</t>
  </si>
  <si>
    <t>FILTRO DE AIRE.</t>
  </si>
  <si>
    <t>03040403</t>
  </si>
  <si>
    <t>FILTRO DE ACEITE.</t>
  </si>
  <si>
    <t>03040404</t>
  </si>
  <si>
    <t>ELECTRICO / ELECTRONICO.</t>
  </si>
  <si>
    <t>03040405</t>
  </si>
  <si>
    <t>DIVERSOS_</t>
  </si>
  <si>
    <t>03040501</t>
  </si>
  <si>
    <t>DIVERSOS._</t>
  </si>
  <si>
    <t>03040601</t>
  </si>
  <si>
    <t>ELEMENTO FILTRO DE LINEA</t>
  </si>
  <si>
    <t>03040602</t>
  </si>
  <si>
    <t>VALVULA DE DRENAJE</t>
  </si>
  <si>
    <t>03040603</t>
  </si>
  <si>
    <t>DIVERSOS</t>
  </si>
  <si>
    <t>03040604</t>
  </si>
  <si>
    <t>SISTEMA HIDROSTATICO</t>
  </si>
  <si>
    <t>03040701</t>
  </si>
  <si>
    <t>EX IR</t>
  </si>
  <si>
    <t>03040702</t>
  </si>
  <si>
    <t>03040703</t>
  </si>
  <si>
    <t>SULLAIR</t>
  </si>
  <si>
    <t>03040704</t>
  </si>
  <si>
    <t>OTRAS MARCAS.</t>
  </si>
  <si>
    <t>03040801</t>
  </si>
  <si>
    <t>DIVERSOS_.</t>
  </si>
  <si>
    <t>03040901</t>
  </si>
  <si>
    <t>TUBERIA</t>
  </si>
  <si>
    <t>03040902</t>
  </si>
  <si>
    <t>03040903</t>
  </si>
  <si>
    <t>03040904</t>
  </si>
  <si>
    <t>DIVERSOS_,</t>
  </si>
  <si>
    <t>04010101</t>
  </si>
  <si>
    <t>OTROS,-</t>
  </si>
  <si>
    <t>04010199</t>
  </si>
  <si>
    <t>GENERAL  .,</t>
  </si>
  <si>
    <t>04010201</t>
  </si>
  <si>
    <t>OTROS,--</t>
  </si>
  <si>
    <t>04010299</t>
  </si>
  <si>
    <t>GENERAL  ..</t>
  </si>
  <si>
    <t>04020101</t>
  </si>
  <si>
    <t>ACERO .</t>
  </si>
  <si>
    <t>04020102</t>
  </si>
  <si>
    <t>BRONCE.-</t>
  </si>
  <si>
    <t>04020103</t>
  </si>
  <si>
    <t>FENOLICO--</t>
  </si>
  <si>
    <t>04020104</t>
  </si>
  <si>
    <t>OTROS.-,</t>
  </si>
  <si>
    <t>04020201</t>
  </si>
  <si>
    <t>BRONCE..</t>
  </si>
  <si>
    <t>04020202</t>
  </si>
  <si>
    <t>FENOLICO</t>
  </si>
  <si>
    <t>04020301</t>
  </si>
  <si>
    <t>ACERO.</t>
  </si>
  <si>
    <t>04020302</t>
  </si>
  <si>
    <t>BRONCE.*</t>
  </si>
  <si>
    <t>04020401</t>
  </si>
  <si>
    <t>ACERO</t>
  </si>
  <si>
    <t>04020402</t>
  </si>
  <si>
    <t>BRONCE…</t>
  </si>
  <si>
    <t>04020403</t>
  </si>
  <si>
    <t>OTROS,.</t>
  </si>
  <si>
    <t>04030101</t>
  </si>
  <si>
    <t>POSICIONADOR</t>
  </si>
  <si>
    <t>04030102</t>
  </si>
  <si>
    <t>ACTUADOR LINEAL</t>
  </si>
  <si>
    <t>04030103</t>
  </si>
  <si>
    <t>VALVULA TIPO GLOBO</t>
  </si>
  <si>
    <t>04030104</t>
  </si>
  <si>
    <t>04030105</t>
  </si>
  <si>
    <t>VALVULA DE PISTON</t>
  </si>
  <si>
    <t>04030106</t>
  </si>
  <si>
    <t>REPUESTOS .</t>
  </si>
  <si>
    <t>04030107</t>
  </si>
  <si>
    <t>PURGAS DE CALDERAS</t>
  </si>
  <si>
    <t>04030201</t>
  </si>
  <si>
    <t>TEMPERATURA--</t>
  </si>
  <si>
    <t>04030202</t>
  </si>
  <si>
    <t>PRESION .</t>
  </si>
  <si>
    <t>04030203</t>
  </si>
  <si>
    <t>PILOTO OPERADO</t>
  </si>
  <si>
    <t>04030204</t>
  </si>
  <si>
    <t>ACCION DIRECTA</t>
  </si>
  <si>
    <t>04030205</t>
  </si>
  <si>
    <t>REPUESTOS ,</t>
  </si>
  <si>
    <t>04030206</t>
  </si>
  <si>
    <t>FENOLICO.</t>
  </si>
  <si>
    <t>04030301</t>
  </si>
  <si>
    <t>ELIMINADOR DE AIRE</t>
  </si>
  <si>
    <t>04030302</t>
  </si>
  <si>
    <t>TERMODINAMICA</t>
  </si>
  <si>
    <t>04030303</t>
  </si>
  <si>
    <t>FLOTADOR</t>
  </si>
  <si>
    <t>04030304</t>
  </si>
  <si>
    <t>PRESION BALANCEADA</t>
  </si>
  <si>
    <t>04030306</t>
  </si>
  <si>
    <t>BALDE INVERTIDO</t>
  </si>
  <si>
    <t>04030307</t>
  </si>
  <si>
    <t>REPUESTOS*</t>
  </si>
  <si>
    <t>04030308</t>
  </si>
  <si>
    <t>OTROS.,</t>
  </si>
  <si>
    <t>04030309</t>
  </si>
  <si>
    <t>TERMOSTATICA</t>
  </si>
  <si>
    <t>04030401</t>
  </si>
  <si>
    <t>VISOR</t>
  </si>
  <si>
    <t>04030402</t>
  </si>
  <si>
    <t>ROMPEDOR DE VACIO</t>
  </si>
  <si>
    <t>04030403</t>
  </si>
  <si>
    <t>04030404</t>
  </si>
  <si>
    <t>BOMBA</t>
  </si>
  <si>
    <t>04030405</t>
  </si>
  <si>
    <t>CONTROL DE CALDERA</t>
  </si>
  <si>
    <t>04030406</t>
  </si>
  <si>
    <t>SEPARADOR DE HUMEDAD</t>
  </si>
  <si>
    <t>04030407</t>
  </si>
  <si>
    <t>FILTRO</t>
  </si>
  <si>
    <t>04030408</t>
  </si>
  <si>
    <t>CALDERA</t>
  </si>
  <si>
    <t>04030409</t>
  </si>
  <si>
    <t>REPUESTOS :</t>
  </si>
  <si>
    <t>04030410</t>
  </si>
  <si>
    <t>TANQUE FLASH</t>
  </si>
  <si>
    <t>04030599</t>
  </si>
  <si>
    <t>GENERAL  ,.</t>
  </si>
  <si>
    <t>04030701</t>
  </si>
  <si>
    <t>OTROS**</t>
  </si>
  <si>
    <t>04030801</t>
  </si>
  <si>
    <t>AREA VARIABLE.</t>
  </si>
  <si>
    <t>04030901</t>
  </si>
  <si>
    <t>PRESION,</t>
  </si>
  <si>
    <t>04031101</t>
  </si>
  <si>
    <t>ACERO INOXIDABLE...</t>
  </si>
  <si>
    <t>04031201</t>
  </si>
  <si>
    <t>04031301</t>
  </si>
  <si>
    <t>ACERO INOXIDABLE..,</t>
  </si>
  <si>
    <t>04031401</t>
  </si>
  <si>
    <t>FIERRO FUNDIDO_</t>
  </si>
  <si>
    <t>04050101</t>
  </si>
  <si>
    <t>OTROS,,,,</t>
  </si>
  <si>
    <t>04050199</t>
  </si>
  <si>
    <t>GENERAL-. .</t>
  </si>
  <si>
    <t>04050299</t>
  </si>
  <si>
    <t>GENERAL.. -</t>
  </si>
  <si>
    <t>04050301</t>
  </si>
  <si>
    <t>OTROS,,,</t>
  </si>
  <si>
    <t>04050499</t>
  </si>
  <si>
    <t>GENERAL,-</t>
  </si>
  <si>
    <t>04080101</t>
  </si>
  <si>
    <t>EQUIPOS-</t>
  </si>
  <si>
    <t>04080102</t>
  </si>
  <si>
    <t>REPUESTOS -</t>
  </si>
  <si>
    <t>04080201</t>
  </si>
  <si>
    <t>EQUIPOS  -</t>
  </si>
  <si>
    <t>04080202</t>
  </si>
  <si>
    <t>04080203</t>
  </si>
  <si>
    <t>REPUESTOS --</t>
  </si>
  <si>
    <t>04080301</t>
  </si>
  <si>
    <t>MAGNETICOS</t>
  </si>
  <si>
    <t>04080302</t>
  </si>
  <si>
    <t>VORTEX</t>
  </si>
  <si>
    <t>04080303</t>
  </si>
  <si>
    <t>AREA VARIABLE</t>
  </si>
  <si>
    <t>04080304</t>
  </si>
  <si>
    <t>MASICOS</t>
  </si>
  <si>
    <t>04080305</t>
  </si>
  <si>
    <t>04080306</t>
  </si>
  <si>
    <t>ACCESORIOS.,</t>
  </si>
  <si>
    <t>04080307</t>
  </si>
  <si>
    <t>SENSORES,</t>
  </si>
  <si>
    <t>04080401</t>
  </si>
  <si>
    <t>PRESION</t>
  </si>
  <si>
    <t>04080402</t>
  </si>
  <si>
    <t>TEMPERATURA</t>
  </si>
  <si>
    <t>04080403</t>
  </si>
  <si>
    <t>04080404</t>
  </si>
  <si>
    <t>EQUIPOS.</t>
  </si>
  <si>
    <t>04080501</t>
  </si>
  <si>
    <t>EQUIPOS   -</t>
  </si>
  <si>
    <t>04080502</t>
  </si>
  <si>
    <t>REPUESTOS ---</t>
  </si>
  <si>
    <t>04080601</t>
  </si>
  <si>
    <t>EQUIPOS--</t>
  </si>
  <si>
    <t>04080602</t>
  </si>
  <si>
    <t>REPUESTOS.,.</t>
  </si>
  <si>
    <t>04080603</t>
  </si>
  <si>
    <t>OTROS,,--</t>
  </si>
  <si>
    <t>04080701</t>
  </si>
  <si>
    <t>04080801</t>
  </si>
  <si>
    <t>EQUIPOS</t>
  </si>
  <si>
    <t>04080802</t>
  </si>
  <si>
    <t>04080803</t>
  </si>
  <si>
    <t>04080901</t>
  </si>
  <si>
    <t>MONTAJE</t>
  </si>
  <si>
    <t>04080902</t>
  </si>
  <si>
    <t>INSTALACIÓN</t>
  </si>
  <si>
    <t>04080903</t>
  </si>
  <si>
    <t>COMISIONAMIENTO  .</t>
  </si>
  <si>
    <t>04080904</t>
  </si>
  <si>
    <t>ENSAMBLE CON TABLERO</t>
  </si>
  <si>
    <t>04080905</t>
  </si>
  <si>
    <t>PUESTA EN SERVICIO</t>
  </si>
  <si>
    <t>04080906</t>
  </si>
  <si>
    <t>DIAGNOSTICO  .</t>
  </si>
  <si>
    <t>04080907</t>
  </si>
  <si>
    <t>CONTRASTACIÓN DE PARÁMETROS</t>
  </si>
  <si>
    <t>04080908</t>
  </si>
  <si>
    <t>MANTENIMIENTO  .</t>
  </si>
  <si>
    <t>04081001</t>
  </si>
  <si>
    <t>OTROS--,,</t>
  </si>
  <si>
    <t>04081101</t>
  </si>
  <si>
    <t>ACCESORIOS.,.</t>
  </si>
  <si>
    <t>04081102</t>
  </si>
  <si>
    <t>EQUIPOS.,</t>
  </si>
  <si>
    <t>04081201</t>
  </si>
  <si>
    <t>CONTROLADOR HIBRIDO</t>
  </si>
  <si>
    <t>04081202</t>
  </si>
  <si>
    <t>CONTROLES DIGITALES DE COMBUST</t>
  </si>
  <si>
    <t>04081203</t>
  </si>
  <si>
    <t>PROGRAMADORES LÓGICOS</t>
  </si>
  <si>
    <t>04081401</t>
  </si>
  <si>
    <t>EQUIPOS..</t>
  </si>
  <si>
    <t>04081501</t>
  </si>
  <si>
    <t>EQUIPOS -.</t>
  </si>
  <si>
    <t>04081601</t>
  </si>
  <si>
    <t>TEMPERATURA.</t>
  </si>
  <si>
    <t>04081701</t>
  </si>
  <si>
    <t>ELÉCTRICO</t>
  </si>
  <si>
    <t>04090199</t>
  </si>
  <si>
    <t>GENERAL.-.,</t>
  </si>
  <si>
    <t>04090201</t>
  </si>
  <si>
    <t>ACERO,_</t>
  </si>
  <si>
    <t>04090401</t>
  </si>
  <si>
    <t>OTROS.,.</t>
  </si>
  <si>
    <t>04090501</t>
  </si>
  <si>
    <t>CAÑUELAS</t>
  </si>
  <si>
    <t>04090502</t>
  </si>
  <si>
    <t>RESINA</t>
  </si>
  <si>
    <t>04090503</t>
  </si>
  <si>
    <t>MANTAS</t>
  </si>
  <si>
    <t>04090601</t>
  </si>
  <si>
    <t>04090602</t>
  </si>
  <si>
    <t>04090603</t>
  </si>
  <si>
    <t>04090604</t>
  </si>
  <si>
    <t>04090701</t>
  </si>
  <si>
    <t>EMPAQUETADURA PLANA,</t>
  </si>
  <si>
    <t>04090702</t>
  </si>
  <si>
    <t>EMPAQUETADURA CORTADA,</t>
  </si>
  <si>
    <t>04090703</t>
  </si>
  <si>
    <t>EMPAQUETADURA ESPIROMETALICAS,</t>
  </si>
  <si>
    <t>04090704</t>
  </si>
  <si>
    <t>EMPAQUETADURA PLANA CORTADA,</t>
  </si>
  <si>
    <t>04090801</t>
  </si>
  <si>
    <t>OTROS..,</t>
  </si>
  <si>
    <t>04100199</t>
  </si>
  <si>
    <t>GENERAL,. ,</t>
  </si>
  <si>
    <t>04100299</t>
  </si>
  <si>
    <t>GENERAL ,,</t>
  </si>
  <si>
    <t>04100399</t>
  </si>
  <si>
    <t>04100499</t>
  </si>
  <si>
    <t>GENERAL ,.-</t>
  </si>
  <si>
    <t>04120101</t>
  </si>
  <si>
    <t>ACERO AL CARBONO..</t>
  </si>
  <si>
    <t>04120102</t>
  </si>
  <si>
    <t>ACERO FORJADO.</t>
  </si>
  <si>
    <t>04120103</t>
  </si>
  <si>
    <t>BRONCE--</t>
  </si>
  <si>
    <t>04120104</t>
  </si>
  <si>
    <t>FIERRO FUNDIDO….</t>
  </si>
  <si>
    <t>04120105</t>
  </si>
  <si>
    <t>FIERRO DUCTIL-</t>
  </si>
  <si>
    <t>04120106</t>
  </si>
  <si>
    <t>REPUESTO -</t>
  </si>
  <si>
    <t>04120107</t>
  </si>
  <si>
    <t>ACERO INOXIDABLE.</t>
  </si>
  <si>
    <t>04120108</t>
  </si>
  <si>
    <t>ACERO FUNDIDO</t>
  </si>
  <si>
    <t>04120201</t>
  </si>
  <si>
    <t>ACERO AL CARBONO-.</t>
  </si>
  <si>
    <t>04120202</t>
  </si>
  <si>
    <t>ACERO FORJADO-</t>
  </si>
  <si>
    <t>04120203</t>
  </si>
  <si>
    <t>BRONCE,</t>
  </si>
  <si>
    <t>04120204</t>
  </si>
  <si>
    <t>FIERRO FUNDIDO-</t>
  </si>
  <si>
    <t>04120206</t>
  </si>
  <si>
    <t>REPUESTO .-</t>
  </si>
  <si>
    <t>04120207</t>
  </si>
  <si>
    <t>ACERO INOXIDABLE..</t>
  </si>
  <si>
    <t>04120301</t>
  </si>
  <si>
    <t>ACERO AL CARBONO -</t>
  </si>
  <si>
    <t>04120302</t>
  </si>
  <si>
    <t>ACERO FORJADO .</t>
  </si>
  <si>
    <t>04120303</t>
  </si>
  <si>
    <t>BRONCE,.</t>
  </si>
  <si>
    <t>04120304</t>
  </si>
  <si>
    <t>FIERRO FUNDIDO--</t>
  </si>
  <si>
    <t>04120306</t>
  </si>
  <si>
    <t>REPUESTO-.</t>
  </si>
  <si>
    <t>04120307</t>
  </si>
  <si>
    <t>ACERO INOXIDABLE-</t>
  </si>
  <si>
    <t>04120403</t>
  </si>
  <si>
    <t>BRONCE.,</t>
  </si>
  <si>
    <t>04120501</t>
  </si>
  <si>
    <t>ACERO AL CARBONO.-</t>
  </si>
  <si>
    <t>04120502</t>
  </si>
  <si>
    <t>ACERO FORJADO -</t>
  </si>
  <si>
    <t>04120503</t>
  </si>
  <si>
    <t>BRONCE-,</t>
  </si>
  <si>
    <t>04120504</t>
  </si>
  <si>
    <t>FIERRO FUNDIDO---</t>
  </si>
  <si>
    <t>04120506</t>
  </si>
  <si>
    <t>REPUESTO -.</t>
  </si>
  <si>
    <t>04120507</t>
  </si>
  <si>
    <t>ACERO INOXIDABLE -</t>
  </si>
  <si>
    <t>04120508</t>
  </si>
  <si>
    <t>ACCESORIOS-</t>
  </si>
  <si>
    <t>04120601</t>
  </si>
  <si>
    <t>ACERO AL CARBONO. .</t>
  </si>
  <si>
    <t>04120602</t>
  </si>
  <si>
    <t>ACERO FORJADO-.</t>
  </si>
  <si>
    <t>04120603</t>
  </si>
  <si>
    <t>BRONCE.-,</t>
  </si>
  <si>
    <t>04120604</t>
  </si>
  <si>
    <t>FIERRO FUNDIDO.-</t>
  </si>
  <si>
    <t>04120605</t>
  </si>
  <si>
    <t>FIERRO DUCTIL -</t>
  </si>
  <si>
    <t>04120606</t>
  </si>
  <si>
    <t>REPUESTO.--</t>
  </si>
  <si>
    <t>04120607</t>
  </si>
  <si>
    <t>ACERO INOXIDABLE.-</t>
  </si>
  <si>
    <t>04120608</t>
  </si>
  <si>
    <t>ACCESORIOS-,</t>
  </si>
  <si>
    <t>04120609</t>
  </si>
  <si>
    <t>ACERO,</t>
  </si>
  <si>
    <t>04120701</t>
  </si>
  <si>
    <t>ACERO AL CARBONO--</t>
  </si>
  <si>
    <t>04120704</t>
  </si>
  <si>
    <t>FIERRO FUNDIDO-.</t>
  </si>
  <si>
    <t>04120705</t>
  </si>
  <si>
    <t>FIERRO DUCTIL --</t>
  </si>
  <si>
    <t>04120706</t>
  </si>
  <si>
    <t>REPUESTO .,</t>
  </si>
  <si>
    <t>04120707</t>
  </si>
  <si>
    <t>ACERO INOXIDABLE-.</t>
  </si>
  <si>
    <t>04120708</t>
  </si>
  <si>
    <t>04120803</t>
  </si>
  <si>
    <t>BRONCE,,.</t>
  </si>
  <si>
    <t>04120804</t>
  </si>
  <si>
    <t>FIERRO FUNDIDO.*</t>
  </si>
  <si>
    <t>04120805</t>
  </si>
  <si>
    <t>FIERRO DUCTIL--</t>
  </si>
  <si>
    <t>04120806</t>
  </si>
  <si>
    <t>REPUESTO,..</t>
  </si>
  <si>
    <t>04120807</t>
  </si>
  <si>
    <t>ACERO AL CARBONO..,</t>
  </si>
  <si>
    <t>04120904</t>
  </si>
  <si>
    <t>FIERRO FUNDIDO- .</t>
  </si>
  <si>
    <t>04120905</t>
  </si>
  <si>
    <t>FIERRO DUCTIL - -</t>
  </si>
  <si>
    <t>04120906</t>
  </si>
  <si>
    <t>REPUESTO..,</t>
  </si>
  <si>
    <t>04121001</t>
  </si>
  <si>
    <t>ACERO AL CARBONO--.</t>
  </si>
  <si>
    <t>04121004</t>
  </si>
  <si>
    <t>FIERRO FUNDIDO*</t>
  </si>
  <si>
    <t>04121006</t>
  </si>
  <si>
    <t>REPUESTO,,,</t>
  </si>
  <si>
    <t>04121007</t>
  </si>
  <si>
    <t>ACERO INOXIDABLE. .</t>
  </si>
  <si>
    <t>04121008</t>
  </si>
  <si>
    <t>Fierro Ductil.</t>
  </si>
  <si>
    <t>04121104</t>
  </si>
  <si>
    <t>FIERRO FUNDIDO.-.</t>
  </si>
  <si>
    <t>04121105</t>
  </si>
  <si>
    <t>FIERRO DUCTIL - - -</t>
  </si>
  <si>
    <t>04121106</t>
  </si>
  <si>
    <t>REPUESTO:</t>
  </si>
  <si>
    <t>04121207</t>
  </si>
  <si>
    <t>ACERO INOXIDABLE…</t>
  </si>
  <si>
    <t>04121218</t>
  </si>
  <si>
    <t>OTROS...</t>
  </si>
  <si>
    <t>04121303</t>
  </si>
  <si>
    <t>BRONCE-,,</t>
  </si>
  <si>
    <t>04121304</t>
  </si>
  <si>
    <t>ACERO AL CARBONO,,.</t>
  </si>
  <si>
    <t>04121401</t>
  </si>
  <si>
    <t>ACERO AL CARBONO.-.</t>
  </si>
  <si>
    <t>04121402</t>
  </si>
  <si>
    <t>ACERO FORJADO..-</t>
  </si>
  <si>
    <t>04121403</t>
  </si>
  <si>
    <t>BRONCE.--.</t>
  </si>
  <si>
    <t>04121404</t>
  </si>
  <si>
    <t>FIERRO FUNDIDO.--</t>
  </si>
  <si>
    <t>04121405</t>
  </si>
  <si>
    <t>FIERRO DUCTIL- -</t>
  </si>
  <si>
    <t>04121406</t>
  </si>
  <si>
    <t>REPUESTO :</t>
  </si>
  <si>
    <t>04121407</t>
  </si>
  <si>
    <t>ACERO INOXIDABLE-..</t>
  </si>
  <si>
    <t>04121501</t>
  </si>
  <si>
    <t>ACERO AL CARBONO .</t>
  </si>
  <si>
    <t>04121502</t>
  </si>
  <si>
    <t>ACERO FORJADO--.</t>
  </si>
  <si>
    <t>04121503</t>
  </si>
  <si>
    <t>BRONCE</t>
  </si>
  <si>
    <t>04121504</t>
  </si>
  <si>
    <t>FIERRO FUNDIDO-..</t>
  </si>
  <si>
    <t>04121505</t>
  </si>
  <si>
    <t>FIERRO DUCTIL- - -</t>
  </si>
  <si>
    <t>04121506</t>
  </si>
  <si>
    <t>REPUESTO ;</t>
  </si>
  <si>
    <t>04121507</t>
  </si>
  <si>
    <t>ACERO INOXIDABLE</t>
  </si>
  <si>
    <t>04121699</t>
  </si>
  <si>
    <t>GENERAL;</t>
  </si>
  <si>
    <t>04121701</t>
  </si>
  <si>
    <t>ACERO AL CARBONO</t>
  </si>
  <si>
    <t>04121702</t>
  </si>
  <si>
    <t>ACERO FORJADO</t>
  </si>
  <si>
    <t>04121704</t>
  </si>
  <si>
    <t>FIERRO FUNDIDO</t>
  </si>
  <si>
    <t>04121705</t>
  </si>
  <si>
    <t>FIERRO DUCTIL</t>
  </si>
  <si>
    <t>04121706</t>
  </si>
  <si>
    <t>REPUESTO</t>
  </si>
  <si>
    <t>04121801</t>
  </si>
  <si>
    <t>ACCESORIOS-,-</t>
  </si>
  <si>
    <t>04121899</t>
  </si>
  <si>
    <t>GENERAL.*.</t>
  </si>
  <si>
    <t>04121901</t>
  </si>
  <si>
    <t>BRONCE-</t>
  </si>
  <si>
    <t>04121902</t>
  </si>
  <si>
    <t>ACERO AL CARBONO_</t>
  </si>
  <si>
    <t>04121903</t>
  </si>
  <si>
    <t>HIERRO DÚCTIL</t>
  </si>
  <si>
    <t>04122001</t>
  </si>
  <si>
    <t>OTROS,,-</t>
  </si>
  <si>
    <t>04122099</t>
  </si>
  <si>
    <t>GENERAL,..</t>
  </si>
  <si>
    <t>04122203</t>
  </si>
  <si>
    <t>OTROS.*/</t>
  </si>
  <si>
    <t>04122301</t>
  </si>
  <si>
    <t>ACERO AL CARBONO,</t>
  </si>
  <si>
    <t>04122302</t>
  </si>
  <si>
    <t>FIERRO DUCTIL,</t>
  </si>
  <si>
    <t>04122401</t>
  </si>
  <si>
    <t>FIERRO FUNDIDO,-</t>
  </si>
  <si>
    <t>04122501</t>
  </si>
  <si>
    <t>ACERO AL CARBONO,-</t>
  </si>
  <si>
    <t>04122502</t>
  </si>
  <si>
    <t>FIERRO FUNDIDO.</t>
  </si>
  <si>
    <t>04122601</t>
  </si>
  <si>
    <t>ACERO AL CARBONO,--</t>
  </si>
  <si>
    <t>04122701</t>
  </si>
  <si>
    <t>04122702</t>
  </si>
  <si>
    <t>PETROLEO</t>
  </si>
  <si>
    <t>04122703</t>
  </si>
  <si>
    <t>SERVICIO GENERAL</t>
  </si>
  <si>
    <t>04122704</t>
  </si>
  <si>
    <t>04122705</t>
  </si>
  <si>
    <t>04122706</t>
  </si>
  <si>
    <t>GENERAL,,,</t>
  </si>
  <si>
    <t>04122801</t>
  </si>
  <si>
    <t>04122901</t>
  </si>
  <si>
    <t>REPUESTOS VALV. CONTROL</t>
  </si>
  <si>
    <t>04123001</t>
  </si>
  <si>
    <t>04123002</t>
  </si>
  <si>
    <t>REPUESTOS..,</t>
  </si>
  <si>
    <t>04123003</t>
  </si>
  <si>
    <t>OTROS,..</t>
  </si>
  <si>
    <t>04123201</t>
  </si>
  <si>
    <t>ELECTRICO</t>
  </si>
  <si>
    <t>04150198</t>
  </si>
  <si>
    <t>OEM..</t>
  </si>
  <si>
    <t>04150199</t>
  </si>
  <si>
    <t>GENERAL;--</t>
  </si>
  <si>
    <t>04150299</t>
  </si>
  <si>
    <t>GENERAL, ,</t>
  </si>
  <si>
    <t>04150399</t>
  </si>
  <si>
    <t>GENERAL.,.</t>
  </si>
  <si>
    <t>04150499</t>
  </si>
  <si>
    <t>GENERAL..,.</t>
  </si>
  <si>
    <t>04150501</t>
  </si>
  <si>
    <t>OEM</t>
  </si>
  <si>
    <t>04150599</t>
  </si>
  <si>
    <t>GENERAL..*-</t>
  </si>
  <si>
    <t>04150601</t>
  </si>
  <si>
    <t>OEM.</t>
  </si>
  <si>
    <t>04150699</t>
  </si>
  <si>
    <t>GENERAL.-,</t>
  </si>
  <si>
    <t>04150799</t>
  </si>
  <si>
    <t>GENERAL.--.,</t>
  </si>
  <si>
    <t>04150899</t>
  </si>
  <si>
    <t>GENERAL……</t>
  </si>
  <si>
    <t>04150999</t>
  </si>
  <si>
    <t>GENERAL……..</t>
  </si>
  <si>
    <t>04151098</t>
  </si>
  <si>
    <t>OEM...</t>
  </si>
  <si>
    <t>04151099</t>
  </si>
  <si>
    <t>GENERAL………</t>
  </si>
  <si>
    <t>04151199</t>
  </si>
  <si>
    <t>GENERAL.*</t>
  </si>
  <si>
    <t>04151299</t>
  </si>
  <si>
    <t>GENERAL  :</t>
  </si>
  <si>
    <t>04151398</t>
  </si>
  <si>
    <t>OEM....</t>
  </si>
  <si>
    <t>04151399</t>
  </si>
  <si>
    <t>GENERAL   :</t>
  </si>
  <si>
    <t>04151499</t>
  </si>
  <si>
    <t>GENERAL:,</t>
  </si>
  <si>
    <t>04250101</t>
  </si>
  <si>
    <t>OTROS.,,</t>
  </si>
  <si>
    <t>04250201</t>
  </si>
  <si>
    <t>OTROS,.,</t>
  </si>
  <si>
    <t>04250301</t>
  </si>
  <si>
    <t>OTROS,...</t>
  </si>
  <si>
    <t>04340801</t>
  </si>
  <si>
    <t>06010101</t>
  </si>
  <si>
    <t>ADITAMENTOS BOBCAT</t>
  </si>
  <si>
    <t>06010102</t>
  </si>
  <si>
    <t>ADITAMENTOS CASCADE</t>
  </si>
  <si>
    <t>06010103</t>
  </si>
  <si>
    <t>ADITAMENTOS OTROS</t>
  </si>
  <si>
    <t>06010201</t>
  </si>
  <si>
    <t>SOBRE RUEDAS</t>
  </si>
  <si>
    <t>06010202</t>
  </si>
  <si>
    <t>SOBRE ORUGAS</t>
  </si>
  <si>
    <t>06030101</t>
  </si>
  <si>
    <t>CARCAZA,</t>
  </si>
  <si>
    <t>06030102</t>
  </si>
  <si>
    <t>SISTEMA DE CONDUCCION,</t>
  </si>
  <si>
    <t>06030103</t>
  </si>
  <si>
    <t>SISTEMA HIDRAULICO-</t>
  </si>
  <si>
    <t>06030104</t>
  </si>
  <si>
    <t>SISTEMA HIDROSTATICO,</t>
  </si>
  <si>
    <t>06030105</t>
  </si>
  <si>
    <t>SISTEMA ELECTRICO,</t>
  </si>
  <si>
    <t>06030106</t>
  </si>
  <si>
    <t>MOTOR,</t>
  </si>
  <si>
    <t>06030107</t>
  </si>
  <si>
    <t>MANTENIMIENTO,</t>
  </si>
  <si>
    <t>06030108</t>
  </si>
  <si>
    <t>ACCESORIOS Y OPCIONES,</t>
  </si>
  <si>
    <t>06030109</t>
  </si>
  <si>
    <t>DIVERSOS,,</t>
  </si>
  <si>
    <t>06030110</t>
  </si>
  <si>
    <t>ARTICULOS PROMOCIONALES</t>
  </si>
  <si>
    <t>06030201</t>
  </si>
  <si>
    <t>MOTOR COMBUS.Y MOTOR DE TRACCI</t>
  </si>
  <si>
    <t>06030202</t>
  </si>
  <si>
    <t>SISTEMA COMBUSTIBLE.</t>
  </si>
  <si>
    <t>06030203</t>
  </si>
  <si>
    <t>SISTEMA ELECTRICO - ELECTRONIC</t>
  </si>
  <si>
    <t>06030204</t>
  </si>
  <si>
    <t>SIST. DE TRASMIS.Y DIFERENCIAL</t>
  </si>
  <si>
    <t>06030205</t>
  </si>
  <si>
    <t>SISTEMA DE FRENO,</t>
  </si>
  <si>
    <t>06030206</t>
  </si>
  <si>
    <t>SISTEMA DE DIRECCION</t>
  </si>
  <si>
    <t>06030207</t>
  </si>
  <si>
    <t>SISTEMA HIDRAULICO,</t>
  </si>
  <si>
    <t>06030208</t>
  </si>
  <si>
    <t>MASTIL Y ACCESORIOS</t>
  </si>
  <si>
    <t>06030209</t>
  </si>
  <si>
    <t>BASTIDOR.</t>
  </si>
  <si>
    <t>06030210</t>
  </si>
  <si>
    <t>COMUNES</t>
  </si>
  <si>
    <t>06030211</t>
  </si>
  <si>
    <t>OTRAS MARCAS</t>
  </si>
  <si>
    <t>06030212</t>
  </si>
  <si>
    <t>SERVICIO + REPUESTOS</t>
  </si>
  <si>
    <t>06030213</t>
  </si>
  <si>
    <t>MANTENIMIENTO PREVENTIVO</t>
  </si>
  <si>
    <t>06030301</t>
  </si>
  <si>
    <t>REP. HERRAM. HDRA. MANUALES</t>
  </si>
  <si>
    <t>06030302</t>
  </si>
  <si>
    <t>REP. HERRAM. HDRA. MONTADAS</t>
  </si>
  <si>
    <t>06030701</t>
  </si>
  <si>
    <t>MANTENIMIENTO</t>
  </si>
  <si>
    <t>06030801</t>
  </si>
  <si>
    <t>MOTOR</t>
  </si>
  <si>
    <t>06030802</t>
  </si>
  <si>
    <t>SISTEMA ELECTRICO.</t>
  </si>
  <si>
    <t>06030803</t>
  </si>
  <si>
    <t>SISTEMA HIDRAULICO</t>
  </si>
  <si>
    <t>06030804</t>
  </si>
  <si>
    <t>SISTEMA NEUMATICO</t>
  </si>
  <si>
    <t>06030805</t>
  </si>
  <si>
    <t>DIVERSOS..,</t>
  </si>
  <si>
    <t>06040101</t>
  </si>
  <si>
    <t>CLASE I,</t>
  </si>
  <si>
    <t>06040102</t>
  </si>
  <si>
    <t>CLASE II,</t>
  </si>
  <si>
    <t>06040103</t>
  </si>
  <si>
    <t>CLASE III,</t>
  </si>
  <si>
    <t>06040201</t>
  </si>
  <si>
    <t>CLASE IV,</t>
  </si>
  <si>
    <t>06040202</t>
  </si>
  <si>
    <t>CLASE V,</t>
  </si>
  <si>
    <t>06070101</t>
  </si>
  <si>
    <t>06070102</t>
  </si>
  <si>
    <t>06070201</t>
  </si>
  <si>
    <t>VILLAGER.</t>
  </si>
  <si>
    <t>06070202</t>
  </si>
  <si>
    <t>TRANSPORTER.</t>
  </si>
  <si>
    <t>06070203</t>
  </si>
  <si>
    <t>XRT .</t>
  </si>
  <si>
    <t>06070204</t>
  </si>
  <si>
    <t>CARRYALL.</t>
  </si>
  <si>
    <t>06070301</t>
  </si>
  <si>
    <t>BASTIDOR..</t>
  </si>
  <si>
    <t>06070302</t>
  </si>
  <si>
    <t>SISTEMA DE FRENO.</t>
  </si>
  <si>
    <t>06070303</t>
  </si>
  <si>
    <t>DIRECCIÓN Y SUSPENSION.</t>
  </si>
  <si>
    <t>06070304</t>
  </si>
  <si>
    <t>SISTEMA ELECTRICO..</t>
  </si>
  <si>
    <t>06070305</t>
  </si>
  <si>
    <t>MOTOR GASOLINA.</t>
  </si>
  <si>
    <t>06070306</t>
  </si>
  <si>
    <t>SISTEMA COMBUSTIBLE..</t>
  </si>
  <si>
    <t>06070307</t>
  </si>
  <si>
    <t>DIVERSOS,.,</t>
  </si>
  <si>
    <t>06090101</t>
  </si>
  <si>
    <t>UNID. POTENCIA</t>
  </si>
  <si>
    <t>06090102</t>
  </si>
  <si>
    <t>MARTILLOS,</t>
  </si>
  <si>
    <t>06090103</t>
  </si>
  <si>
    <t>BOMBA HIDRAULICA</t>
  </si>
  <si>
    <t>06090104</t>
  </si>
  <si>
    <t>SIERRA</t>
  </si>
  <si>
    <t>06090105</t>
  </si>
  <si>
    <t>COMPACTADORES</t>
  </si>
  <si>
    <t>06090106</t>
  </si>
  <si>
    <t>ACCESORIOS......</t>
  </si>
  <si>
    <t>06090201</t>
  </si>
  <si>
    <t>MARTILLO MINICARGADOR</t>
  </si>
  <si>
    <t>06090202</t>
  </si>
  <si>
    <t>MARTILLO RETROEXCAVADORA</t>
  </si>
  <si>
    <t>06090203</t>
  </si>
  <si>
    <t>ACCESORIOS RETROEXCAVADORA</t>
  </si>
  <si>
    <t>06120101</t>
  </si>
  <si>
    <t>TELESCOPICAS</t>
  </si>
  <si>
    <t>07010101</t>
  </si>
  <si>
    <t>BOMBA EJE LIBRE</t>
  </si>
  <si>
    <t>07010102</t>
  </si>
  <si>
    <t>ELECTROBOMBA</t>
  </si>
  <si>
    <t>07010103</t>
  </si>
  <si>
    <t>EQUIPO DE BOMBEO</t>
  </si>
  <si>
    <t>07010104</t>
  </si>
  <si>
    <t>REPUESTOS,</t>
  </si>
  <si>
    <t>07010201</t>
  </si>
  <si>
    <t>BOMBA EJE LIBRE,</t>
  </si>
  <si>
    <t>07010202</t>
  </si>
  <si>
    <t>ELECTROBOMBA,</t>
  </si>
  <si>
    <t>07010203</t>
  </si>
  <si>
    <t>07010301</t>
  </si>
  <si>
    <t>ELECTROBOMBA.</t>
  </si>
  <si>
    <t>07010302</t>
  </si>
  <si>
    <t>REPUESTOS,.</t>
  </si>
  <si>
    <t>07010501</t>
  </si>
  <si>
    <t>ELECTROBOMBA_</t>
  </si>
  <si>
    <t>07010601</t>
  </si>
  <si>
    <t>BOMBA EJE LIBRE_</t>
  </si>
  <si>
    <t>07010602</t>
  </si>
  <si>
    <t>07010603</t>
  </si>
  <si>
    <t>07010801</t>
  </si>
  <si>
    <t>BOMBA EJE LIBRE.</t>
  </si>
  <si>
    <t>07010802</t>
  </si>
  <si>
    <t>EQUIPO DE BOMBEO.</t>
  </si>
  <si>
    <t>07010803</t>
  </si>
  <si>
    <t>REPUESTOS.,</t>
  </si>
  <si>
    <t>07010901</t>
  </si>
  <si>
    <t>ELECTROBOMBA,.</t>
  </si>
  <si>
    <t>07010902</t>
  </si>
  <si>
    <t>REPUESTOS_.</t>
  </si>
  <si>
    <t>07011001</t>
  </si>
  <si>
    <t>BOMBA EJE LIBRE,.</t>
  </si>
  <si>
    <t>07011002</t>
  </si>
  <si>
    <t>EQUIPO DE BOMBEO,</t>
  </si>
  <si>
    <t>07011101</t>
  </si>
  <si>
    <t>BOMBA EJE LIBRE,_</t>
  </si>
  <si>
    <t>07011201</t>
  </si>
  <si>
    <t>BOMBA EJE LIBRE_.</t>
  </si>
  <si>
    <t>07011202</t>
  </si>
  <si>
    <t>REPUESTOS._</t>
  </si>
  <si>
    <t>07011301</t>
  </si>
  <si>
    <t>BOMBA NEUMATICA</t>
  </si>
  <si>
    <t>07011302</t>
  </si>
  <si>
    <t>REPUESTOS._,</t>
  </si>
  <si>
    <t>07011401</t>
  </si>
  <si>
    <t>EQUIPO DE BOMBEO,.</t>
  </si>
  <si>
    <t>07011501</t>
  </si>
  <si>
    <t>BOMBA EJE LIBRE._</t>
  </si>
  <si>
    <t>07011502</t>
  </si>
  <si>
    <t>REPUESTOS,,</t>
  </si>
  <si>
    <t>07011601</t>
  </si>
  <si>
    <t>BOMBA EJE LIBRE,.,</t>
  </si>
  <si>
    <t>07011602</t>
  </si>
  <si>
    <t>REPUESTOS.,_</t>
  </si>
  <si>
    <t>07020101</t>
  </si>
  <si>
    <t>MOTOR ATEX</t>
  </si>
  <si>
    <t>07020102</t>
  </si>
  <si>
    <t>MOTOR SUMERGIBLE</t>
  </si>
  <si>
    <t>07020103</t>
  </si>
  <si>
    <t>REDUCTOR</t>
  </si>
  <si>
    <t>08060101</t>
  </si>
  <si>
    <t>BOMBAS SUNDYNE</t>
  </si>
  <si>
    <t>08060102</t>
  </si>
  <si>
    <t>REPUESTOS SUNDYNE</t>
  </si>
  <si>
    <t>08060201</t>
  </si>
  <si>
    <t>BOMBAS ABAQUE</t>
  </si>
  <si>
    <t>08060202</t>
  </si>
  <si>
    <t>REPUESTOS ABAQUE</t>
  </si>
  <si>
    <t>08060301</t>
  </si>
  <si>
    <t>08060302</t>
  </si>
  <si>
    <t>REPUESTOS WILDEN</t>
  </si>
  <si>
    <t>08060401</t>
  </si>
  <si>
    <t>BOMBAS COLFAX</t>
  </si>
  <si>
    <t>08060402</t>
  </si>
  <si>
    <t>REPUESTOS COLFAX</t>
  </si>
  <si>
    <t>08060501</t>
  </si>
  <si>
    <t>08060502</t>
  </si>
  <si>
    <t>OTROS REPUESTOS</t>
  </si>
  <si>
    <t>09010101</t>
  </si>
  <si>
    <t>LUBRICANTES.</t>
  </si>
  <si>
    <t>09010102</t>
  </si>
  <si>
    <t>FILTRO DE AIRE_</t>
  </si>
  <si>
    <t>09010103</t>
  </si>
  <si>
    <t>KIT DE ANILLOS.</t>
  </si>
  <si>
    <t>09010104</t>
  </si>
  <si>
    <t>KIT DE VALVULAS.</t>
  </si>
  <si>
    <t>09010105</t>
  </si>
  <si>
    <t>KIT BIELAS Y RODAJES.</t>
  </si>
  <si>
    <t>09010106</t>
  </si>
  <si>
    <t>KIT OVERHAUL.</t>
  </si>
  <si>
    <t>09010107</t>
  </si>
  <si>
    <t>DIVERSOS...</t>
  </si>
  <si>
    <t>09010201</t>
  </si>
  <si>
    <t>LUBRICANTES..</t>
  </si>
  <si>
    <t>09010202</t>
  </si>
  <si>
    <t>FILTRO DE AIRE..</t>
  </si>
  <si>
    <t>09010203</t>
  </si>
  <si>
    <t>FILTRO DE ACEITE..</t>
  </si>
  <si>
    <t>09010204</t>
  </si>
  <si>
    <t>ELEMENTO SEPARADOR.</t>
  </si>
  <si>
    <t>09010205</t>
  </si>
  <si>
    <t>FAJAS.</t>
  </si>
  <si>
    <t>09010206</t>
  </si>
  <si>
    <t>ELECTRICO / ELECTRONICO..</t>
  </si>
  <si>
    <t>09010207</t>
  </si>
  <si>
    <t>KIT DE OVERHAUL.</t>
  </si>
  <si>
    <t>09010208</t>
  </si>
  <si>
    <t>DIVERSOS__</t>
  </si>
  <si>
    <t>09010301</t>
  </si>
  <si>
    <t>LUBRICANTE</t>
  </si>
  <si>
    <t>09010302</t>
  </si>
  <si>
    <t>DIVERSOS.._</t>
  </si>
  <si>
    <t>15010101</t>
  </si>
  <si>
    <t>15010102</t>
  </si>
  <si>
    <t>15010103</t>
  </si>
  <si>
    <t>15010104</t>
  </si>
  <si>
    <t>15010105</t>
  </si>
  <si>
    <t>15010106</t>
  </si>
  <si>
    <t>15010107</t>
  </si>
  <si>
    <t>15010201</t>
  </si>
  <si>
    <t>15010202</t>
  </si>
  <si>
    <t>15010203</t>
  </si>
  <si>
    <t>15010301</t>
  </si>
  <si>
    <t>15010302</t>
  </si>
  <si>
    <t>15010303</t>
  </si>
  <si>
    <t>15010304</t>
  </si>
  <si>
    <t>15010401</t>
  </si>
  <si>
    <t>15010402</t>
  </si>
  <si>
    <t>15010501</t>
  </si>
  <si>
    <t>15010601</t>
  </si>
  <si>
    <t>15010602</t>
  </si>
  <si>
    <t>15010701</t>
  </si>
  <si>
    <t>16010101</t>
  </si>
  <si>
    <t>16010102</t>
  </si>
  <si>
    <t>16010103</t>
  </si>
  <si>
    <t>16010104</t>
  </si>
  <si>
    <t>16010105</t>
  </si>
  <si>
    <t>16010106</t>
  </si>
  <si>
    <t>16010107</t>
  </si>
  <si>
    <t>16010108</t>
  </si>
  <si>
    <t>16010109</t>
  </si>
  <si>
    <t>16010111</t>
  </si>
  <si>
    <t>16010113</t>
  </si>
  <si>
    <t>16010201</t>
  </si>
  <si>
    <t>16010202</t>
  </si>
  <si>
    <t>16010203</t>
  </si>
  <si>
    <t>16010204</t>
  </si>
  <si>
    <t>16010205</t>
  </si>
  <si>
    <t>16010206</t>
  </si>
  <si>
    <t>16010207</t>
  </si>
  <si>
    <t>16010208</t>
  </si>
  <si>
    <t>16010209</t>
  </si>
  <si>
    <t>16010210</t>
  </si>
  <si>
    <t>16010211</t>
  </si>
  <si>
    <t>16010212</t>
  </si>
  <si>
    <t>16010213</t>
  </si>
  <si>
    <t>16010214</t>
  </si>
  <si>
    <t>ACCESORIOS_</t>
  </si>
  <si>
    <t>990601</t>
  </si>
  <si>
    <t>TONER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</si>
  <si>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</si>
  <si>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</si>
  <si>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</si>
  <si>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</si>
  <si>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</si>
  <si>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</si>
  <si>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</si>
  <si>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</si>
  <si>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</si>
  <si>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</si>
  <si>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</si>
  <si>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</si>
  <si>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</si>
  <si>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</si>
  <si>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</si>
  <si>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</si>
  <si>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</si>
  <si>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</si>
  <si>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</si>
  <si>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</si>
  <si>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</si>
  <si>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</si>
  <si>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</si>
  <si>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</si>
  <si>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</si>
  <si>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</si>
  <si>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</si>
  <si>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</si>
  <si>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</si>
  <si>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</si>
  <si>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</si>
  <si>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</si>
  <si>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</si>
  <si>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</si>
  <si>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</si>
  <si>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</si>
  <si>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</si>
  <si>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</si>
  <si>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</si>
  <si>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</si>
  <si>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</si>
  <si>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</si>
  <si>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</si>
  <si>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</si>
  <si>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</si>
  <si>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</si>
  <si>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</si>
  <si>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</si>
  <si>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</si>
  <si>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</si>
  <si>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</si>
  <si>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</si>
  <si>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</si>
  <si>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</si>
  <si>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</si>
  <si>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</si>
  <si>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</si>
  <si>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</si>
  <si>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</si>
  <si>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</si>
  <si>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</si>
  <si>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99</t>
  </si>
  <si>
    <t>0101</t>
  </si>
  <si>
    <t>0201</t>
  </si>
  <si>
    <t>0204</t>
  </si>
  <si>
    <t>0205</t>
  </si>
  <si>
    <t>0206</t>
  </si>
  <si>
    <t>0207</t>
  </si>
  <si>
    <t>0208</t>
  </si>
  <si>
    <t>0209</t>
  </si>
  <si>
    <t>0210</t>
  </si>
  <si>
    <t>0301</t>
  </si>
  <si>
    <t>0302</t>
  </si>
  <si>
    <t>0304</t>
  </si>
  <si>
    <t>0401</t>
  </si>
  <si>
    <t>0402</t>
  </si>
  <si>
    <t>0403</t>
  </si>
  <si>
    <t>0405</t>
  </si>
  <si>
    <t>0408</t>
  </si>
  <si>
    <t>0409</t>
  </si>
  <si>
    <t>0410</t>
  </si>
  <si>
    <t>0412</t>
  </si>
  <si>
    <t>0415</t>
  </si>
  <si>
    <t>0419</t>
  </si>
  <si>
    <t>0420</t>
  </si>
  <si>
    <t>0425</t>
  </si>
  <si>
    <t>0434</t>
  </si>
  <si>
    <t>0438</t>
  </si>
  <si>
    <t>0439</t>
  </si>
  <si>
    <t>0501</t>
  </si>
  <si>
    <t>0502</t>
  </si>
  <si>
    <t>0503</t>
  </si>
  <si>
    <t>0601</t>
  </si>
  <si>
    <t>0603</t>
  </si>
  <si>
    <t>0604</t>
  </si>
  <si>
    <t>0607</t>
  </si>
  <si>
    <t>0608</t>
  </si>
  <si>
    <t>0609</t>
  </si>
  <si>
    <t>0610</t>
  </si>
  <si>
    <t>0611</t>
  </si>
  <si>
    <t>0612</t>
  </si>
  <si>
    <t>0613</t>
  </si>
  <si>
    <t>0622</t>
  </si>
  <si>
    <t>0624</t>
  </si>
  <si>
    <t>0625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</si>
  <si>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</si>
  <si>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</si>
  <si>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</si>
  <si>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</si>
  <si>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</si>
  <si>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</si>
  <si>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</si>
  <si>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</si>
  <si>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</si>
  <si>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</si>
  <si>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</si>
  <si>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</si>
  <si>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</si>
  <si>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</si>
  <si>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</si>
  <si>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</si>
  <si>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</si>
  <si>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</si>
  <si>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</si>
  <si>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</si>
  <si>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</si>
  <si>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</si>
  <si>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</si>
  <si>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</si>
  <si>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</si>
  <si>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</si>
  <si>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</si>
  <si>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</si>
  <si>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</si>
  <si>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</si>
  <si>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</si>
  <si>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</si>
  <si>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</si>
  <si>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0901</t>
  </si>
  <si>
    <t>0902</t>
  </si>
  <si>
    <t>0903</t>
  </si>
  <si>
    <t>0904</t>
  </si>
  <si>
    <t>0905</t>
  </si>
  <si>
    <t>0913</t>
  </si>
  <si>
    <t>0914</t>
  </si>
  <si>
    <t>0915</t>
  </si>
  <si>
    <t>0916</t>
  </si>
  <si>
    <t>0917</t>
  </si>
  <si>
    <t>0918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</si>
  <si>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</si>
  <si>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</si>
  <si>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</si>
  <si>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</si>
  <si>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</si>
  <si>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</si>
  <si>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</si>
  <si>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</si>
  <si>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</si>
  <si>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</si>
  <si>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</si>
  <si>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</si>
  <si>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</si>
  <si>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</si>
  <si>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</si>
  <si>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</si>
  <si>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1501</t>
  </si>
  <si>
    <t>1601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</si>
  <si>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</si>
  <si>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</si>
  <si>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</si>
  <si>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</si>
  <si>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</si>
  <si>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</si>
  <si>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</si>
  <si>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</si>
  <si>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</si>
  <si>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</si>
  <si>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</si>
  <si>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</si>
  <si>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</si>
  <si>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</si>
  <si>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</si>
  <si>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</si>
  <si>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</si>
  <si>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</si>
  <si>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</si>
  <si>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</si>
  <si>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</si>
  <si>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01401</t>
  </si>
  <si>
    <t>01402</t>
  </si>
  <si>
    <t>01403</t>
  </si>
  <si>
    <t>01404</t>
  </si>
  <si>
    <t>020101</t>
  </si>
  <si>
    <t>020102</t>
  </si>
  <si>
    <t>020103</t>
  </si>
  <si>
    <t>020104</t>
  </si>
  <si>
    <t>020105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</si>
  <si>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</si>
  <si>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</si>
  <si>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</si>
  <si>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</si>
  <si>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</si>
  <si>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</si>
  <si>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</si>
  <si>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</si>
  <si>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</si>
  <si>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</si>
  <si>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</si>
  <si>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</si>
  <si>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</si>
  <si>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</si>
  <si>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</si>
  <si>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</si>
  <si>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</si>
  <si>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</si>
  <si>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</si>
  <si>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</si>
  <si>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</si>
  <si>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</si>
  <si>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</si>
  <si>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</si>
  <si>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</si>
  <si>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</si>
  <si>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</si>
  <si>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</si>
  <si>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</si>
  <si>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020401</t>
  </si>
  <si>
    <t>020402</t>
  </si>
  <si>
    <t>020403</t>
  </si>
  <si>
    <t>020404</t>
  </si>
  <si>
    <t>020405</t>
  </si>
  <si>
    <t>020501</t>
  </si>
  <si>
    <t>020502</t>
  </si>
  <si>
    <t>020701</t>
  </si>
  <si>
    <t>020702</t>
  </si>
  <si>
    <t>020703</t>
  </si>
  <si>
    <t>020704</t>
  </si>
  <si>
    <t>020705</t>
  </si>
  <si>
    <t>020706</t>
  </si>
  <si>
    <t>020707</t>
  </si>
  <si>
    <t>020708</t>
  </si>
  <si>
    <t>020709</t>
  </si>
  <si>
    <t>020710</t>
  </si>
  <si>
    <t>020711</t>
  </si>
  <si>
    <t>020712</t>
  </si>
  <si>
    <t>020713</t>
  </si>
  <si>
    <t>020714</t>
  </si>
  <si>
    <t>020715</t>
  </si>
  <si>
    <t>020716</t>
  </si>
  <si>
    <t>020718</t>
  </si>
  <si>
    <t>020719</t>
  </si>
  <si>
    <t>020721</t>
  </si>
  <si>
    <t>020801</t>
  </si>
  <si>
    <t>020802</t>
  </si>
  <si>
    <t>021001</t>
  </si>
  <si>
    <t>021002</t>
  </si>
  <si>
    <t>021003</t>
  </si>
  <si>
    <t>021004</t>
  </si>
  <si>
    <t>021005</t>
  </si>
  <si>
    <t>021006</t>
  </si>
  <si>
    <t>021007</t>
  </si>
  <si>
    <t>030201</t>
  </si>
  <si>
    <t>030202</t>
  </si>
  <si>
    <t>030203</t>
  </si>
  <si>
    <t>030204</t>
  </si>
  <si>
    <t>030205</t>
  </si>
  <si>
    <t>030206</t>
  </si>
  <si>
    <t>030301</t>
  </si>
  <si>
    <t>030302</t>
  </si>
  <si>
    <t>030303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</si>
  <si>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</si>
  <si>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</si>
  <si>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</si>
  <si>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</si>
  <si>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</si>
  <si>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</si>
  <si>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</si>
  <si>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</si>
  <si>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</si>
  <si>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040101</t>
  </si>
  <si>
    <t>040102</t>
  </si>
  <si>
    <t>040103</t>
  </si>
  <si>
    <t>040104</t>
  </si>
  <si>
    <t>040201</t>
  </si>
  <si>
    <t>040202</t>
  </si>
  <si>
    <t>040203</t>
  </si>
  <si>
    <t>040204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</si>
  <si>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</si>
  <si>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</si>
  <si>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</si>
  <si>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</si>
  <si>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</si>
  <si>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</si>
  <si>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</si>
  <si>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</si>
  <si>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040309</t>
  </si>
  <si>
    <t>040310</t>
  </si>
  <si>
    <t>040311</t>
  </si>
  <si>
    <t>040312</t>
  </si>
  <si>
    <t>040313</t>
  </si>
  <si>
    <t>040314</t>
  </si>
  <si>
    <t>040501</t>
  </si>
  <si>
    <t>040502</t>
  </si>
  <si>
    <t>040503</t>
  </si>
  <si>
    <t>040504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</si>
  <si>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</si>
  <si>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</si>
  <si>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</si>
  <si>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</si>
  <si>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</si>
  <si>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</si>
  <si>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</si>
  <si>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</si>
  <si>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</si>
  <si>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</si>
  <si>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</si>
  <si>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040812</t>
  </si>
  <si>
    <t>040813</t>
  </si>
  <si>
    <t>040814</t>
  </si>
  <si>
    <t>040815</t>
  </si>
  <si>
    <t>040816</t>
  </si>
  <si>
    <t>040817</t>
  </si>
  <si>
    <t>040901</t>
  </si>
  <si>
    <t>040902</t>
  </si>
  <si>
    <t>040903</t>
  </si>
  <si>
    <t>040904</t>
  </si>
  <si>
    <t>040905</t>
  </si>
  <si>
    <t>040906</t>
  </si>
  <si>
    <t>040907</t>
  </si>
  <si>
    <t>040908</t>
  </si>
  <si>
    <t>041001</t>
  </si>
  <si>
    <t>041002</t>
  </si>
  <si>
    <t>041003</t>
  </si>
  <si>
    <t>041004</t>
  </si>
  <si>
    <t>041201</t>
  </si>
  <si>
    <t>041202</t>
  </si>
  <si>
    <t>041203</t>
  </si>
  <si>
    <t>041204</t>
  </si>
  <si>
    <t>041205</t>
  </si>
  <si>
    <t>041206</t>
  </si>
  <si>
    <t>041207</t>
  </si>
  <si>
    <t>041208</t>
  </si>
  <si>
    <t>041209</t>
  </si>
  <si>
    <t>041210</t>
  </si>
  <si>
    <t>041211</t>
  </si>
  <si>
    <t>041212</t>
  </si>
  <si>
    <t>041213</t>
  </si>
  <si>
    <t>041214</t>
  </si>
  <si>
    <t>041215</t>
  </si>
  <si>
    <t>041216</t>
  </si>
  <si>
    <t>041217</t>
  </si>
  <si>
    <t>041218</t>
  </si>
  <si>
    <t>041219</t>
  </si>
  <si>
    <t>041220</t>
  </si>
  <si>
    <t>041221</t>
  </si>
  <si>
    <t>041222</t>
  </si>
  <si>
    <t>041223</t>
  </si>
  <si>
    <t>041224</t>
  </si>
  <si>
    <t>041225</t>
  </si>
  <si>
    <t>041226</t>
  </si>
  <si>
    <t>041227</t>
  </si>
  <si>
    <t>041228</t>
  </si>
  <si>
    <t>041229</t>
  </si>
  <si>
    <t>041230</t>
  </si>
  <si>
    <t>041231</t>
  </si>
  <si>
    <t>041232</t>
  </si>
  <si>
    <t>041501</t>
  </si>
  <si>
    <t>041502</t>
  </si>
  <si>
    <t>041503</t>
  </si>
  <si>
    <t>041504</t>
  </si>
  <si>
    <t>041505</t>
  </si>
  <si>
    <t>041506</t>
  </si>
  <si>
    <t>041507</t>
  </si>
  <si>
    <t>041508</t>
  </si>
  <si>
    <t>041509</t>
  </si>
  <si>
    <t>041510</t>
  </si>
  <si>
    <t>041511</t>
  </si>
  <si>
    <t>041512</t>
  </si>
  <si>
    <t>041513</t>
  </si>
  <si>
    <t>041514</t>
  </si>
  <si>
    <t>041515</t>
  </si>
  <si>
    <t>041801</t>
  </si>
  <si>
    <t>042001</t>
  </si>
  <si>
    <t>042005</t>
  </si>
  <si>
    <t>042006</t>
  </si>
  <si>
    <t>042010</t>
  </si>
  <si>
    <t>042013</t>
  </si>
  <si>
    <t>042501</t>
  </si>
  <si>
    <t>042502</t>
  </si>
  <si>
    <t>042503</t>
  </si>
  <si>
    <t>043401</t>
  </si>
  <si>
    <t>043402</t>
  </si>
  <si>
    <t>043403</t>
  </si>
  <si>
    <t>043404</t>
  </si>
  <si>
    <t>043405</t>
  </si>
  <si>
    <t>043406</t>
  </si>
  <si>
    <t>043407</t>
  </si>
  <si>
    <t>043408</t>
  </si>
  <si>
    <t>043409</t>
  </si>
  <si>
    <t>043410</t>
  </si>
  <si>
    <t>043801</t>
  </si>
  <si>
    <t>043802</t>
  </si>
  <si>
    <t>043803</t>
  </si>
  <si>
    <t>043804</t>
  </si>
  <si>
    <t>043805</t>
  </si>
  <si>
    <t>043806</t>
  </si>
  <si>
    <t>043807</t>
  </si>
  <si>
    <t>043808</t>
  </si>
  <si>
    <t>043809</t>
  </si>
  <si>
    <t>043810</t>
  </si>
  <si>
    <t>043901</t>
  </si>
  <si>
    <t>043902</t>
  </si>
  <si>
    <t>050101</t>
  </si>
  <si>
    <t>050102</t>
  </si>
  <si>
    <t>050103</t>
  </si>
  <si>
    <t>050201</t>
  </si>
  <si>
    <t>050301</t>
  </si>
  <si>
    <t>060101</t>
  </si>
  <si>
    <t>060102</t>
  </si>
  <si>
    <t>060103</t>
  </si>
  <si>
    <t>060104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</si>
  <si>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</si>
  <si>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</si>
  <si>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</si>
  <si>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</si>
  <si>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</si>
  <si>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</si>
  <si>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</si>
  <si>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</si>
  <si>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</si>
  <si>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060401</t>
  </si>
  <si>
    <t>060402</t>
  </si>
  <si>
    <t>060403</t>
  </si>
  <si>
    <t>060701</t>
  </si>
  <si>
    <t>060703</t>
  </si>
  <si>
    <t>060801</t>
  </si>
  <si>
    <t>060901</t>
  </si>
  <si>
    <t>060902</t>
  </si>
  <si>
    <t>061201</t>
  </si>
  <si>
    <t>070101</t>
  </si>
  <si>
    <t>070102</t>
  </si>
  <si>
    <t>070201</t>
  </si>
  <si>
    <t>070202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</si>
  <si>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</si>
  <si>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</si>
  <si>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</si>
  <si>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</si>
  <si>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</si>
  <si>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</si>
  <si>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</si>
  <si>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</si>
  <si>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</si>
  <si>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070310</t>
  </si>
  <si>
    <t>070401</t>
  </si>
  <si>
    <t>070402</t>
  </si>
  <si>
    <t>070501</t>
  </si>
  <si>
    <t>070502</t>
  </si>
  <si>
    <t>070503</t>
  </si>
  <si>
    <t>070601</t>
  </si>
  <si>
    <t>070602</t>
  </si>
  <si>
    <t>070603</t>
  </si>
  <si>
    <t>070604</t>
  </si>
  <si>
    <t>070701</t>
  </si>
  <si>
    <t>070702</t>
  </si>
  <si>
    <t>070703</t>
  </si>
  <si>
    <t>070704</t>
  </si>
  <si>
    <t>070705</t>
  </si>
  <si>
    <t>070706</t>
  </si>
  <si>
    <t>070801</t>
  </si>
  <si>
    <t>070802</t>
  </si>
  <si>
    <t>070901</t>
  </si>
  <si>
    <t>070902</t>
  </si>
  <si>
    <t>071001</t>
  </si>
  <si>
    <t>071002</t>
  </si>
  <si>
    <t>071101</t>
  </si>
  <si>
    <t>071102</t>
  </si>
  <si>
    <t>071201</t>
  </si>
  <si>
    <t>071202</t>
  </si>
  <si>
    <t>071302</t>
  </si>
  <si>
    <t>071303</t>
  </si>
  <si>
    <t>071304</t>
  </si>
  <si>
    <t>071305</t>
  </si>
  <si>
    <t>071306</t>
  </si>
  <si>
    <t>071402</t>
  </si>
  <si>
    <t>071403</t>
  </si>
  <si>
    <t>071404</t>
  </si>
  <si>
    <t>071405</t>
  </si>
  <si>
    <t>071406</t>
  </si>
  <si>
    <t>071407</t>
  </si>
  <si>
    <t>071501</t>
  </si>
  <si>
    <t>071502</t>
  </si>
  <si>
    <t>071503</t>
  </si>
  <si>
    <t>071601</t>
  </si>
  <si>
    <t>071602</t>
  </si>
  <si>
    <t>071603</t>
  </si>
  <si>
    <t>071604</t>
  </si>
  <si>
    <t>071605</t>
  </si>
  <si>
    <t>071701</t>
  </si>
  <si>
    <t>071702</t>
  </si>
  <si>
    <t>071801</t>
  </si>
  <si>
    <t>071802</t>
  </si>
  <si>
    <t>071803</t>
  </si>
  <si>
    <t>071804</t>
  </si>
  <si>
    <t>071805</t>
  </si>
  <si>
    <t>071806</t>
  </si>
  <si>
    <t>080101</t>
  </si>
  <si>
    <t>080102</t>
  </si>
  <si>
    <t>080103</t>
  </si>
  <si>
    <t>080201</t>
  </si>
  <si>
    <t>080202</t>
  </si>
  <si>
    <t>080203</t>
  </si>
  <si>
    <t>080301</t>
  </si>
  <si>
    <t>080302</t>
  </si>
  <si>
    <t>080303</t>
  </si>
  <si>
    <t>080304</t>
  </si>
  <si>
    <t>080401</t>
  </si>
  <si>
    <t>080402</t>
  </si>
  <si>
    <t>080403</t>
  </si>
  <si>
    <t>080501</t>
  </si>
  <si>
    <t>080502</t>
  </si>
  <si>
    <t>080503</t>
  </si>
  <si>
    <t>080601</t>
  </si>
  <si>
    <t>080602</t>
  </si>
  <si>
    <t>080603</t>
  </si>
  <si>
    <t>080604</t>
  </si>
  <si>
    <t>080605</t>
  </si>
  <si>
    <t>080701</t>
  </si>
  <si>
    <t>080801</t>
  </si>
  <si>
    <t>080802</t>
  </si>
  <si>
    <t>081101</t>
  </si>
  <si>
    <t>081102</t>
  </si>
  <si>
    <t>081201</t>
  </si>
  <si>
    <t>081202</t>
  </si>
  <si>
    <t>081301</t>
  </si>
  <si>
    <t>081302</t>
  </si>
  <si>
    <t>081401</t>
  </si>
  <si>
    <t>081501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</si>
  <si>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</si>
  <si>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</si>
  <si>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</si>
  <si>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</si>
  <si>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</si>
  <si>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</si>
  <si>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</si>
  <si>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</si>
  <si>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</si>
  <si>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</si>
  <si>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</si>
  <si>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</si>
  <si>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</si>
  <si>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</si>
  <si>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</si>
  <si>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</si>
  <si>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</si>
  <si>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090209</t>
  </si>
  <si>
    <t>090301</t>
  </si>
  <si>
    <t>090401</t>
  </si>
  <si>
    <t>090402</t>
  </si>
  <si>
    <t>090403</t>
  </si>
  <si>
    <t>090404</t>
  </si>
  <si>
    <t>140101</t>
  </si>
  <si>
    <t>140102</t>
  </si>
  <si>
    <t>140103</t>
  </si>
  <si>
    <t>140104</t>
  </si>
  <si>
    <t>140201</t>
  </si>
  <si>
    <t>140202</t>
  </si>
  <si>
    <t>140203</t>
  </si>
  <si>
    <t>140301</t>
  </si>
  <si>
    <t>140302</t>
  </si>
  <si>
    <t>140401</t>
  </si>
  <si>
    <t>140402</t>
  </si>
  <si>
    <t>140403</t>
  </si>
  <si>
    <t>140501</t>
  </si>
  <si>
    <t>140601</t>
  </si>
  <si>
    <t>140701</t>
  </si>
  <si>
    <t>140801</t>
  </si>
  <si>
    <t>140901</t>
  </si>
  <si>
    <t>141001</t>
  </si>
  <si>
    <t>141101</t>
  </si>
  <si>
    <t>141201</t>
  </si>
  <si>
    <t>141301</t>
  </si>
  <si>
    <t>141501</t>
  </si>
  <si>
    <t>141502</t>
  </si>
  <si>
    <t>141503</t>
  </si>
  <si>
    <t>141504</t>
  </si>
  <si>
    <t>150101</t>
  </si>
  <si>
    <t>150102</t>
  </si>
  <si>
    <t>150103</t>
  </si>
  <si>
    <t>150104</t>
  </si>
  <si>
    <t>150105</t>
  </si>
  <si>
    <t>150106</t>
  </si>
  <si>
    <t>150107</t>
  </si>
  <si>
    <t>160101</t>
  </si>
  <si>
    <t>160102</t>
  </si>
  <si>
    <t>990105</t>
  </si>
  <si>
    <t>990501</t>
  </si>
  <si>
    <t>990502</t>
  </si>
  <si>
    <t>990503</t>
  </si>
  <si>
    <t>990504</t>
  </si>
  <si>
    <t>990602</t>
  </si>
  <si>
    <t>990603</t>
  </si>
  <si>
    <t>990604</t>
  </si>
  <si>
    <t>990701</t>
  </si>
  <si>
    <t>990999</t>
  </si>
  <si>
    <t>002-ABB</t>
  </si>
  <si>
    <t>P20511666636-360 GRADOS ADVERTISING S.A.C.</t>
  </si>
  <si>
    <t>02-MATERIALES</t>
  </si>
  <si>
    <t>0201-LUBRICANTES</t>
  </si>
  <si>
    <t>010102-VÁLVULAS</t>
  </si>
  <si>
    <t>EM07-SOLDADORAS ELÉCTRICAS</t>
  </si>
  <si>
    <t>EM0501-GASOLINA</t>
  </si>
  <si>
    <t>U04-GENERACIÓN Y TRANSMISIÓN DE POTENCIA</t>
  </si>
  <si>
    <t>B-Media Rotacion</t>
  </si>
  <si>
    <t>M-MEDIA</t>
  </si>
  <si>
    <t>1-Aduanas SAC</t>
  </si>
  <si>
    <t>01010104-CILINDROS SIN VÁSTAGO</t>
  </si>
  <si>
    <t>linealista1</t>
  </si>
  <si>
    <t>numlista1</t>
  </si>
  <si>
    <t>ACTUALIZA CODIGO SSS</t>
  </si>
  <si>
    <t>RCPTE-0913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</si>
</sst>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0" fillId="2" borderId="0" xfId="0" quotePrefix="1" applyFill="1"/>
    <xf numFmtId="0" fontId="0" fillId="2" borderId="0" xfId="0" applyFill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10" totalsRowShown="0">
  <autoFilter ref="A1:C10" xr:uid="{00000000-0009-0000-0100-000001000000}"/>
  <tableColumns count="3">
    <tableColumn id="1" xr3:uid="{00000000-0010-0000-0000-000001000000}" name="ItmsGrpCod"/>
    <tableColumn id="2" xr3:uid="{00000000-0010-0000-0000-000002000000}" name="ItmsGrpNam"/>
    <tableColumn id="3" xr3:uid="{00000000-0010-0000-0000-000003000000}" name="Columna1" dataDxfId="12">
      <calculatedColumnFormula>CONCATENATE(Tabla1[[#This Row],[ItmsGrpCod]],"-",Tabla1[[#This Row],[ItmsGrpNam]])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a12" displayName="Tabla12" ref="A1:C16" totalsRowShown="0">
  <autoFilter ref="A1:C16" xr:uid="{00000000-0009-0000-0100-00000C000000}"/>
  <tableColumns count="3">
    <tableColumn id="1" xr3:uid="{00000000-0010-0000-0900-000001000000}" name="Code"/>
    <tableColumn id="2" xr3:uid="{00000000-0010-0000-0900-000002000000}" name="Name"/>
    <tableColumn id="3" xr3:uid="{00000000-0010-0000-0900-000003000000}" name="Columna1" dataDxfId="4">
      <calculatedColumnFormula>CONCATENATE(Tabla12[[#This Row],[Code]],"-",Tabla12[[#This Row],[Name]])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a14" displayName="Tabla14" ref="A1:C62" totalsRowShown="0">
  <autoFilter ref="A1:C62" xr:uid="{00000000-0009-0000-0100-00000E000000}"/>
  <tableColumns count="3">
    <tableColumn id="1" xr3:uid="{00000000-0010-0000-0A00-000001000000}" name="Code"/>
    <tableColumn id="2" xr3:uid="{00000000-0010-0000-0A00-000002000000}" name="U_MSS_NCAT"/>
    <tableColumn id="3" xr3:uid="{00000000-0010-0000-0A00-000003000000}" name="Columna1" dataDxfId="3">
      <calculatedColumnFormula>CONCATENATE(Tabla14[[#This Row],[Code]],"-",Tabla14[[#This Row],[U_MSS_NCAT]])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a15" displayName="Tabla15" ref="A1:C203" totalsRowShown="0">
  <autoFilter ref="A1:C203" xr:uid="{00000000-0009-0000-0100-00000F000000}"/>
  <tableColumns count="3">
    <tableColumn id="1" xr3:uid="{00000000-0010-0000-0B00-000001000000}" name="Code"/>
    <tableColumn id="2" xr3:uid="{00000000-0010-0000-0B00-000002000000}" name="U_MSS_NSUB"/>
    <tableColumn id="3" xr3:uid="{00000000-0010-0000-0B00-000003000000}" name="Columna1" dataDxfId="2">
      <calculatedColumnFormula>CONCATENATE(Tabla15[[#This Row],[Code]],"-",Tabla15[[#This Row],[U_MSS_NSUB]])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6" displayName="Tabla16" ref="A1:C8" totalsRowShown="0">
  <autoFilter ref="A1:C8" xr:uid="{00000000-0009-0000-0100-000010000000}"/>
  <tableColumns count="3">
    <tableColumn id="1" xr3:uid="{00000000-0010-0000-0C00-000001000000}" name="CODE"/>
    <tableColumn id="2" xr3:uid="{00000000-0010-0000-0C00-000002000000}" name="NAME"/>
    <tableColumn id="3" xr3:uid="{00000000-0010-0000-0C00-000003000000}" name="Columna1" dataDxfId="1">
      <calculatedColumnFormula>CONCATENATE(Tabla16[[#This Row],[CODE]],"-",Tabla16[[#This Row],[NAME]])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a17" displayName="Tabla17" ref="A2:C9" totalsRowShown="0">
  <autoFilter ref="A2:C9" xr:uid="{00000000-0009-0000-0100-000011000000}"/>
  <tableColumns count="3">
    <tableColumn id="1" xr3:uid="{00000000-0010-0000-0D00-000001000000}" name="code"/>
    <tableColumn id="2" xr3:uid="{00000000-0010-0000-0D00-000002000000}" name="name"/>
    <tableColumn id="3" xr3:uid="{00000000-0010-0000-0D00-000003000000}" name="Columna1" dataDxfId="0">
      <calculatedColumnFormula>CONCATENATE(Tabla17[[#This Row],[code]],"-",Tabla17[[#This Row],[name]])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3" totalsRowShown="0">
  <autoFilter ref="A1:C3" xr:uid="{00000000-0009-0000-0100-000002000000}"/>
  <tableColumns count="3">
    <tableColumn id="1" xr3:uid="{00000000-0010-0000-0100-000001000000}" name="CODIGO"/>
    <tableColumn id="2" xr3:uid="{00000000-0010-0000-0100-000002000000}" name="DESCRIPCION"/>
    <tableColumn id="3" xr3:uid="{00000000-0010-0000-0100-000003000000}" name="Columna1" dataDxfId="11">
      <calculatedColumnFormula>CONCATENATE(Tabla2[[#This Row],[CODIGO]],"-",Tabla2[[#This Row],[DESCRIPCION]])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220" totalsRowShown="0">
  <autoFilter ref="A1:C220" xr:uid="{00000000-0009-0000-0100-000003000000}"/>
  <tableColumns count="3">
    <tableColumn id="1" xr3:uid="{00000000-0010-0000-0200-000001000000}" name="Code"/>
    <tableColumn id="2" xr3:uid="{00000000-0010-0000-0200-000002000000}" name="Name"/>
    <tableColumn id="3" xr3:uid="{00000000-0010-0000-0200-000003000000}" name="Columna1" dataDxfId="10">
      <calculatedColumnFormula>CONCATENATE(Tabla3[[#This Row],[Code]],"-",Tabla3[[#This Row],[Name]])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1:C1537" totalsRowShown="0">
  <autoFilter ref="A1:C1537" xr:uid="{00000000-0009-0000-0100-000005000000}"/>
  <sortState xmlns:xlrd2="http://schemas.microsoft.com/office/spreadsheetml/2017/richdata2" ref="A2:C1537">
    <sortCondition ref="B2:B1537"/>
  </sortState>
  <tableColumns count="3">
    <tableColumn id="1" xr3:uid="{00000000-0010-0000-0300-000001000000}" name="CARDCODE"/>
    <tableColumn id="2" xr3:uid="{00000000-0010-0000-0300-000002000000}" name="CARDNAME"/>
    <tableColumn id="3" xr3:uid="{00000000-0010-0000-0300-000003000000}" name="Columna1" dataDxfId="9">
      <calculatedColumnFormula>CONCATENATE(Tabla5[[#This Row],[CARDCODE]],"-",Tabla5[[#This Row],[CARDNAME]])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A1:C21" totalsRowShown="0">
  <autoFilter ref="A1:C21" xr:uid="{00000000-0009-0000-0100-000006000000}"/>
  <tableColumns count="3">
    <tableColumn id="1" xr3:uid="{00000000-0010-0000-0400-000001000000}" name="UomCode"/>
    <tableColumn id="2" xr3:uid="{00000000-0010-0000-0400-000002000000}" name="UomName"/>
    <tableColumn id="3" xr3:uid="{00000000-0010-0000-0400-000003000000}" name="Columna1" dataDxfId="8">
      <calculatedColumnFormula>CONCATENATE(Tabla6[[#This Row],[UomCode]],"-",Tabla6[[#This Row],[UomName]])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a10" displayName="Tabla10" ref="A1:B5" totalsRowShown="0">
  <autoFilter ref="A1:B5" xr:uid="{00000000-0009-0000-0100-00000A000000}"/>
  <tableColumns count="2">
    <tableColumn id="1" xr3:uid="{00000000-0010-0000-0500-000001000000}" name="CODE"/>
    <tableColumn id="2" xr3:uid="{00000000-0010-0000-0500-000002000000}" name="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8" displayName="Tabla8" ref="A1:C18" totalsRowShown="0">
  <autoFilter ref="A1:C18" xr:uid="{00000000-0009-0000-0100-000008000000}"/>
  <tableColumns count="3">
    <tableColumn id="1" xr3:uid="{00000000-0010-0000-0600-000001000000}" name="Code"/>
    <tableColumn id="2" xr3:uid="{00000000-0010-0000-0600-000002000000}" name="NAME"/>
    <tableColumn id="3" xr3:uid="{00000000-0010-0000-0600-000003000000}" name="Columna1" dataDxfId="7">
      <calculatedColumnFormula>CONCATENATE(Tabla8[[#This Row],[Code]],"-",Tabla8[[#This Row],[NAME]])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A1:C115" totalsRowShown="0">
  <autoFilter ref="A1:C115" xr:uid="{00000000-0009-0000-0100-000007000000}"/>
  <tableColumns count="3">
    <tableColumn id="1" xr3:uid="{00000000-0010-0000-0700-000001000000}" name="code"/>
    <tableColumn id="2" xr3:uid="{00000000-0010-0000-0700-000002000000}" name="NAME"/>
    <tableColumn id="3" xr3:uid="{00000000-0010-0000-0700-000003000000}" name="Columna1" dataDxfId="6">
      <calculatedColumnFormula>CONCATENATE(Tabla7[[#This Row],[code]],"-",Tabla7[[#This Row],[NAME]])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A1:C430" totalsRowShown="0">
  <autoFilter ref="A1:C430" xr:uid="{00000000-0009-0000-0100-000009000000}"/>
  <tableColumns count="3">
    <tableColumn id="1" xr3:uid="{00000000-0010-0000-0800-000001000000}" name="CODE"/>
    <tableColumn id="2" xr3:uid="{00000000-0010-0000-0800-000002000000}" name="NAME"/>
    <tableColumn id="3" xr3:uid="{00000000-0010-0000-0800-000003000000}" name="Columna1" dataDxfId="5">
      <calculatedColumnFormula>CONCATENATE(Tabla9[[#This Row],[CODE]],"-",Tabla9[[#This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"/>
  <sheetViews>
    <sheetView tabSelected="1" workbookViewId="0">
      <selection activeCell="D2" sqref="D2"/>
    </sheetView>
  </sheetViews>
  <sheetFormatPr baseColWidth="10" defaultRowHeight="15" x14ac:dyDescent="0.25"/>
  <cols>
    <col min="4" max="4" width="24.5703125" customWidth="1"/>
    <col min="5" max="5" width="8.42578125" customWidth="1"/>
    <col min="6" max="6" width="7.28515625" customWidth="1"/>
    <col min="7" max="7" width="13.5703125" customWidth="1"/>
    <col min="8" max="8" width="8.85546875" customWidth="1"/>
    <col min="10" max="11" width="11.42578125" style="17"/>
    <col min="12" max="12" width="8.5703125" customWidth="1"/>
    <col min="13" max="14" width="8.5703125" style="17" customWidth="1"/>
    <col min="16" max="16" width="17.42578125" customWidth="1"/>
    <col min="18" max="18" width="38.85546875" customWidth="1"/>
    <col min="35" max="35" width="22.42578125" customWidth="1"/>
    <col min="36" max="36" width="28.5703125" customWidth="1"/>
    <col min="37" max="37" width="26.5703125" customWidth="1"/>
    <col min="38" max="38" width="10.140625" customWidth="1"/>
    <col min="39" max="39" width="36.5703125" customWidth="1"/>
    <col min="40" max="40" width="34.140625" customWidth="1"/>
    <col min="41" max="41" width="22.7109375" customWidth="1"/>
    <col min="43" max="43" width="14.85546875" customWidth="1"/>
    <col min="45" max="45" width="15.28515625" customWidth="1"/>
    <col min="61" max="61" width="32.140625" bestFit="1" customWidth="1"/>
  </cols>
  <sheetData>
    <row r="1" spans="1:61" ht="90" x14ac:dyDescent="0.25">
      <c r="A1" s="12" t="s">
        <v>4431</v>
      </c>
      <c r="B1" s="12" t="s">
        <v>4432</v>
      </c>
      <c r="C1" s="12" t="s">
        <v>4433</v>
      </c>
      <c r="D1" s="13" t="s">
        <v>4434</v>
      </c>
      <c r="E1" s="12" t="s">
        <v>4435</v>
      </c>
      <c r="F1" s="12" t="s">
        <v>4436</v>
      </c>
      <c r="G1" s="13" t="s">
        <v>4437</v>
      </c>
      <c r="H1" s="13" t="s">
        <v>4438</v>
      </c>
      <c r="I1" s="13" t="s">
        <v>4439</v>
      </c>
      <c r="J1" s="13" t="s">
        <v>6792</v>
      </c>
      <c r="K1" s="13" t="s">
        <v>6791</v>
      </c>
      <c r="L1" s="13" t="s">
        <v>4440</v>
      </c>
      <c r="M1" s="13" t="s">
        <v>4441</v>
      </c>
      <c r="N1" s="13" t="s">
        <v>6792</v>
      </c>
      <c r="O1" s="13" t="s">
        <v>6791</v>
      </c>
      <c r="P1" s="12" t="s">
        <v>4442</v>
      </c>
      <c r="Q1" s="12" t="s">
        <v>4443</v>
      </c>
      <c r="R1" s="12" t="s">
        <v>4444</v>
      </c>
      <c r="S1" s="13" t="s">
        <v>4445</v>
      </c>
      <c r="T1" s="13" t="s">
        <v>4446</v>
      </c>
      <c r="U1" s="13" t="s">
        <v>4447</v>
      </c>
      <c r="V1" s="13" t="s">
        <v>4448</v>
      </c>
      <c r="W1" s="13" t="s">
        <v>4449</v>
      </c>
      <c r="X1" s="13" t="s">
        <v>4450</v>
      </c>
      <c r="Y1" s="13" t="s">
        <v>4451</v>
      </c>
      <c r="Z1" s="13" t="s">
        <v>4452</v>
      </c>
      <c r="AA1" s="13" t="s">
        <v>4448</v>
      </c>
      <c r="AB1" s="13" t="s">
        <v>4449</v>
      </c>
      <c r="AC1" s="13" t="s">
        <v>4453</v>
      </c>
      <c r="AD1" s="12" t="s">
        <v>4454</v>
      </c>
      <c r="AE1" s="13" t="s">
        <v>4455</v>
      </c>
      <c r="AF1" s="13" t="s">
        <v>4456</v>
      </c>
      <c r="AG1" s="13" t="s">
        <v>4457</v>
      </c>
      <c r="AH1" s="13" t="s">
        <v>4458</v>
      </c>
      <c r="AI1" s="12" t="s">
        <v>4459</v>
      </c>
      <c r="AJ1" s="12" t="s">
        <v>4460</v>
      </c>
      <c r="AK1" s="12" t="s">
        <v>4423</v>
      </c>
      <c r="AL1" s="12" t="s">
        <v>4424</v>
      </c>
      <c r="AM1" s="12" t="s">
        <v>4425</v>
      </c>
      <c r="AN1" s="12" t="s">
        <v>4423</v>
      </c>
      <c r="AO1" s="12" t="s">
        <v>4426</v>
      </c>
      <c r="AP1" s="13" t="s">
        <v>4427</v>
      </c>
      <c r="AQ1" s="12" t="s">
        <v>4428</v>
      </c>
      <c r="AR1" s="13" t="s">
        <v>4429</v>
      </c>
      <c r="AS1" s="12" t="s">
        <v>4430</v>
      </c>
      <c r="AT1" s="13" t="s">
        <v>4467</v>
      </c>
      <c r="AU1" s="13" t="s">
        <v>4468</v>
      </c>
      <c r="AV1" s="13" t="s">
        <v>4469</v>
      </c>
      <c r="AW1" s="13" t="s">
        <v>4470</v>
      </c>
      <c r="AX1" s="12" t="s">
        <v>4471</v>
      </c>
      <c r="AY1" s="13" t="s">
        <v>4472</v>
      </c>
      <c r="AZ1" s="13" t="s">
        <v>4473</v>
      </c>
      <c r="BA1" s="13" t="s">
        <v>4474</v>
      </c>
      <c r="BB1" s="13" t="s">
        <v>4475</v>
      </c>
      <c r="BC1" s="13" t="s">
        <v>4476</v>
      </c>
      <c r="BD1" s="13" t="s">
        <v>4477</v>
      </c>
      <c r="BE1" s="13" t="s">
        <v>4478</v>
      </c>
      <c r="BF1" s="13" t="s">
        <v>4479</v>
      </c>
      <c r="BG1" s="13" t="s">
        <v>4480</v>
      </c>
      <c r="BH1" s="23" t="s">
        <v>4481</v>
      </c>
      <c r="BI1" s="12" t="s">
        <v>4482</v>
      </c>
    </row>
    <row r="2" spans="1:61" ht="45" x14ac:dyDescent="0.25">
      <c r="A2" s="12" t="s">
        <v>6794</v>
      </c>
      <c r="B2" s="12" t="s">
        <v>6793</v>
      </c>
      <c r="C2" s="12" t="s">
        <v>6793</v>
      </c>
      <c r="D2" s="14" t="s">
        <v>4466</v>
      </c>
      <c r="E2" s="12" t="s">
        <v>4462</v>
      </c>
      <c r="F2" s="12" t="s">
        <v>4462</v>
      </c>
      <c r="G2" s="14" t="s">
        <v>4466</v>
      </c>
      <c r="H2" s="14" t="s">
        <v>4466</v>
      </c>
      <c r="I2" s="13">
        <v>0</v>
      </c>
      <c r="J2" s="14" t="s">
        <v>4466</v>
      </c>
      <c r="K2" s="14" t="s">
        <v>4466</v>
      </c>
      <c r="L2" s="14" t="s">
        <v>4466</v>
      </c>
      <c r="M2" s="13">
        <v>0</v>
      </c>
      <c r="N2" s="14" t="s">
        <v>4466</v>
      </c>
      <c r="O2" s="14" t="s">
        <v>4466</v>
      </c>
      <c r="P2" s="12">
        <v>846</v>
      </c>
      <c r="Q2" s="12" t="s">
        <v>6779</v>
      </c>
      <c r="R2" s="12" t="s">
        <v>6780</v>
      </c>
      <c r="S2" s="14" t="s">
        <v>4466</v>
      </c>
      <c r="T2" s="13">
        <v>0</v>
      </c>
      <c r="U2" s="14">
        <v>0</v>
      </c>
      <c r="V2" s="14" t="s">
        <v>4466</v>
      </c>
      <c r="W2" s="13">
        <v>0</v>
      </c>
      <c r="X2" s="14" t="s">
        <v>4466</v>
      </c>
      <c r="Y2" s="13">
        <v>0</v>
      </c>
      <c r="Z2" s="14">
        <v>0</v>
      </c>
      <c r="AA2" s="14" t="s">
        <v>4466</v>
      </c>
      <c r="AB2" s="13">
        <v>0</v>
      </c>
      <c r="AC2" s="14" t="s">
        <v>4466</v>
      </c>
      <c r="AD2" s="12" t="s">
        <v>4464</v>
      </c>
      <c r="AE2" s="14" t="s">
        <v>4466</v>
      </c>
      <c r="AF2" s="14" t="s">
        <v>4466</v>
      </c>
      <c r="AG2" s="14" t="s">
        <v>4466</v>
      </c>
      <c r="AH2" s="14" t="s">
        <v>4466</v>
      </c>
      <c r="AI2" s="12" t="s">
        <v>6781</v>
      </c>
      <c r="AJ2" s="12" t="s">
        <v>6782</v>
      </c>
      <c r="AK2" s="12" t="s">
        <v>6783</v>
      </c>
      <c r="AL2" s="12" t="s">
        <v>3884</v>
      </c>
      <c r="AM2" s="12" t="s">
        <v>6786</v>
      </c>
      <c r="AN2" s="12" t="s">
        <v>6784</v>
      </c>
      <c r="AO2" s="12" t="s">
        <v>6785</v>
      </c>
      <c r="AP2" s="14" t="s">
        <v>4466</v>
      </c>
      <c r="AQ2" s="12" t="s">
        <v>6787</v>
      </c>
      <c r="AR2" s="14" t="s">
        <v>4466</v>
      </c>
      <c r="AS2" s="12" t="s">
        <v>6788</v>
      </c>
      <c r="AT2" s="13" t="s">
        <v>4486</v>
      </c>
      <c r="AU2" s="13" t="s">
        <v>4486</v>
      </c>
      <c r="AV2" s="15" t="s">
        <v>4466</v>
      </c>
      <c r="AW2" s="15" t="s">
        <v>4466</v>
      </c>
      <c r="AX2" t="s">
        <v>6789</v>
      </c>
      <c r="AY2" s="15" t="s">
        <v>4466</v>
      </c>
      <c r="AZ2" s="15" t="s">
        <v>4466</v>
      </c>
      <c r="BA2" s="16">
        <v>0</v>
      </c>
      <c r="BB2" s="16">
        <v>0</v>
      </c>
      <c r="BC2" s="15" t="s">
        <v>4466</v>
      </c>
      <c r="BD2" s="15" t="s">
        <v>4466</v>
      </c>
      <c r="BE2" s="15" t="s">
        <v>4466</v>
      </c>
      <c r="BF2" s="15" t="s">
        <v>4466</v>
      </c>
      <c r="BG2" s="15" t="s">
        <v>4466</v>
      </c>
      <c r="BH2" s="24">
        <v>0</v>
      </c>
      <c r="BI2" t="s">
        <v>6790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0000000}">
          <x14:formula1>
            <xm:f>'SI - NO'!$B$2:$B$3</xm:f>
          </x14:formula1>
          <xm:sqref>E2:F2</xm:sqref>
        </x14:dataValidation>
        <x14:dataValidation type="list" allowBlank="1" showInputMessage="1" showErrorMessage="1" xr:uid="{00000000-0002-0000-0000-000001000000}">
          <x14:formula1>
            <xm:f>MARCA!$C$2:$C$220</xm:f>
          </x14:formula1>
          <xm:sqref>Q2</xm:sqref>
        </x14:dataValidation>
        <x14:dataValidation type="list" allowBlank="1" showInputMessage="1" showErrorMessage="1" xr:uid="{00000000-0002-0000-0000-000002000000}">
          <x14:formula1>
            <xm:f>PROVEEDOR!$C$2:$C$1537</xm:f>
          </x14:formula1>
          <xm:sqref>R2</xm:sqref>
        </x14:dataValidation>
        <x14:dataValidation type="list" allowBlank="1" showInputMessage="1" showErrorMessage="1" xr:uid="{00000000-0002-0000-0000-000003000000}">
          <x14:formula1>
            <xm:f>'CAPEX - OPEX'!$B$2:$B$3</xm:f>
          </x14:formula1>
          <xm:sqref>AD2</xm:sqref>
        </x14:dataValidation>
        <x14:dataValidation type="list" allowBlank="1" showInputMessage="1" showErrorMessage="1" xr:uid="{00000000-0002-0000-0000-000004000000}">
          <x14:formula1>
            <xm:f>RUBRO!$B$2:$B$5</xm:f>
          </x14:formula1>
          <xm:sqref>AL2</xm:sqref>
        </x14:dataValidation>
        <x14:dataValidation type="list" allowBlank="1" showInputMessage="1" showErrorMessage="1" xr:uid="{00000000-0002-0000-0000-000005000000}">
          <x14:formula1>
            <xm:f>DIVISION!$C$2:$C$18</xm:f>
          </x14:formula1>
          <xm:sqref>AI2</xm:sqref>
        </x14:dataValidation>
        <x14:dataValidation type="list" allowBlank="1" showInputMessage="1" showErrorMessage="1" xr:uid="{00000000-0002-0000-0000-000006000000}">
          <x14:formula1>
            <xm:f>S_GRUPO!$C$2:$C$115</xm:f>
          </x14:formula1>
          <xm:sqref>AJ2</xm:sqref>
        </x14:dataValidation>
        <x14:dataValidation type="list" allowBlank="1" showInputMessage="1" showErrorMessage="1" xr:uid="{00000000-0002-0000-0000-000007000000}">
          <x14:formula1>
            <xm:f>S_CATEGORIA!$C$2:$C$430</xm:f>
          </x14:formula1>
          <xm:sqref>AK2</xm:sqref>
        </x14:dataValidation>
        <x14:dataValidation type="list" allowBlank="1" showInputMessage="1" showErrorMessage="1" xr:uid="{00000000-0002-0000-0000-000008000000}">
          <x14:formula1>
            <xm:f>P_APLICACION!$C$2:$C$16</xm:f>
          </x14:formula1>
          <xm:sqref>AM2</xm:sqref>
        </x14:dataValidation>
        <x14:dataValidation type="list" allowBlank="1" showInputMessage="1" showErrorMessage="1" xr:uid="{00000000-0002-0000-0000-000009000000}">
          <x14:formula1>
            <xm:f>P_CATEGORIA!$C$2:$C$62</xm:f>
          </x14:formula1>
          <xm:sqref>AN2</xm:sqref>
        </x14:dataValidation>
        <x14:dataValidation type="list" allowBlank="1" showInputMessage="1" showErrorMessage="1" xr:uid="{00000000-0002-0000-0000-00000A000000}">
          <x14:formula1>
            <xm:f>P_SUBCATEGORIA!$C$2:$C$203</xm:f>
          </x14:formula1>
          <xm:sqref>AO2</xm:sqref>
        </x14:dataValidation>
        <x14:dataValidation type="list" allowBlank="1" showInputMessage="1" showErrorMessage="1" xr:uid="{00000000-0002-0000-0000-00000B000000}">
          <x14:formula1>
            <xm:f>CLASE!$C$2:$C$8</xm:f>
          </x14:formula1>
          <xm:sqref>AQ2</xm:sqref>
        </x14:dataValidation>
        <x14:dataValidation type="list" allowBlank="1" showInputMessage="1" showErrorMessage="1" xr:uid="{00000000-0002-0000-0000-00000C000000}">
          <x14:formula1>
            <xm:f>ROTACION!$C$3:$C$9</xm:f>
          </x14:formula1>
          <xm:sqref>AS2</xm:sqref>
        </x14:dataValidation>
        <x14:dataValidation type="list" allowBlank="1" showInputMessage="1" showErrorMessage="1" xr:uid="{00000000-0002-0000-0000-00000D000000}">
          <x14:formula1>
            <xm:f>'GRUPOS ADUANAS'!$D$4:$D$23</xm:f>
          </x14:formula1>
          <xm:sqref>AX2</xm:sqref>
        </x14:dataValidation>
        <x14:dataValidation type="list" allowBlank="1" showInputMessage="1" showErrorMessage="1" xr:uid="{00000000-0002-0000-0000-00000E000000}">
          <x14:formula1>
            <xm:f>SSUSBCATEGORIA!$D$4:$D$23</xm:f>
          </x14:formula1>
          <xm:sqref>BI2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2" sqref="C2"/>
    </sheetView>
  </sheetViews>
  <sheetFormatPr baseColWidth="10" defaultRowHeight="15" x14ac:dyDescent="0.25"/>
  <cols>
    <col min="1" max="1" width="11.85546875" customWidth="1"/>
    <col min="2" max="2" width="12.5703125" customWidth="1"/>
  </cols>
  <sheetData>
    <row r="1" spans="1:3" x14ac:dyDescent="0.25">
      <c r="A1" t="s">
        <v>3313</v>
      </c>
      <c r="B1" t="s">
        <v>3314</v>
      </c>
      <c r="C1" t="s">
        <v>4461</v>
      </c>
    </row>
    <row r="2" spans="1:3" x14ac:dyDescent="0.25">
      <c r="A2" t="s">
        <v>3315</v>
      </c>
      <c r="B2" t="s">
        <v>3316</v>
      </c>
      <c r="C2" t="str">
        <f>CONCATENATE(Tabla6[[#This Row],[UomCode]],"-",Tabla6[[#This Row],[UomName]])</f>
        <v>LT-Litros</v>
      </c>
    </row>
    <row r="3" spans="1:3" x14ac:dyDescent="0.25">
      <c r="A3" t="s">
        <v>3317</v>
      </c>
      <c r="B3" t="s">
        <v>3318</v>
      </c>
      <c r="C3" t="str">
        <f>CONCATENATE(Tabla6[[#This Row],[UomCode]],"-",Tabla6[[#This Row],[UomName]])</f>
        <v>MT-Metros</v>
      </c>
    </row>
    <row r="4" spans="1:3" x14ac:dyDescent="0.25">
      <c r="A4" t="s">
        <v>3319</v>
      </c>
      <c r="B4" t="s">
        <v>3320</v>
      </c>
      <c r="C4" t="str">
        <f>CONCATENATE(Tabla6[[#This Row],[UomCode]],"-",Tabla6[[#This Row],[UomName]])</f>
        <v>GL-Galon</v>
      </c>
    </row>
    <row r="5" spans="1:3" x14ac:dyDescent="0.25">
      <c r="A5" t="s">
        <v>3321</v>
      </c>
      <c r="B5" t="s">
        <v>3322</v>
      </c>
      <c r="C5" t="str">
        <f>CONCATENATE(Tabla6[[#This Row],[UomCode]],"-",Tabla6[[#This Row],[UomName]])</f>
        <v>CM-Centímetros</v>
      </c>
    </row>
    <row r="6" spans="1:3" x14ac:dyDescent="0.25">
      <c r="A6" t="s">
        <v>3323</v>
      </c>
      <c r="B6" t="s">
        <v>3324</v>
      </c>
      <c r="C6" t="str">
        <f>CONCATENATE(Tabla6[[#This Row],[UomCode]],"-",Tabla6[[#This Row],[UomName]])</f>
        <v>HR-Hora</v>
      </c>
    </row>
    <row r="7" spans="1:3" x14ac:dyDescent="0.25">
      <c r="A7" t="s">
        <v>3325</v>
      </c>
      <c r="B7" t="s">
        <v>3326</v>
      </c>
      <c r="C7" t="str">
        <f>CONCATENATE(Tabla6[[#This Row],[UomCode]],"-",Tabla6[[#This Row],[UomName]])</f>
        <v>JG-Juego</v>
      </c>
    </row>
    <row r="8" spans="1:3" x14ac:dyDescent="0.25">
      <c r="A8" t="s">
        <v>3327</v>
      </c>
      <c r="B8" t="s">
        <v>3328</v>
      </c>
      <c r="C8" t="str">
        <f>CONCATENATE(Tabla6[[#This Row],[UomCode]],"-",Tabla6[[#This Row],[UomName]])</f>
        <v>KG-Kilogramo</v>
      </c>
    </row>
    <row r="9" spans="1:3" x14ac:dyDescent="0.25">
      <c r="A9" t="s">
        <v>3329</v>
      </c>
      <c r="B9" t="s">
        <v>3330</v>
      </c>
      <c r="C9" t="str">
        <f>CONCATENATE(Tabla6[[#This Row],[UomCode]],"-",Tabla6[[#This Row],[UomName]])</f>
        <v>LB-Libra</v>
      </c>
    </row>
    <row r="10" spans="1:3" x14ac:dyDescent="0.25">
      <c r="A10" t="s">
        <v>3331</v>
      </c>
      <c r="B10" t="s">
        <v>3332</v>
      </c>
      <c r="C10" t="str">
        <f>CONCATENATE(Tabla6[[#This Row],[UomCode]],"-",Tabla6[[#This Row],[UomName]])</f>
        <v>M2-Metro cuadrado</v>
      </c>
    </row>
    <row r="11" spans="1:3" x14ac:dyDescent="0.25">
      <c r="A11" t="s">
        <v>3333</v>
      </c>
      <c r="B11" t="s">
        <v>3334</v>
      </c>
      <c r="C11" t="str">
        <f>CONCATENATE(Tabla6[[#This Row],[UomCode]],"-",Tabla6[[#This Row],[UomName]])</f>
        <v>ML-Mililitro</v>
      </c>
    </row>
    <row r="12" spans="1:3" x14ac:dyDescent="0.25">
      <c r="A12" t="s">
        <v>3335</v>
      </c>
      <c r="B12" t="s">
        <v>3336</v>
      </c>
      <c r="C12" t="str">
        <f>CONCATENATE(Tabla6[[#This Row],[UomCode]],"-",Tabla6[[#This Row],[UomName]])</f>
        <v>MM-Milímetros</v>
      </c>
    </row>
    <row r="13" spans="1:3" x14ac:dyDescent="0.25">
      <c r="A13" t="s">
        <v>3337</v>
      </c>
      <c r="B13" t="s">
        <v>3338</v>
      </c>
      <c r="C13" t="str">
        <f>CONCATENATE(Tabla6[[#This Row],[UomCode]],"-",Tabla6[[#This Row],[UomName]])</f>
        <v>PR-Par</v>
      </c>
    </row>
    <row r="14" spans="1:3" x14ac:dyDescent="0.25">
      <c r="A14" t="s">
        <v>3339</v>
      </c>
      <c r="B14" t="s">
        <v>3340</v>
      </c>
      <c r="C14" t="str">
        <f>CONCATENATE(Tabla6[[#This Row],[UomCode]],"-",Tabla6[[#This Row],[UomName]])</f>
        <v>FT-Pies</v>
      </c>
    </row>
    <row r="15" spans="1:3" x14ac:dyDescent="0.25">
      <c r="A15" t="s">
        <v>3341</v>
      </c>
      <c r="B15" t="s">
        <v>3342</v>
      </c>
      <c r="C15" t="str">
        <f>CONCATENATE(Tabla6[[#This Row],[UomCode]],"-",Tabla6[[#This Row],[UomName]])</f>
        <v>FC-Pies cúbicos</v>
      </c>
    </row>
    <row r="16" spans="1:3" x14ac:dyDescent="0.25">
      <c r="A16" t="s">
        <v>3343</v>
      </c>
      <c r="B16" t="s">
        <v>3344</v>
      </c>
      <c r="C16" t="str">
        <f>CONCATENATE(Tabla6[[#This Row],[UomCode]],"-",Tabla6[[#This Row],[UomName]])</f>
        <v>IN-Pulgadas</v>
      </c>
    </row>
    <row r="17" spans="1:3" x14ac:dyDescent="0.25">
      <c r="A17" t="s">
        <v>3345</v>
      </c>
      <c r="B17" t="s">
        <v>3346</v>
      </c>
      <c r="C17" t="str">
        <f>CONCATENATE(Tabla6[[#This Row],[UomCode]],"-",Tabla6[[#This Row],[UomName]])</f>
        <v>RL-Rollo</v>
      </c>
    </row>
    <row r="18" spans="1:3" x14ac:dyDescent="0.25">
      <c r="A18" t="s">
        <v>3347</v>
      </c>
      <c r="B18" t="s">
        <v>3348</v>
      </c>
      <c r="C18" t="str">
        <f>CONCATENATE(Tabla6[[#This Row],[UomCode]],"-",Tabla6[[#This Row],[UomName]])</f>
        <v>TK-Tanque</v>
      </c>
    </row>
    <row r="19" spans="1:3" x14ac:dyDescent="0.25">
      <c r="A19" t="s">
        <v>3349</v>
      </c>
      <c r="B19" t="s">
        <v>3350</v>
      </c>
      <c r="C19" t="str">
        <f>CONCATENATE(Tabla6[[#This Row],[UomCode]],"-",Tabla6[[#This Row],[UomName]])</f>
        <v>UN-Unidades</v>
      </c>
    </row>
    <row r="20" spans="1:3" x14ac:dyDescent="0.25">
      <c r="A20" t="s">
        <v>3351</v>
      </c>
      <c r="B20" t="s">
        <v>3352</v>
      </c>
      <c r="C20" t="str">
        <f>CONCATENATE(Tabla6[[#This Row],[UomCode]],"-",Tabla6[[#This Row],[UomName]])</f>
        <v>YD-Yarda</v>
      </c>
    </row>
    <row r="21" spans="1:3" x14ac:dyDescent="0.25">
      <c r="A21" t="s">
        <v>3353</v>
      </c>
      <c r="B21" t="s">
        <v>3354</v>
      </c>
      <c r="C21" t="str">
        <f>CONCATENATE(Tabla6[[#This Row],[UomCode]],"-",Tabla6[[#This Row],[UomName]])</f>
        <v>CL-Cilindro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C2" sqref="C2"/>
    </sheetView>
  </sheetViews>
  <sheetFormatPr baseColWidth="10" defaultRowHeight="15" x14ac:dyDescent="0.25"/>
  <sheetData>
    <row r="1" spans="1:2" x14ac:dyDescent="0.25">
      <c r="A1" t="s">
        <v>3474</v>
      </c>
      <c r="B1" t="s">
        <v>3356</v>
      </c>
    </row>
    <row r="2" spans="1:2" x14ac:dyDescent="0.25">
      <c r="A2" t="s">
        <v>3883</v>
      </c>
      <c r="B2" t="s">
        <v>3883</v>
      </c>
    </row>
    <row r="3" spans="1:2" x14ac:dyDescent="0.25">
      <c r="A3" t="s">
        <v>3884</v>
      </c>
      <c r="B3" t="s">
        <v>3884</v>
      </c>
    </row>
    <row r="4" spans="1:2" x14ac:dyDescent="0.25">
      <c r="A4" t="s">
        <v>3885</v>
      </c>
      <c r="B4" t="s">
        <v>3885</v>
      </c>
    </row>
    <row r="5" spans="1:2" x14ac:dyDescent="0.25">
      <c r="A5" t="s">
        <v>3886</v>
      </c>
      <c r="B5" t="s">
        <v>3886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8"/>
  <sheetViews>
    <sheetView workbookViewId="0">
      <selection activeCell="A2" sqref="A2:B18"/>
    </sheetView>
  </sheetViews>
  <sheetFormatPr baseColWidth="10" defaultRowHeight="15" x14ac:dyDescent="0.25"/>
  <cols>
    <col min="2" max="2" width="28.28515625" bestFit="1" customWidth="1"/>
  </cols>
  <sheetData>
    <row r="1" spans="1:3" x14ac:dyDescent="0.25">
      <c r="A1" t="s">
        <v>17</v>
      </c>
      <c r="B1" t="s">
        <v>3356</v>
      </c>
      <c r="C1" t="s">
        <v>4461</v>
      </c>
    </row>
    <row r="2" spans="1:3" x14ac:dyDescent="0.25">
      <c r="A2" s="20" t="s">
        <v>6220</v>
      </c>
      <c r="B2" s="20" t="s">
        <v>3357</v>
      </c>
      <c r="C2" t="str">
        <f>CONCATENATE(Tabla8[[#This Row],[Code]],"-",Tabla8[[#This Row],[NAME]])</f>
        <v>01-AUTOMACION NEUMATICA</v>
      </c>
    </row>
    <row r="3" spans="1:3" x14ac:dyDescent="0.25">
      <c r="A3" s="20" t="s">
        <v>6221</v>
      </c>
      <c r="B3" s="20" t="s">
        <v>3460</v>
      </c>
      <c r="C3" t="str">
        <f>CONCATENATE(Tabla8[[#This Row],[Code]],"-",Tabla8[[#This Row],[NAME]])</f>
        <v>02-MATERIALES</v>
      </c>
    </row>
    <row r="4" spans="1:3" x14ac:dyDescent="0.25">
      <c r="A4" s="20" t="s">
        <v>6222</v>
      </c>
      <c r="B4" s="20" t="s">
        <v>3461</v>
      </c>
      <c r="C4" t="str">
        <f>CONCATENATE(Tabla8[[#This Row],[Code]],"-",Tabla8[[#This Row],[NAME]])</f>
        <v>03-EQUIPOS INDUSTRIALES</v>
      </c>
    </row>
    <row r="5" spans="1:3" x14ac:dyDescent="0.25">
      <c r="A5" s="20" t="s">
        <v>6223</v>
      </c>
      <c r="B5" s="20" t="s">
        <v>3462</v>
      </c>
      <c r="C5" t="str">
        <f>CONCATENATE(Tabla8[[#This Row],[Code]],"-",Tabla8[[#This Row],[NAME]])</f>
        <v>04-SUMINISTROS</v>
      </c>
    </row>
    <row r="6" spans="1:3" x14ac:dyDescent="0.25">
      <c r="A6" s="20" t="s">
        <v>6224</v>
      </c>
      <c r="B6" s="20" t="s">
        <v>3463</v>
      </c>
      <c r="C6" t="str">
        <f>CONCATENATE(Tabla8[[#This Row],[Code]],"-",Tabla8[[#This Row],[NAME]])</f>
        <v>05-GNV</v>
      </c>
    </row>
    <row r="7" spans="1:3" x14ac:dyDescent="0.25">
      <c r="A7" s="20" t="s">
        <v>6225</v>
      </c>
      <c r="B7" s="20" t="s">
        <v>3464</v>
      </c>
      <c r="C7" t="str">
        <f>CONCATENATE(Tabla8[[#This Row],[Code]],"-",Tabla8[[#This Row],[NAME]])</f>
        <v>06-EQUIPOS LIGEROS</v>
      </c>
    </row>
    <row r="8" spans="1:3" x14ac:dyDescent="0.25">
      <c r="A8" s="20" t="s">
        <v>6226</v>
      </c>
      <c r="B8" s="20" t="s">
        <v>3465</v>
      </c>
      <c r="C8" t="str">
        <f>CONCATENATE(Tabla8[[#This Row],[Code]],"-",Tabla8[[#This Row],[NAME]])</f>
        <v>07-BOMBAS</v>
      </c>
    </row>
    <row r="9" spans="1:3" x14ac:dyDescent="0.25">
      <c r="A9" s="20" t="s">
        <v>6227</v>
      </c>
      <c r="B9" s="20" t="s">
        <v>3466</v>
      </c>
      <c r="C9" t="str">
        <f>CONCATENATE(Tabla8[[#This Row],[Code]],"-",Tabla8[[#This Row],[NAME]])</f>
        <v>08-MINERIA</v>
      </c>
    </row>
    <row r="10" spans="1:3" x14ac:dyDescent="0.25">
      <c r="A10" s="20" t="s">
        <v>6228</v>
      </c>
      <c r="B10" s="20" t="s">
        <v>3467</v>
      </c>
      <c r="C10" t="str">
        <f>CONCATENATE(Tabla8[[#This Row],[Code]],"-",Tabla8[[#This Row],[NAME]])</f>
        <v>09-SERVICIO TECNICO</v>
      </c>
    </row>
    <row r="11" spans="1:3" x14ac:dyDescent="0.25">
      <c r="A11" s="20" t="s">
        <v>6229</v>
      </c>
      <c r="B11" s="20" t="s">
        <v>3468</v>
      </c>
      <c r="C11" t="str">
        <f>CONCATENATE(Tabla8[[#This Row],[Code]],"-",Tabla8[[#This Row],[NAME]])</f>
        <v>10-AIRE COMPRIMIDO</v>
      </c>
    </row>
    <row r="12" spans="1:3" x14ac:dyDescent="0.25">
      <c r="A12" s="20" t="s">
        <v>6230</v>
      </c>
      <c r="B12" s="20" t="s">
        <v>3469</v>
      </c>
      <c r="C12" t="str">
        <f>CONCATENATE(Tabla8[[#This Row],[Code]],"-",Tabla8[[#This Row],[NAME]])</f>
        <v>11-BOMBAS CONTRA INCENDIO</v>
      </c>
    </row>
    <row r="13" spans="1:3" x14ac:dyDescent="0.25">
      <c r="A13" s="20" t="s">
        <v>6231</v>
      </c>
      <c r="B13" s="20" t="s">
        <v>3470</v>
      </c>
      <c r="C13" t="str">
        <f>CONCATENATE(Tabla8[[#This Row],[Code]],"-",Tabla8[[#This Row],[NAME]])</f>
        <v>12-PETROLEO Y GAS</v>
      </c>
    </row>
    <row r="14" spans="1:3" x14ac:dyDescent="0.25">
      <c r="A14" s="20" t="s">
        <v>6232</v>
      </c>
      <c r="B14" s="20" t="s">
        <v>3471</v>
      </c>
      <c r="C14" t="str">
        <f>CONCATENATE(Tabla8[[#This Row],[Code]],"-",Tabla8[[#This Row],[NAME]])</f>
        <v>13-SERVICIO TECNICO UTE</v>
      </c>
    </row>
    <row r="15" spans="1:3" x14ac:dyDescent="0.25">
      <c r="A15" s="20" t="s">
        <v>6233</v>
      </c>
      <c r="B15" s="20" t="s">
        <v>3472</v>
      </c>
      <c r="C15" t="str">
        <f>CONCATENATE(Tabla8[[#This Row],[Code]],"-",Tabla8[[#This Row],[NAME]])</f>
        <v>14-SUMINISTROS PROFESIONALES</v>
      </c>
    </row>
    <row r="16" spans="1:3" x14ac:dyDescent="0.25">
      <c r="A16" s="20" t="s">
        <v>6234</v>
      </c>
      <c r="B16" s="20" t="s">
        <v>3449</v>
      </c>
      <c r="C16" t="str">
        <f>CONCATENATE(Tabla8[[#This Row],[Code]],"-",Tabla8[[#This Row],[NAME]])</f>
        <v>15-SEGURIDAD INDUSTRIAL</v>
      </c>
    </row>
    <row r="17" spans="1:3" x14ac:dyDescent="0.25">
      <c r="A17" s="20" t="s">
        <v>6235</v>
      </c>
      <c r="B17" s="20" t="s">
        <v>3450</v>
      </c>
      <c r="C17" t="str">
        <f>CONCATENATE(Tabla8[[#This Row],[Code]],"-",Tabla8[[#This Row],[NAME]])</f>
        <v>16-HVAC</v>
      </c>
    </row>
    <row r="18" spans="1:3" x14ac:dyDescent="0.25">
      <c r="A18" s="20" t="s">
        <v>6236</v>
      </c>
      <c r="B18" s="20" t="s">
        <v>3473</v>
      </c>
      <c r="C18" t="str">
        <f>CONCATENATE(Tabla8[[#This Row],[Code]],"-",Tabla8[[#This Row],[NAME]])</f>
        <v>99-ADMINISTRACION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5"/>
  <sheetViews>
    <sheetView topLeftCell="A40" workbookViewId="0">
      <selection activeCell="A2" sqref="A2:B115"/>
    </sheetView>
  </sheetViews>
  <sheetFormatPr baseColWidth="10" defaultRowHeight="15" x14ac:dyDescent="0.25"/>
  <cols>
    <col min="2" max="2" width="39" bestFit="1" customWidth="1"/>
  </cols>
  <sheetData>
    <row r="1" spans="1:3" x14ac:dyDescent="0.25">
      <c r="A1" t="s">
        <v>3355</v>
      </c>
      <c r="B1" t="s">
        <v>3356</v>
      </c>
      <c r="C1" t="s">
        <v>4461</v>
      </c>
    </row>
    <row r="2" spans="1:3" x14ac:dyDescent="0.25">
      <c r="A2" s="21" t="s">
        <v>6237</v>
      </c>
      <c r="B2" s="21" t="s">
        <v>3357</v>
      </c>
      <c r="C2" t="str">
        <f>CONCATENATE(Tabla7[[#This Row],[code]],"-",Tabla7[[#This Row],[NAME]])</f>
        <v>0101-AUTOMACION NEUMATICA</v>
      </c>
    </row>
    <row r="3" spans="1:3" x14ac:dyDescent="0.25">
      <c r="A3" s="21" t="s">
        <v>6238</v>
      </c>
      <c r="B3" s="21" t="s">
        <v>3358</v>
      </c>
      <c r="C3" t="str">
        <f>CONCATENATE(Tabla7[[#This Row],[code]],"-",Tabla7[[#This Row],[NAME]])</f>
        <v>0201-LUBRICANTES</v>
      </c>
    </row>
    <row r="4" spans="1:3" x14ac:dyDescent="0.25">
      <c r="A4" s="21" t="s">
        <v>6239</v>
      </c>
      <c r="B4" s="21" t="s">
        <v>3359</v>
      </c>
      <c r="C4" t="str">
        <f>CONCATENATE(Tabla7[[#This Row],[code]],"-",Tabla7[[#This Row],[NAME]])</f>
        <v>0204-TUB.ACERO AL CARBONO Y OTROS</v>
      </c>
    </row>
    <row r="5" spans="1:3" x14ac:dyDescent="0.25">
      <c r="A5" s="21" t="s">
        <v>6240</v>
      </c>
      <c r="B5" s="21" t="s">
        <v>3360</v>
      </c>
      <c r="C5" t="str">
        <f>CONCATENATE(Tabla7[[#This Row],[code]],"-",Tabla7[[#This Row],[NAME]])</f>
        <v>0205-TUBERIA ACERO INOXIDABLE</v>
      </c>
    </row>
    <row r="6" spans="1:3" x14ac:dyDescent="0.25">
      <c r="A6" s="21" t="s">
        <v>6241</v>
      </c>
      <c r="B6" s="21" t="s">
        <v>3361</v>
      </c>
      <c r="C6" t="str">
        <f>CONCATENATE(Tabla7[[#This Row],[code]],"-",Tabla7[[#This Row],[NAME]])</f>
        <v>0206-TUBERIA PRFV</v>
      </c>
    </row>
    <row r="7" spans="1:3" x14ac:dyDescent="0.25">
      <c r="A7" s="21" t="s">
        <v>6242</v>
      </c>
      <c r="B7" s="21" t="s">
        <v>3362</v>
      </c>
      <c r="C7" t="str">
        <f>CONCATENATE(Tabla7[[#This Row],[code]],"-",Tabla7[[#This Row],[NAME]])</f>
        <v>0207-CONEX.ACERO AL CARBONO Y OTROS</v>
      </c>
    </row>
    <row r="8" spans="1:3" x14ac:dyDescent="0.25">
      <c r="A8" s="21" t="s">
        <v>6243</v>
      </c>
      <c r="B8" s="21" t="s">
        <v>3363</v>
      </c>
      <c r="C8" t="str">
        <f>CONCATENATE(Tabla7[[#This Row],[code]],"-",Tabla7[[#This Row],[NAME]])</f>
        <v>0208-CONEXIONES ACERO INOXIDABLE</v>
      </c>
    </row>
    <row r="9" spans="1:3" x14ac:dyDescent="0.25">
      <c r="A9" s="21" t="s">
        <v>6244</v>
      </c>
      <c r="B9" s="21" t="s">
        <v>3364</v>
      </c>
      <c r="C9" t="str">
        <f>CONCATENATE(Tabla7[[#This Row],[code]],"-",Tabla7[[#This Row],[NAME]])</f>
        <v>0209-CONEXIONES PRFV</v>
      </c>
    </row>
    <row r="10" spans="1:3" x14ac:dyDescent="0.25">
      <c r="A10" s="21" t="s">
        <v>6245</v>
      </c>
      <c r="B10" s="21" t="s">
        <v>3365</v>
      </c>
      <c r="C10" t="str">
        <f>CONCATENATE(Tabla7[[#This Row],[code]],"-",Tabla7[[#This Row],[NAME]])</f>
        <v>0210-VALVULAS SIST. CONTRA INCENDIO</v>
      </c>
    </row>
    <row r="11" spans="1:3" x14ac:dyDescent="0.25">
      <c r="A11" s="21" t="s">
        <v>6246</v>
      </c>
      <c r="B11" s="21" t="s">
        <v>3366</v>
      </c>
      <c r="C11" t="str">
        <f>CONCATENATE(Tabla7[[#This Row],[code]],"-",Tabla7[[#This Row],[NAME]])</f>
        <v>0301-SERVICIOS,</v>
      </c>
    </row>
    <row r="12" spans="1:3" x14ac:dyDescent="0.25">
      <c r="A12" s="21" t="s">
        <v>6247</v>
      </c>
      <c r="B12" s="21" t="s">
        <v>3367</v>
      </c>
      <c r="C12" t="str">
        <f>CONCATENATE(Tabla7[[#This Row],[code]],"-",Tabla7[[#This Row],[NAME]])</f>
        <v>0302-EQUIPOS AIRE COMPRIMIDO</v>
      </c>
    </row>
    <row r="13" spans="1:3" x14ac:dyDescent="0.25">
      <c r="A13" s="21" t="s">
        <v>6248</v>
      </c>
      <c r="B13" s="21" t="s">
        <v>3368</v>
      </c>
      <c r="C13" t="str">
        <f>CONCATENATE(Tabla7[[#This Row],[code]],"-",Tabla7[[#This Row],[NAME]])</f>
        <v>0304-REPUESTOS EQUIPOS AIRE COMPRIM</v>
      </c>
    </row>
    <row r="14" spans="1:3" x14ac:dyDescent="0.25">
      <c r="A14" s="21" t="s">
        <v>6249</v>
      </c>
      <c r="B14" s="21" t="s">
        <v>3369</v>
      </c>
      <c r="C14" t="str">
        <f>CONCATENATE(Tabla7[[#This Row],[code]],"-",Tabla7[[#This Row],[NAME]])</f>
        <v>0401-JUNTAS ROTATIVAS</v>
      </c>
    </row>
    <row r="15" spans="1:3" x14ac:dyDescent="0.25">
      <c r="A15" s="21" t="s">
        <v>6250</v>
      </c>
      <c r="B15" s="21" t="s">
        <v>3370</v>
      </c>
      <c r="C15" t="str">
        <f>CONCATENATE(Tabla7[[#This Row],[code]],"-",Tabla7[[#This Row],[NAME]])</f>
        <v>0402-MANOMETROS Y TERMOMETROS</v>
      </c>
    </row>
    <row r="16" spans="1:3" x14ac:dyDescent="0.25">
      <c r="A16" s="21" t="s">
        <v>6251</v>
      </c>
      <c r="B16" s="21" t="s">
        <v>3371</v>
      </c>
      <c r="C16" t="str">
        <f>CONCATENATE(Tabla7[[#This Row],[code]],"-",Tabla7[[#This Row],[NAME]])</f>
        <v>0403-VAPOR</v>
      </c>
    </row>
    <row r="17" spans="1:3" x14ac:dyDescent="0.25">
      <c r="A17" s="21" t="s">
        <v>6252</v>
      </c>
      <c r="B17" s="21" t="s">
        <v>3372</v>
      </c>
      <c r="C17" t="str">
        <f>CONCATENATE(Tabla7[[#This Row],[code]],"-",Tabla7[[#This Row],[NAME]])</f>
        <v>0405-CALDEROS Y QUEMADORES EQUIPOS</v>
      </c>
    </row>
    <row r="18" spans="1:3" x14ac:dyDescent="0.25">
      <c r="A18" s="21" t="s">
        <v>6253</v>
      </c>
      <c r="B18" s="21" t="s">
        <v>3373</v>
      </c>
      <c r="C18" t="str">
        <f>CONCATENATE(Tabla7[[#This Row],[code]],"-",Tabla7[[#This Row],[NAME]])</f>
        <v>0408-INSTRUMENTACION SUMINISTROS</v>
      </c>
    </row>
    <row r="19" spans="1:3" x14ac:dyDescent="0.25">
      <c r="A19" s="21" t="s">
        <v>6254</v>
      </c>
      <c r="B19" s="21" t="s">
        <v>3374</v>
      </c>
      <c r="C19" t="str">
        <f>CONCATENATE(Tabla7[[#This Row],[code]],"-",Tabla7[[#This Row],[NAME]])</f>
        <v>0409-OTROS EQUIPOS Y SUMINISTROS</v>
      </c>
    </row>
    <row r="20" spans="1:3" x14ac:dyDescent="0.25">
      <c r="A20" s="21" t="s">
        <v>6255</v>
      </c>
      <c r="B20" s="21" t="s">
        <v>3375</v>
      </c>
      <c r="C20" t="str">
        <f>CONCATENATE(Tabla7[[#This Row],[code]],"-",Tabla7[[#This Row],[NAME]])</f>
        <v>0410-[BLOQUEAD] REDUCTORES VELOCIDA</v>
      </c>
    </row>
    <row r="21" spans="1:3" x14ac:dyDescent="0.25">
      <c r="A21" s="21" t="s">
        <v>6256</v>
      </c>
      <c r="B21" s="21" t="s">
        <v>3376</v>
      </c>
      <c r="C21" t="str">
        <f>CONCATENATE(Tabla7[[#This Row],[code]],"-",Tabla7[[#This Row],[NAME]])</f>
        <v>0412-VALVULAS</v>
      </c>
    </row>
    <row r="22" spans="1:3" x14ac:dyDescent="0.25">
      <c r="A22" s="21" t="s">
        <v>6257</v>
      </c>
      <c r="B22" s="21" t="s">
        <v>3377</v>
      </c>
      <c r="C22" t="str">
        <f>CONCATENATE(Tabla7[[#This Row],[code]],"-",Tabla7[[#This Row],[NAME]])</f>
        <v>0415-REPUESTOS CALDEROS</v>
      </c>
    </row>
    <row r="23" spans="1:3" x14ac:dyDescent="0.25">
      <c r="A23" s="21" t="s">
        <v>6258</v>
      </c>
      <c r="B23" s="21" t="s">
        <v>3378</v>
      </c>
      <c r="C23" t="str">
        <f>CONCATENATE(Tabla7[[#This Row],[code]],"-",Tabla7[[#This Row],[NAME]])</f>
        <v>0419-PROYECTOS</v>
      </c>
    </row>
    <row r="24" spans="1:3" x14ac:dyDescent="0.25">
      <c r="A24" s="21" t="s">
        <v>6259</v>
      </c>
      <c r="B24" s="21" t="s">
        <v>3379</v>
      </c>
      <c r="C24" t="str">
        <f>CONCATENATE(Tabla7[[#This Row],[code]],"-",Tabla7[[#This Row],[NAME]])</f>
        <v>0420-RPTOS CALDEROS GENERICOS</v>
      </c>
    </row>
    <row r="25" spans="1:3" x14ac:dyDescent="0.25">
      <c r="A25" s="21" t="s">
        <v>6260</v>
      </c>
      <c r="B25" s="21" t="s">
        <v>3380</v>
      </c>
      <c r="C25" t="str">
        <f>CONCATENATE(Tabla7[[#This Row],[code]],"-",Tabla7[[#This Row],[NAME]])</f>
        <v>0425-TANQUES DE ALMAC. DE FLUIDOS</v>
      </c>
    </row>
    <row r="26" spans="1:3" x14ac:dyDescent="0.25">
      <c r="A26" s="21" t="s">
        <v>6261</v>
      </c>
      <c r="B26" s="21" t="s">
        <v>3381</v>
      </c>
      <c r="C26" t="str">
        <f>CONCATENATE(Tabla7[[#This Row],[code]],"-",Tabla7[[#This Row],[NAME]])</f>
        <v>0434-SERVICIOS</v>
      </c>
    </row>
    <row r="27" spans="1:3" x14ac:dyDescent="0.25">
      <c r="A27" s="21" t="s">
        <v>6262</v>
      </c>
      <c r="B27" s="21" t="s">
        <v>3382</v>
      </c>
      <c r="C27" t="str">
        <f>CONCATENATE(Tabla7[[#This Row],[code]],"-",Tabla7[[#This Row],[NAME]])</f>
        <v>0438-EQUIPOS CONTRA INCENDIO</v>
      </c>
    </row>
    <row r="28" spans="1:3" x14ac:dyDescent="0.25">
      <c r="A28" s="21" t="s">
        <v>6263</v>
      </c>
      <c r="B28" s="21" t="s">
        <v>3383</v>
      </c>
      <c r="C28" t="str">
        <f>CONCATENATE(Tabla7[[#This Row],[code]],"-",Tabla7[[#This Row],[NAME]])</f>
        <v>0439-PRFV TUBERIAS Y CONEXIONES</v>
      </c>
    </row>
    <row r="29" spans="1:3" x14ac:dyDescent="0.25">
      <c r="A29" s="21" t="s">
        <v>6264</v>
      </c>
      <c r="B29" s="21" t="s">
        <v>3384</v>
      </c>
      <c r="C29" t="str">
        <f>CONCATENATE(Tabla7[[#This Row],[code]],"-",Tabla7[[#This Row],[NAME]])</f>
        <v>0501-GNV - EQUIPOS</v>
      </c>
    </row>
    <row r="30" spans="1:3" x14ac:dyDescent="0.25">
      <c r="A30" s="21" t="s">
        <v>6265</v>
      </c>
      <c r="B30" s="21" t="s">
        <v>3385</v>
      </c>
      <c r="C30" t="str">
        <f>CONCATENATE(Tabla7[[#This Row],[code]],"-",Tabla7[[#This Row],[NAME]])</f>
        <v>0502-GNV - REPUESTOS</v>
      </c>
    </row>
    <row r="31" spans="1:3" x14ac:dyDescent="0.25">
      <c r="A31" s="21" t="s">
        <v>6266</v>
      </c>
      <c r="B31" s="21" t="s">
        <v>3386</v>
      </c>
      <c r="C31" t="str">
        <f>CONCATENATE(Tabla7[[#This Row],[code]],"-",Tabla7[[#This Row],[NAME]])</f>
        <v>0503-GNV - SERVICIOS</v>
      </c>
    </row>
    <row r="32" spans="1:3" x14ac:dyDescent="0.25">
      <c r="A32" s="21" t="s">
        <v>6267</v>
      </c>
      <c r="B32" s="21" t="s">
        <v>3387</v>
      </c>
      <c r="C32" t="str">
        <f>CONCATENATE(Tabla7[[#This Row],[code]],"-",Tabla7[[#This Row],[NAME]])</f>
        <v>0601-EQUIPOS DE CONSTRUCCION</v>
      </c>
    </row>
    <row r="33" spans="1:3" x14ac:dyDescent="0.25">
      <c r="A33" s="21" t="s">
        <v>6268</v>
      </c>
      <c r="B33" s="21" t="s">
        <v>3388</v>
      </c>
      <c r="C33" t="str">
        <f>CONCATENATE(Tabla7[[#This Row],[code]],"-",Tabla7[[#This Row],[NAME]])</f>
        <v>0603-REPUESTOS EQ. LIGEROS</v>
      </c>
    </row>
    <row r="34" spans="1:3" x14ac:dyDescent="0.25">
      <c r="A34" s="21" t="s">
        <v>6269</v>
      </c>
      <c r="B34" s="21" t="s">
        <v>3389</v>
      </c>
      <c r="C34" t="str">
        <f>CONCATENATE(Tabla7[[#This Row],[code]],"-",Tabla7[[#This Row],[NAME]])</f>
        <v>0604-MONTACARGAS</v>
      </c>
    </row>
    <row r="35" spans="1:3" x14ac:dyDescent="0.25">
      <c r="A35" s="21" t="s">
        <v>6270</v>
      </c>
      <c r="B35" s="21" t="s">
        <v>3390</v>
      </c>
      <c r="C35" t="str">
        <f>CONCATENATE(Tabla7[[#This Row],[code]],"-",Tabla7[[#This Row],[NAME]])</f>
        <v>0607-VEHICULOS</v>
      </c>
    </row>
    <row r="36" spans="1:3" x14ac:dyDescent="0.25">
      <c r="A36" s="21" t="s">
        <v>6271</v>
      </c>
      <c r="B36" s="21" t="s">
        <v>3391</v>
      </c>
      <c r="C36" t="str">
        <f>CONCATENATE(Tabla7[[#This Row],[code]],"-",Tabla7[[#This Row],[NAME]])</f>
        <v>0608-TORRES DE ILUMINACION</v>
      </c>
    </row>
    <row r="37" spans="1:3" x14ac:dyDescent="0.25">
      <c r="A37" s="21" t="s">
        <v>6272</v>
      </c>
      <c r="B37" s="21" t="s">
        <v>3392</v>
      </c>
      <c r="C37" t="str">
        <f>CONCATENATE(Tabla7[[#This Row],[code]],"-",Tabla7[[#This Row],[NAME]])</f>
        <v>0609-HERRAMIENTAS HIDRAULICAS</v>
      </c>
    </row>
    <row r="38" spans="1:3" x14ac:dyDescent="0.25">
      <c r="A38" s="21" t="s">
        <v>6273</v>
      </c>
      <c r="B38" s="21" t="s">
        <v>3393</v>
      </c>
      <c r="C38" t="str">
        <f>CONCATENATE(Tabla7[[#This Row],[code]],"-",Tabla7[[#This Row],[NAME]])</f>
        <v>0610-SERVICIOS EQ. LIGEROS</v>
      </c>
    </row>
    <row r="39" spans="1:3" x14ac:dyDescent="0.25">
      <c r="A39" s="21" t="s">
        <v>6274</v>
      </c>
      <c r="B39" s="21" t="s">
        <v>3394</v>
      </c>
      <c r="C39" t="str">
        <f>CONCATENATE(Tabla7[[#This Row],[code]],"-",Tabla7[[#This Row],[NAME]])</f>
        <v>0611-GENERADORES</v>
      </c>
    </row>
    <row r="40" spans="1:3" x14ac:dyDescent="0.25">
      <c r="A40" s="21" t="s">
        <v>6275</v>
      </c>
      <c r="B40" s="21" t="s">
        <v>3395</v>
      </c>
      <c r="C40" t="str">
        <f>CONCATENATE(Tabla7[[#This Row],[code]],"-",Tabla7[[#This Row],[NAME]])</f>
        <v>0612-EQUIPOS DE IZAJE</v>
      </c>
    </row>
    <row r="41" spans="1:3" x14ac:dyDescent="0.25">
      <c r="A41" s="21" t="s">
        <v>6276</v>
      </c>
      <c r="B41" s="21" t="s">
        <v>3396</v>
      </c>
      <c r="C41" t="str">
        <f>CONCATENATE(Tabla7[[#This Row],[code]],"-",Tabla7[[#This Row],[NAME]])</f>
        <v>0613-EQ.LIG. SERV. BOBCAT</v>
      </c>
    </row>
    <row r="42" spans="1:3" x14ac:dyDescent="0.25">
      <c r="A42" s="21" t="s">
        <v>6277</v>
      </c>
      <c r="B42" s="21" t="s">
        <v>3397</v>
      </c>
      <c r="C42" t="str">
        <f>CONCATENATE(Tabla7[[#This Row],[code]],"-",Tabla7[[#This Row],[NAME]])</f>
        <v>0622-RENTA – ALQUILER</v>
      </c>
    </row>
    <row r="43" spans="1:3" x14ac:dyDescent="0.25">
      <c r="A43" s="21" t="s">
        <v>6278</v>
      </c>
      <c r="B43" s="21" t="s">
        <v>3398</v>
      </c>
      <c r="C43" t="str">
        <f>CONCATENATE(Tabla7[[#This Row],[code]],"-",Tabla7[[#This Row],[NAME]])</f>
        <v>0624-SERVTEC. BOBCAT</v>
      </c>
    </row>
    <row r="44" spans="1:3" x14ac:dyDescent="0.25">
      <c r="A44" s="21" t="s">
        <v>6279</v>
      </c>
      <c r="B44" s="21" t="s">
        <v>3399</v>
      </c>
      <c r="C44" t="str">
        <f>CONCATENATE(Tabla7[[#This Row],[code]],"-",Tabla7[[#This Row],[NAME]])</f>
        <v>0625-INSUMOS SERV. BOBCAT</v>
      </c>
    </row>
    <row r="45" spans="1:3" x14ac:dyDescent="0.25">
      <c r="A45" s="21" t="s">
        <v>6280</v>
      </c>
      <c r="B45" s="21" t="s">
        <v>77</v>
      </c>
      <c r="C45" t="str">
        <f>CONCATENATE(Tabla7[[#This Row],[code]],"-",Tabla7[[#This Row],[NAME]])</f>
        <v>0701-GEA</v>
      </c>
    </row>
    <row r="46" spans="1:3" x14ac:dyDescent="0.25">
      <c r="A46" s="21" t="s">
        <v>6281</v>
      </c>
      <c r="B46" s="21" t="s">
        <v>3400</v>
      </c>
      <c r="C46" t="str">
        <f>CONCATENATE(Tabla7[[#This Row],[code]],"-",Tabla7[[#This Row],[NAME]])</f>
        <v>0702-MOTORES,VARIAD Y ACCION.ELECTR</v>
      </c>
    </row>
    <row r="47" spans="1:3" x14ac:dyDescent="0.25">
      <c r="A47" s="21" t="s">
        <v>6282</v>
      </c>
      <c r="B47" s="21" t="s">
        <v>3401</v>
      </c>
      <c r="C47" t="str">
        <f>CONCATENATE(Tabla7[[#This Row],[code]],"-",Tabla7[[#This Row],[NAME]])</f>
        <v>0703-EQUIPOS CONTRA INCENDIO.</v>
      </c>
    </row>
    <row r="48" spans="1:3" x14ac:dyDescent="0.25">
      <c r="A48" s="21" t="s">
        <v>6283</v>
      </c>
      <c r="B48" s="21" t="s">
        <v>3402</v>
      </c>
      <c r="C48" t="str">
        <f>CONCATENATE(Tabla7[[#This Row],[code]],"-",Tabla7[[#This Row],[NAME]])</f>
        <v>0704-ACCESORIOS</v>
      </c>
    </row>
    <row r="49" spans="1:3" x14ac:dyDescent="0.25">
      <c r="A49" s="21" t="s">
        <v>6284</v>
      </c>
      <c r="B49" s="21" t="s">
        <v>3403</v>
      </c>
      <c r="C49" t="str">
        <f>CONCATENATE(Tabla7[[#This Row],[code]],"-",Tabla7[[#This Row],[NAME]])</f>
        <v>0705-SERVICIOS BOMBAS</v>
      </c>
    </row>
    <row r="50" spans="1:3" x14ac:dyDescent="0.25">
      <c r="A50" s="21" t="s">
        <v>6285</v>
      </c>
      <c r="B50" s="21" t="s">
        <v>39</v>
      </c>
      <c r="C50" t="str">
        <f>CONCATENATE(Tabla7[[#This Row],[code]],"-",Tabla7[[#This Row],[NAME]])</f>
        <v>0706-GRUNDFOS</v>
      </c>
    </row>
    <row r="51" spans="1:3" x14ac:dyDescent="0.25">
      <c r="A51" s="21" t="s">
        <v>6286</v>
      </c>
      <c r="B51" s="21" t="s">
        <v>74</v>
      </c>
      <c r="C51" t="str">
        <f>CONCATENATE(Tabla7[[#This Row],[code]],"-",Tabla7[[#This Row],[NAME]])</f>
        <v>0707-PATTERSON</v>
      </c>
    </row>
    <row r="52" spans="1:3" x14ac:dyDescent="0.25">
      <c r="A52" s="21" t="s">
        <v>6287</v>
      </c>
      <c r="B52" s="21" t="s">
        <v>61</v>
      </c>
      <c r="C52" t="str">
        <f>CONCATENATE(Tabla7[[#This Row],[code]],"-",Tabla7[[#This Row],[NAME]])</f>
        <v>0708-WILDEN</v>
      </c>
    </row>
    <row r="53" spans="1:3" x14ac:dyDescent="0.25">
      <c r="A53" s="21" t="s">
        <v>6288</v>
      </c>
      <c r="B53" s="21" t="s">
        <v>38</v>
      </c>
      <c r="C53" t="str">
        <f>CONCATENATE(Tabla7[[#This Row],[code]],"-",Tabla7[[#This Row],[NAME]])</f>
        <v>0709-GRISWOLD</v>
      </c>
    </row>
    <row r="54" spans="1:3" x14ac:dyDescent="0.25">
      <c r="A54" s="21" t="s">
        <v>6289</v>
      </c>
      <c r="B54" s="21" t="s">
        <v>3404</v>
      </c>
      <c r="C54" t="str">
        <f>CONCATENATE(Tabla7[[#This Row],[code]],"-",Tabla7[[#This Row],[NAME]])</f>
        <v>0710-HYDROFLOW</v>
      </c>
    </row>
    <row r="55" spans="1:3" x14ac:dyDescent="0.25">
      <c r="A55" s="21" t="s">
        <v>6290</v>
      </c>
      <c r="B55" s="21" t="s">
        <v>37</v>
      </c>
      <c r="C55" t="str">
        <f>CONCATENATE(Tabla7[[#This Row],[code]],"-",Tabla7[[#This Row],[NAME]])</f>
        <v>0711-GOULDS</v>
      </c>
    </row>
    <row r="56" spans="1:3" x14ac:dyDescent="0.25">
      <c r="A56" s="21" t="s">
        <v>6291</v>
      </c>
      <c r="B56" s="21" t="s">
        <v>53</v>
      </c>
      <c r="C56" t="str">
        <f>CONCATENATE(Tabla7[[#This Row],[code]],"-",Tabla7[[#This Row],[NAME]])</f>
        <v>0712-SEEPEX</v>
      </c>
    </row>
    <row r="57" spans="1:3" x14ac:dyDescent="0.25">
      <c r="A57" s="21" t="s">
        <v>6292</v>
      </c>
      <c r="B57" s="21" t="s">
        <v>3405</v>
      </c>
      <c r="C57" t="str">
        <f>CONCATENATE(Tabla7[[#This Row],[code]],"-",Tabla7[[#This Row],[NAME]])</f>
        <v>0713-OTRAS BOMBAS CENTRIFUGAS</v>
      </c>
    </row>
    <row r="58" spans="1:3" x14ac:dyDescent="0.25">
      <c r="A58" s="21" t="s">
        <v>6293</v>
      </c>
      <c r="B58" s="21" t="s">
        <v>3406</v>
      </c>
      <c r="C58" t="str">
        <f>CONCATENATE(Tabla7[[#This Row],[code]],"-",Tabla7[[#This Row],[NAME]])</f>
        <v>0714-OTRAS BOMBAS DESP. POSITIVO</v>
      </c>
    </row>
    <row r="59" spans="1:3" x14ac:dyDescent="0.25">
      <c r="A59" s="21" t="s">
        <v>6294</v>
      </c>
      <c r="B59" s="21" t="s">
        <v>21</v>
      </c>
      <c r="C59" t="str">
        <f>CONCATENATE(Tabla7[[#This Row],[code]],"-",Tabla7[[#This Row],[NAME]])</f>
        <v>0715-ABS</v>
      </c>
    </row>
    <row r="60" spans="1:3" x14ac:dyDescent="0.25">
      <c r="A60" s="21" t="s">
        <v>6295</v>
      </c>
      <c r="B60" s="21" t="s">
        <v>3407</v>
      </c>
      <c r="C60" t="str">
        <f>CONCATENATE(Tabla7[[#This Row],[code]],"-",Tabla7[[#This Row],[NAME]])</f>
        <v>0716-GOULDS..</v>
      </c>
    </row>
    <row r="61" spans="1:3" x14ac:dyDescent="0.25">
      <c r="A61" s="21" t="s">
        <v>6296</v>
      </c>
      <c r="B61" s="21" t="s">
        <v>3312</v>
      </c>
      <c r="C61" t="str">
        <f>CONCATENATE(Tabla7[[#This Row],[code]],"-",Tabla7[[#This Row],[NAME]])</f>
        <v>0717-MOUVEX</v>
      </c>
    </row>
    <row r="62" spans="1:3" x14ac:dyDescent="0.25">
      <c r="A62" s="21" t="s">
        <v>6297</v>
      </c>
      <c r="B62" s="21" t="s">
        <v>3408</v>
      </c>
      <c r="C62" t="str">
        <f>CONCATENATE(Tabla7[[#This Row],[code]],"-",Tabla7[[#This Row],[NAME]])</f>
        <v>0718-OTRAS BOMBAS</v>
      </c>
    </row>
    <row r="63" spans="1:3" x14ac:dyDescent="0.25">
      <c r="A63" s="21" t="s">
        <v>6298</v>
      </c>
      <c r="B63" s="21" t="s">
        <v>185</v>
      </c>
      <c r="C63" t="str">
        <f>CONCATENATE(Tabla7[[#This Row],[code]],"-",Tabla7[[#This Row],[NAME]])</f>
        <v>0801-ITT</v>
      </c>
    </row>
    <row r="64" spans="1:3" x14ac:dyDescent="0.25">
      <c r="A64" s="21" t="s">
        <v>6299</v>
      </c>
      <c r="B64" s="21" t="s">
        <v>65</v>
      </c>
      <c r="C64" t="str">
        <f>CONCATENATE(Tabla7[[#This Row],[code]],"-",Tabla7[[#This Row],[NAME]])</f>
        <v>0802-HYDROFLO</v>
      </c>
    </row>
    <row r="65" spans="1:3" x14ac:dyDescent="0.25">
      <c r="A65" s="21" t="s">
        <v>6300</v>
      </c>
      <c r="B65" s="21" t="s">
        <v>3409</v>
      </c>
      <c r="C65" t="str">
        <f>CONCATENATE(Tabla7[[#This Row],[code]],"-",Tabla7[[#This Row],[NAME]])</f>
        <v>0803-VELAN</v>
      </c>
    </row>
    <row r="66" spans="1:3" x14ac:dyDescent="0.25">
      <c r="A66" s="21" t="s">
        <v>6301</v>
      </c>
      <c r="B66" s="21" t="s">
        <v>3410</v>
      </c>
      <c r="C66" t="str">
        <f>CONCATENATE(Tabla7[[#This Row],[code]],"-",Tabla7[[#This Row],[NAME]])</f>
        <v>0804-SLURRY FLO</v>
      </c>
    </row>
    <row r="67" spans="1:3" x14ac:dyDescent="0.25">
      <c r="A67" s="21" t="s">
        <v>6302</v>
      </c>
      <c r="B67" s="21" t="s">
        <v>3411</v>
      </c>
      <c r="C67" t="str">
        <f>CONCATENATE(Tabla7[[#This Row],[code]],"-",Tabla7[[#This Row],[NAME]])</f>
        <v>0805-OTRAS VALVULAS</v>
      </c>
    </row>
    <row r="68" spans="1:3" x14ac:dyDescent="0.25">
      <c r="A68" s="21" t="s">
        <v>6303</v>
      </c>
      <c r="B68" s="21" t="s">
        <v>3412</v>
      </c>
      <c r="C68" t="str">
        <f>CONCATENATE(Tabla7[[#This Row],[code]],"-",Tabla7[[#This Row],[NAME]])</f>
        <v>0806-OTRAS BOMBAS MINERIA</v>
      </c>
    </row>
    <row r="69" spans="1:3" x14ac:dyDescent="0.25">
      <c r="A69" s="21" t="s">
        <v>6304</v>
      </c>
      <c r="B69" s="21" t="s">
        <v>3413</v>
      </c>
      <c r="C69" t="str">
        <f>CONCATENATE(Tabla7[[#This Row],[code]],"-",Tabla7[[#This Row],[NAME]])</f>
        <v>0807-SERVICIOS MINERIA</v>
      </c>
    </row>
    <row r="70" spans="1:3" x14ac:dyDescent="0.25">
      <c r="A70" s="21" t="s">
        <v>6305</v>
      </c>
      <c r="B70" s="21" t="s">
        <v>3414</v>
      </c>
      <c r="C70" t="str">
        <f>CONCATENATE(Tabla7[[#This Row],[code]],"-",Tabla7[[#This Row],[NAME]])</f>
        <v>0808-PATTERSON MINERIA</v>
      </c>
    </row>
    <row r="71" spans="1:3" x14ac:dyDescent="0.25">
      <c r="A71" s="21" t="s">
        <v>6306</v>
      </c>
      <c r="B71" s="21" t="s">
        <v>3415</v>
      </c>
      <c r="C71" t="str">
        <f>CONCATENATE(Tabla7[[#This Row],[code]],"-",Tabla7[[#This Row],[NAME]])</f>
        <v>0809-OTROS MINERIA</v>
      </c>
    </row>
    <row r="72" spans="1:3" x14ac:dyDescent="0.25">
      <c r="A72" s="21" t="s">
        <v>6307</v>
      </c>
      <c r="B72" s="21" t="s">
        <v>3416</v>
      </c>
      <c r="C72" t="str">
        <f>CONCATENATE(Tabla7[[#This Row],[code]],"-",Tabla7[[#This Row],[NAME]])</f>
        <v>0810-INSTRUMENTACION</v>
      </c>
    </row>
    <row r="73" spans="1:3" x14ac:dyDescent="0.25">
      <c r="A73" s="21" t="s">
        <v>6308</v>
      </c>
      <c r="B73" s="21" t="s">
        <v>3417</v>
      </c>
      <c r="C73" t="str">
        <f>CONCATENATE(Tabla7[[#This Row],[code]],"-",Tabla7[[#This Row],[NAME]])</f>
        <v>0811-ANSIMAG MINERIA</v>
      </c>
    </row>
    <row r="74" spans="1:3" x14ac:dyDescent="0.25">
      <c r="A74" s="21" t="s">
        <v>6309</v>
      </c>
      <c r="B74" s="21" t="s">
        <v>3418</v>
      </c>
      <c r="C74" t="str">
        <f>CONCATENATE(Tabla7[[#This Row],[code]],"-",Tabla7[[#This Row],[NAME]])</f>
        <v>0812-ABAQUE MINERIA</v>
      </c>
    </row>
    <row r="75" spans="1:3" x14ac:dyDescent="0.25">
      <c r="A75" s="21" t="s">
        <v>6310</v>
      </c>
      <c r="B75" s="21" t="s">
        <v>3419</v>
      </c>
      <c r="C75" t="str">
        <f>CONCATENATE(Tabla7[[#This Row],[code]],"-",Tabla7[[#This Row],[NAME]])</f>
        <v>0813-WILDEN MINERIA</v>
      </c>
    </row>
    <row r="76" spans="1:3" x14ac:dyDescent="0.25">
      <c r="A76" s="21" t="s">
        <v>6311</v>
      </c>
      <c r="B76" s="21" t="s">
        <v>3420</v>
      </c>
      <c r="C76" t="str">
        <f>CONCATENATE(Tabla7[[#This Row],[code]],"-",Tabla7[[#This Row],[NAME]])</f>
        <v>0814-FILTRACION PROCESOS</v>
      </c>
    </row>
    <row r="77" spans="1:3" x14ac:dyDescent="0.25">
      <c r="A77" s="21" t="s">
        <v>6312</v>
      </c>
      <c r="B77" s="21" t="s">
        <v>3421</v>
      </c>
      <c r="C77" t="str">
        <f>CONCATENATE(Tabla7[[#This Row],[code]],"-",Tabla7[[#This Row],[NAME]])</f>
        <v>0815-FLEX-VALVE MINERIA</v>
      </c>
    </row>
    <row r="78" spans="1:3" x14ac:dyDescent="0.25">
      <c r="A78" s="21" t="s">
        <v>6313</v>
      </c>
      <c r="B78" s="21" t="s">
        <v>3422</v>
      </c>
      <c r="C78" t="str">
        <f>CONCATENATE(Tabla7[[#This Row],[code]],"-",Tabla7[[#This Row],[NAME]])</f>
        <v>0901-REPUESTOS EQ. AIRE COMPRIM.</v>
      </c>
    </row>
    <row r="79" spans="1:3" x14ac:dyDescent="0.25">
      <c r="A79" s="21" t="s">
        <v>6314</v>
      </c>
      <c r="B79" s="21" t="s">
        <v>3423</v>
      </c>
      <c r="C79" t="str">
        <f>CONCATENATE(Tabla7[[#This Row],[code]],"-",Tabla7[[#This Row],[NAME]])</f>
        <v>0902-REPUESTOS EQ. LIGEROS.</v>
      </c>
    </row>
    <row r="80" spans="1:3" x14ac:dyDescent="0.25">
      <c r="A80" s="21" t="s">
        <v>6315</v>
      </c>
      <c r="B80" s="21" t="s">
        <v>3424</v>
      </c>
      <c r="C80" t="str">
        <f>CONCATENATE(Tabla7[[#This Row],[code]],"-",Tabla7[[#This Row],[NAME]])</f>
        <v>0903-REPUESTOS EQ. GNV.</v>
      </c>
    </row>
    <row r="81" spans="1:3" x14ac:dyDescent="0.25">
      <c r="A81" s="21" t="s">
        <v>6316</v>
      </c>
      <c r="B81" s="21" t="s">
        <v>3425</v>
      </c>
      <c r="C81" t="str">
        <f>CONCATENATE(Tabla7[[#This Row],[code]],"-",Tabla7[[#This Row],[NAME]])</f>
        <v>0904-REPUESTOS SUM. PROFESIONALES</v>
      </c>
    </row>
    <row r="82" spans="1:3" x14ac:dyDescent="0.25">
      <c r="A82" s="21" t="s">
        <v>6317</v>
      </c>
      <c r="B82" s="21" t="s">
        <v>3426</v>
      </c>
      <c r="C82" t="str">
        <f>CONCATENATE(Tabla7[[#This Row],[code]],"-",Tabla7[[#This Row],[NAME]])</f>
        <v>0905-SERVICIO TECNICO GNV</v>
      </c>
    </row>
    <row r="83" spans="1:3" x14ac:dyDescent="0.25">
      <c r="A83" s="21" t="s">
        <v>6318</v>
      </c>
      <c r="B83" s="21" t="s">
        <v>3427</v>
      </c>
      <c r="C83" t="str">
        <f>CONCATENATE(Tabla7[[#This Row],[code]],"-",Tabla7[[#This Row],[NAME]])</f>
        <v>0913-SERVICIO TECNICO EQ.INDUSTRIAL</v>
      </c>
    </row>
    <row r="84" spans="1:3" x14ac:dyDescent="0.25">
      <c r="A84" s="21" t="s">
        <v>6319</v>
      </c>
      <c r="B84" s="21" t="s">
        <v>3428</v>
      </c>
      <c r="C84" t="str">
        <f>CONCATENATE(Tabla7[[#This Row],[code]],"-",Tabla7[[#This Row],[NAME]])</f>
        <v>0914-SERVICIO TECNICO EQ.LIGEROS</v>
      </c>
    </row>
    <row r="85" spans="1:3" x14ac:dyDescent="0.25">
      <c r="A85" s="21" t="s">
        <v>6320</v>
      </c>
      <c r="B85" s="21" t="s">
        <v>3429</v>
      </c>
      <c r="C85" t="str">
        <f>CONCATENATE(Tabla7[[#This Row],[code]],"-",Tabla7[[#This Row],[NAME]])</f>
        <v>0915-SERVICIO TECNICO BOMBAS</v>
      </c>
    </row>
    <row r="86" spans="1:3" x14ac:dyDescent="0.25">
      <c r="A86" s="21" t="s">
        <v>6321</v>
      </c>
      <c r="B86" s="21" t="s">
        <v>3430</v>
      </c>
      <c r="C86" t="str">
        <f>CONCATENATE(Tabla7[[#This Row],[code]],"-",Tabla7[[#This Row],[NAME]])</f>
        <v>0916-INSUMO SERVICIO TECNICO</v>
      </c>
    </row>
    <row r="87" spans="1:3" x14ac:dyDescent="0.25">
      <c r="A87" s="21" t="s">
        <v>6322</v>
      </c>
      <c r="B87" s="21" t="s">
        <v>3431</v>
      </c>
      <c r="C87" t="str">
        <f>CONCATENATE(Tabla7[[#This Row],[code]],"-",Tabla7[[#This Row],[NAME]])</f>
        <v>0917-SERVICIO TECNICO VALVULAS</v>
      </c>
    </row>
    <row r="88" spans="1:3" x14ac:dyDescent="0.25">
      <c r="A88" s="21" t="s">
        <v>6323</v>
      </c>
      <c r="B88" s="21" t="s">
        <v>3432</v>
      </c>
      <c r="C88" t="str">
        <f>CONCATENATE(Tabla7[[#This Row],[code]],"-",Tabla7[[#This Row],[NAME]])</f>
        <v>0918-SERVICIO TECNICO CALDERAS</v>
      </c>
    </row>
    <row r="89" spans="1:3" x14ac:dyDescent="0.25">
      <c r="A89" s="21" t="s">
        <v>6324</v>
      </c>
      <c r="B89" s="21" t="s">
        <v>3433</v>
      </c>
      <c r="C89" t="str">
        <f>CONCATENATE(Tabla7[[#This Row],[code]],"-",Tabla7[[#This Row],[NAME]])</f>
        <v>1401-COMPRESOR</v>
      </c>
    </row>
    <row r="90" spans="1:3" x14ac:dyDescent="0.25">
      <c r="A90" s="21" t="s">
        <v>6325</v>
      </c>
      <c r="B90" s="21" t="s">
        <v>3434</v>
      </c>
      <c r="C90" t="str">
        <f>CONCATENATE(Tabla7[[#This Row],[code]],"-",Tabla7[[#This Row],[NAME]])</f>
        <v>1402-MOTOBOMBA</v>
      </c>
    </row>
    <row r="91" spans="1:3" x14ac:dyDescent="0.25">
      <c r="A91" s="21" t="s">
        <v>6326</v>
      </c>
      <c r="B91" s="21" t="s">
        <v>3435</v>
      </c>
      <c r="C91" t="str">
        <f>CONCATENATE(Tabla7[[#This Row],[code]],"-",Tabla7[[#This Row],[NAME]])</f>
        <v>1403-MOTORES</v>
      </c>
    </row>
    <row r="92" spans="1:3" x14ac:dyDescent="0.25">
      <c r="A92" s="21" t="s">
        <v>6327</v>
      </c>
      <c r="B92" s="21" t="s">
        <v>3436</v>
      </c>
      <c r="C92" t="str">
        <f>CONCATENATE(Tabla7[[#This Row],[code]],"-",Tabla7[[#This Row],[NAME]])</f>
        <v>1404-SOLDADOR ELECTRICO</v>
      </c>
    </row>
    <row r="93" spans="1:3" x14ac:dyDescent="0.25">
      <c r="A93" s="21" t="s">
        <v>6328</v>
      </c>
      <c r="B93" s="21" t="s">
        <v>3437</v>
      </c>
      <c r="C93" t="str">
        <f>CONCATENATE(Tabla7[[#This Row],[code]],"-",Tabla7[[#This Row],[NAME]])</f>
        <v>1405-ASPIRADORA</v>
      </c>
    </row>
    <row r="94" spans="1:3" x14ac:dyDescent="0.25">
      <c r="A94" s="21" t="s">
        <v>6329</v>
      </c>
      <c r="B94" s="21" t="s">
        <v>3438</v>
      </c>
      <c r="C94" t="str">
        <f>CONCATENATE(Tabla7[[#This Row],[code]],"-",Tabla7[[#This Row],[NAME]])</f>
        <v>1406-AUTOMOTRIZ</v>
      </c>
    </row>
    <row r="95" spans="1:3" x14ac:dyDescent="0.25">
      <c r="A95" s="21" t="s">
        <v>6330</v>
      </c>
      <c r="B95" s="21" t="s">
        <v>3439</v>
      </c>
      <c r="C95" t="str">
        <f>CONCATENATE(Tabla7[[#This Row],[code]],"-",Tabla7[[#This Row],[NAME]])</f>
        <v>1407-CERRAJERIA</v>
      </c>
    </row>
    <row r="96" spans="1:3" x14ac:dyDescent="0.25">
      <c r="A96" s="21" t="s">
        <v>6331</v>
      </c>
      <c r="B96" s="21" t="s">
        <v>3440</v>
      </c>
      <c r="C96" t="str">
        <f>CONCATENATE(Tabla7[[#This Row],[code]],"-",Tabla7[[#This Row],[NAME]])</f>
        <v>1408-ELECTROBOMBAS</v>
      </c>
    </row>
    <row r="97" spans="1:3" x14ac:dyDescent="0.25">
      <c r="A97" s="21" t="s">
        <v>6332</v>
      </c>
      <c r="B97" s="21" t="s">
        <v>3441</v>
      </c>
      <c r="C97" t="str">
        <f>CONCATENATE(Tabla7[[#This Row],[code]],"-",Tabla7[[#This Row],[NAME]])</f>
        <v>1409-GENERADORES.</v>
      </c>
    </row>
    <row r="98" spans="1:3" x14ac:dyDescent="0.25">
      <c r="A98" s="21" t="s">
        <v>6333</v>
      </c>
      <c r="B98" s="21" t="s">
        <v>3442</v>
      </c>
      <c r="C98" t="str">
        <f>CONCATENATE(Tabla7[[#This Row],[code]],"-",Tabla7[[#This Row],[NAME]])</f>
        <v>1410-HERRAMIENTAS ELECTRICAS</v>
      </c>
    </row>
    <row r="99" spans="1:3" x14ac:dyDescent="0.25">
      <c r="A99" s="21" t="s">
        <v>6334</v>
      </c>
      <c r="B99" s="21" t="s">
        <v>3443</v>
      </c>
      <c r="C99" t="str">
        <f>CONCATENATE(Tabla7[[#This Row],[code]],"-",Tabla7[[#This Row],[NAME]])</f>
        <v>1411-HERRAMIENTAS MANUALES</v>
      </c>
    </row>
    <row r="100" spans="1:3" x14ac:dyDescent="0.25">
      <c r="A100" s="21" t="s">
        <v>6335</v>
      </c>
      <c r="B100" s="21" t="s">
        <v>3444</v>
      </c>
      <c r="C100" t="str">
        <f>CONCATENATE(Tabla7[[#This Row],[code]],"-",Tabla7[[#This Row],[NAME]])</f>
        <v>1412-HIDROLAVADORA</v>
      </c>
    </row>
    <row r="101" spans="1:3" x14ac:dyDescent="0.25">
      <c r="A101" s="21" t="s">
        <v>6336</v>
      </c>
      <c r="B101" s="21" t="s">
        <v>3445</v>
      </c>
      <c r="C101" t="str">
        <f>CONCATENATE(Tabla7[[#This Row],[code]],"-",Tabla7[[#This Row],[NAME]])</f>
        <v>1413-OTROS</v>
      </c>
    </row>
    <row r="102" spans="1:3" x14ac:dyDescent="0.25">
      <c r="A102" s="21" t="s">
        <v>6337</v>
      </c>
      <c r="B102" s="21" t="s">
        <v>3446</v>
      </c>
      <c r="C102" t="str">
        <f>CONCATENATE(Tabla7[[#This Row],[code]],"-",Tabla7[[#This Row],[NAME]])</f>
        <v>1414-SERVICIOS SUMINISTROS PROFESIONALES</v>
      </c>
    </row>
    <row r="103" spans="1:3" x14ac:dyDescent="0.25">
      <c r="A103" s="21" t="s">
        <v>6338</v>
      </c>
      <c r="B103" s="21" t="s">
        <v>3447</v>
      </c>
      <c r="C103" t="str">
        <f>CONCATENATE(Tabla7[[#This Row],[code]],"-",Tabla7[[#This Row],[NAME]])</f>
        <v>1415-REPUESTOS SUMINISTROS PROFESIONALES</v>
      </c>
    </row>
    <row r="104" spans="1:3" x14ac:dyDescent="0.25">
      <c r="A104" s="21" t="s">
        <v>6339</v>
      </c>
      <c r="B104" s="21" t="s">
        <v>3448</v>
      </c>
      <c r="C104" t="str">
        <f>CONCATENATE(Tabla7[[#This Row],[code]],"-",Tabla7[[#This Row],[NAME]])</f>
        <v>1416-HERRAMIENTAS AGRICOLAS</v>
      </c>
    </row>
    <row r="105" spans="1:3" x14ac:dyDescent="0.25">
      <c r="A105" s="21" t="s">
        <v>6340</v>
      </c>
      <c r="B105" s="21" t="s">
        <v>3449</v>
      </c>
      <c r="C105" t="str">
        <f>CONCATENATE(Tabla7[[#This Row],[code]],"-",Tabla7[[#This Row],[NAME]])</f>
        <v>1501-SEGURIDAD INDUSTRIAL</v>
      </c>
    </row>
    <row r="106" spans="1:3" x14ac:dyDescent="0.25">
      <c r="A106" s="21" t="s">
        <v>6341</v>
      </c>
      <c r="B106" s="21" t="s">
        <v>3450</v>
      </c>
      <c r="C106" t="str">
        <f>CONCATENATE(Tabla7[[#This Row],[code]],"-",Tabla7[[#This Row],[NAME]])</f>
        <v>1601-HVAC</v>
      </c>
    </row>
    <row r="107" spans="1:3" x14ac:dyDescent="0.25">
      <c r="A107" s="21" t="s">
        <v>6342</v>
      </c>
      <c r="B107" s="21" t="s">
        <v>3451</v>
      </c>
      <c r="C107" t="str">
        <f>CONCATENATE(Tabla7[[#This Row],[code]],"-",Tabla7[[#This Row],[NAME]])</f>
        <v>9901-SERVICIOS VARIOS</v>
      </c>
    </row>
    <row r="108" spans="1:3" x14ac:dyDescent="0.25">
      <c r="A108" s="21" t="s">
        <v>6343</v>
      </c>
      <c r="B108" s="21" t="s">
        <v>3452</v>
      </c>
      <c r="C108" t="str">
        <f>CONCATENATE(Tabla7[[#This Row],[code]],"-",Tabla7[[#This Row],[NAME]])</f>
        <v>9902-MOBILIARIO</v>
      </c>
    </row>
    <row r="109" spans="1:3" x14ac:dyDescent="0.25">
      <c r="A109" s="21" t="s">
        <v>6344</v>
      </c>
      <c r="B109" s="21" t="s">
        <v>3453</v>
      </c>
      <c r="C109" t="str">
        <f>CONCATENATE(Tabla7[[#This Row],[code]],"-",Tabla7[[#This Row],[NAME]])</f>
        <v>9903-UTILES  ASEO</v>
      </c>
    </row>
    <row r="110" spans="1:3" x14ac:dyDescent="0.25">
      <c r="A110" s="21" t="s">
        <v>6345</v>
      </c>
      <c r="B110" s="21" t="s">
        <v>3454</v>
      </c>
      <c r="C110" t="str">
        <f>CONCATENATE(Tabla7[[#This Row],[code]],"-",Tabla7[[#This Row],[NAME]])</f>
        <v>9904-SEGURIDAD</v>
      </c>
    </row>
    <row r="111" spans="1:3" x14ac:dyDescent="0.25">
      <c r="A111" s="21" t="s">
        <v>6346</v>
      </c>
      <c r="B111" s="21" t="s">
        <v>3455</v>
      </c>
      <c r="C111" t="str">
        <f>CONCATENATE(Tabla7[[#This Row],[code]],"-",Tabla7[[#This Row],[NAME]])</f>
        <v>9905-LIMPIEZA</v>
      </c>
    </row>
    <row r="112" spans="1:3" x14ac:dyDescent="0.25">
      <c r="A112" s="21" t="s">
        <v>6347</v>
      </c>
      <c r="B112" s="21" t="s">
        <v>3456</v>
      </c>
      <c r="C112" t="str">
        <f>CONCATENATE(Tabla7[[#This Row],[code]],"-",Tabla7[[#This Row],[NAME]])</f>
        <v>9906-UTILES OFICINA</v>
      </c>
    </row>
    <row r="113" spans="1:3" x14ac:dyDescent="0.25">
      <c r="A113" s="21" t="s">
        <v>6348</v>
      </c>
      <c r="B113" s="21" t="s">
        <v>3457</v>
      </c>
      <c r="C113" t="str">
        <f>CONCATENATE(Tabla7[[#This Row],[code]],"-",Tabla7[[#This Row],[NAME]])</f>
        <v>9907-PUBLICIDAD</v>
      </c>
    </row>
    <row r="114" spans="1:3" x14ac:dyDescent="0.25">
      <c r="A114" s="21" t="s">
        <v>6349</v>
      </c>
      <c r="B114" s="21" t="s">
        <v>3458</v>
      </c>
      <c r="C114" t="str">
        <f>CONCATENATE(Tabla7[[#This Row],[code]],"-",Tabla7[[#This Row],[NAME]])</f>
        <v>9908-SERVICIOS GENERALES</v>
      </c>
    </row>
    <row r="115" spans="1:3" x14ac:dyDescent="0.25">
      <c r="A115" s="21" t="s">
        <v>6350</v>
      </c>
      <c r="B115" s="21" t="s">
        <v>3459</v>
      </c>
      <c r="C115" t="str">
        <f>CONCATENATE(Tabla7[[#This Row],[code]],"-",Tabla7[[#This Row],[NAME]])</f>
        <v>9909-PERSONAL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30"/>
  <sheetViews>
    <sheetView topLeftCell="A307" workbookViewId="0">
      <selection activeCell="D311" sqref="D311"/>
    </sheetView>
  </sheetViews>
  <sheetFormatPr baseColWidth="10" defaultRowHeight="15" x14ac:dyDescent="0.25"/>
  <cols>
    <col min="2" max="2" width="39.28515625" bestFit="1" customWidth="1"/>
  </cols>
  <sheetData>
    <row r="1" spans="1:3" x14ac:dyDescent="0.25">
      <c r="A1" t="s">
        <v>3474</v>
      </c>
      <c r="B1" t="s">
        <v>3356</v>
      </c>
      <c r="C1" t="s">
        <v>4461</v>
      </c>
    </row>
    <row r="2" spans="1:3" x14ac:dyDescent="0.25">
      <c r="A2" s="22" t="s">
        <v>6351</v>
      </c>
      <c r="B2" s="22" t="s">
        <v>3475</v>
      </c>
      <c r="C2" t="str">
        <f>CONCATENATE(Tabla9[[#This Row],[CODE]],"-",Tabla9[[#This Row],[NAME]])</f>
        <v>010101-CILINDROS</v>
      </c>
    </row>
    <row r="3" spans="1:3" x14ac:dyDescent="0.25">
      <c r="A3" s="22" t="s">
        <v>6352</v>
      </c>
      <c r="B3" s="22" t="s">
        <v>3476</v>
      </c>
      <c r="C3" t="str">
        <f>CONCATENATE(Tabla9[[#This Row],[CODE]],"-",Tabla9[[#This Row],[NAME]])</f>
        <v>010102-VÁLVULAS</v>
      </c>
    </row>
    <row r="4" spans="1:3" x14ac:dyDescent="0.25">
      <c r="A4" s="22" t="s">
        <v>6353</v>
      </c>
      <c r="B4" s="22" t="s">
        <v>3477</v>
      </c>
      <c r="C4" t="str">
        <f>CONCATENATE(Tabla9[[#This Row],[CODE]],"-",Tabla9[[#This Row],[NAME]])</f>
        <v>010103-EQUIPOS PARA VACÍO</v>
      </c>
    </row>
    <row r="5" spans="1:3" x14ac:dyDescent="0.25">
      <c r="A5" s="22" t="s">
        <v>6354</v>
      </c>
      <c r="B5" s="22" t="s">
        <v>3478</v>
      </c>
      <c r="C5" t="str">
        <f>CONCATENATE(Tabla9[[#This Row],[CODE]],"-",Tabla9[[#This Row],[NAME]])</f>
        <v>010104-VALVULAS AUXILIARES</v>
      </c>
    </row>
    <row r="6" spans="1:3" x14ac:dyDescent="0.25">
      <c r="A6" s="22" t="s">
        <v>6355</v>
      </c>
      <c r="B6" s="22" t="s">
        <v>3479</v>
      </c>
      <c r="C6" t="str">
        <f>CONCATENATE(Tabla9[[#This Row],[CODE]],"-",Tabla9[[#This Row],[NAME]])</f>
        <v>010105-SOLENOIDES</v>
      </c>
    </row>
    <row r="7" spans="1:3" x14ac:dyDescent="0.25">
      <c r="A7" s="22" t="s">
        <v>6356</v>
      </c>
      <c r="B7" s="22" t="s">
        <v>3480</v>
      </c>
      <c r="C7" t="str">
        <f>CONCATENATE(Tabla9[[#This Row],[CODE]],"-",Tabla9[[#This Row],[NAME]])</f>
        <v>010106-UNIDADES FRL</v>
      </c>
    </row>
    <row r="8" spans="1:3" x14ac:dyDescent="0.25">
      <c r="A8" s="22" t="s">
        <v>6357</v>
      </c>
      <c r="B8" s="22" t="s">
        <v>3481</v>
      </c>
      <c r="C8" t="str">
        <f>CONCATENATE(Tabla9[[#This Row],[CODE]],"-",Tabla9[[#This Row],[NAME]])</f>
        <v>010107-MANIPULACIÓN Y EQUIPOS</v>
      </c>
    </row>
    <row r="9" spans="1:3" x14ac:dyDescent="0.25">
      <c r="A9" s="22" t="s">
        <v>6358</v>
      </c>
      <c r="B9" s="22" t="s">
        <v>3482</v>
      </c>
      <c r="C9" t="str">
        <f>CONCATENATE(Tabla9[[#This Row],[CODE]],"-",Tabla9[[#This Row],[NAME]])</f>
        <v>010108-CONEXIONES</v>
      </c>
    </row>
    <row r="10" spans="1:3" x14ac:dyDescent="0.25">
      <c r="A10" s="22" t="s">
        <v>6359</v>
      </c>
      <c r="B10" s="22" t="s">
        <v>3483</v>
      </c>
      <c r="C10" t="str">
        <f>CONCATENATE(Tabla9[[#This Row],[CODE]],"-",Tabla9[[#This Row],[NAME]])</f>
        <v>010109-OTROS.</v>
      </c>
    </row>
    <row r="11" spans="1:3" x14ac:dyDescent="0.25">
      <c r="A11" s="22" t="s">
        <v>6360</v>
      </c>
      <c r="B11" s="22" t="s">
        <v>3484</v>
      </c>
      <c r="C11" t="str">
        <f>CONCATENATE(Tabla9[[#This Row],[CODE]],"-",Tabla9[[#This Row],[NAME]])</f>
        <v>010110-ENSAMBLE NEUMATICA</v>
      </c>
    </row>
    <row r="12" spans="1:3" x14ac:dyDescent="0.25">
      <c r="A12" s="22" t="s">
        <v>6361</v>
      </c>
      <c r="B12" s="22" t="s">
        <v>3485</v>
      </c>
      <c r="C12" t="str">
        <f>CONCATENATE(Tabla9[[#This Row],[CODE]],"-",Tabla9[[#This Row],[NAME]])</f>
        <v>010111-DESENSAMBLE NEUMATICA</v>
      </c>
    </row>
    <row r="13" spans="1:3" x14ac:dyDescent="0.25">
      <c r="A13" s="22" t="s">
        <v>6362</v>
      </c>
      <c r="B13" s="22" t="s">
        <v>3486</v>
      </c>
      <c r="C13" t="str">
        <f>CONCATENATE(Tabla9[[#This Row],[CODE]],"-",Tabla9[[#This Row],[NAME]])</f>
        <v>010112-SENSORES.</v>
      </c>
    </row>
    <row r="14" spans="1:3" x14ac:dyDescent="0.25">
      <c r="A14" s="22" t="s">
        <v>6363</v>
      </c>
      <c r="B14" s="22" t="s">
        <v>3433</v>
      </c>
      <c r="C14" t="str">
        <f>CONCATENATE(Tabla9[[#This Row],[CODE]],"-",Tabla9[[#This Row],[NAME]])</f>
        <v>01401-COMPRESOR</v>
      </c>
    </row>
    <row r="15" spans="1:3" x14ac:dyDescent="0.25">
      <c r="A15" s="22" t="s">
        <v>6364</v>
      </c>
      <c r="B15" s="22" t="s">
        <v>3434</v>
      </c>
      <c r="C15" t="str">
        <f>CONCATENATE(Tabla9[[#This Row],[CODE]],"-",Tabla9[[#This Row],[NAME]])</f>
        <v>01402-MOTOBOMBA</v>
      </c>
    </row>
    <row r="16" spans="1:3" x14ac:dyDescent="0.25">
      <c r="A16" s="22" t="s">
        <v>6365</v>
      </c>
      <c r="B16" s="22" t="s">
        <v>3435</v>
      </c>
      <c r="C16" t="str">
        <f>CONCATENATE(Tabla9[[#This Row],[CODE]],"-",Tabla9[[#This Row],[NAME]])</f>
        <v>01403-MOTORES</v>
      </c>
    </row>
    <row r="17" spans="1:3" x14ac:dyDescent="0.25">
      <c r="A17" s="22" t="s">
        <v>6366</v>
      </c>
      <c r="B17" s="22" t="s">
        <v>3436</v>
      </c>
      <c r="C17" t="str">
        <f>CONCATENATE(Tabla9[[#This Row],[CODE]],"-",Tabla9[[#This Row],[NAME]])</f>
        <v>01404-SOLDADOR ELECTRICO</v>
      </c>
    </row>
    <row r="18" spans="1:3" x14ac:dyDescent="0.25">
      <c r="A18" s="22" t="s">
        <v>6367</v>
      </c>
      <c r="B18" s="22" t="s">
        <v>3487</v>
      </c>
      <c r="C18" t="str">
        <f>CONCATENATE(Tabla9[[#This Row],[CODE]],"-",Tabla9[[#This Row],[NAME]])</f>
        <v>020101-LUBRICANTES INDUSTRIALES</v>
      </c>
    </row>
    <row r="19" spans="1:3" x14ac:dyDescent="0.25">
      <c r="A19" s="22" t="s">
        <v>6368</v>
      </c>
      <c r="B19" s="22" t="s">
        <v>3488</v>
      </c>
      <c r="C19" t="str">
        <f>CONCATENATE(Tabla9[[#This Row],[CODE]],"-",Tabla9[[#This Row],[NAME]])</f>
        <v>020102-LUB.AUTOMOT, AGRO Y TRANSP</v>
      </c>
    </row>
    <row r="20" spans="1:3" x14ac:dyDescent="0.25">
      <c r="A20" s="22" t="s">
        <v>6369</v>
      </c>
      <c r="B20" s="22" t="s">
        <v>3489</v>
      </c>
      <c r="C20" t="str">
        <f>CONCATENATE(Tabla9[[#This Row],[CODE]],"-",Tabla9[[#This Row],[NAME]])</f>
        <v>020103-GRASAS EN GENERAL</v>
      </c>
    </row>
    <row r="21" spans="1:3" x14ac:dyDescent="0.25">
      <c r="A21" s="22" t="s">
        <v>6370</v>
      </c>
      <c r="B21" s="22" t="s">
        <v>3490</v>
      </c>
      <c r="C21" t="str">
        <f>CONCATENATE(Tabla9[[#This Row],[CODE]],"-",Tabla9[[#This Row],[NAME]])</f>
        <v>020104-OTROS LUBRICANTES</v>
      </c>
    </row>
    <row r="22" spans="1:3" x14ac:dyDescent="0.25">
      <c r="A22" s="22" t="s">
        <v>6371</v>
      </c>
      <c r="B22" s="22" t="s">
        <v>3491</v>
      </c>
      <c r="C22" t="str">
        <f>CONCATENATE(Tabla9[[#This Row],[CODE]],"-",Tabla9[[#This Row],[NAME]])</f>
        <v>020105-EQUIPOS Y ACCES. DE LUBRICAC.</v>
      </c>
    </row>
    <row r="23" spans="1:3" x14ac:dyDescent="0.25">
      <c r="A23" s="22" t="s">
        <v>6372</v>
      </c>
      <c r="B23" s="22" t="s">
        <v>3492</v>
      </c>
      <c r="C23" t="str">
        <f>CONCATENATE(Tabla9[[#This Row],[CODE]],"-",Tabla9[[#This Row],[NAME]])</f>
        <v>020201-BRIDA ANSI 150-</v>
      </c>
    </row>
    <row r="24" spans="1:3" x14ac:dyDescent="0.25">
      <c r="A24" s="22" t="s">
        <v>6373</v>
      </c>
      <c r="B24" s="22" t="s">
        <v>3493</v>
      </c>
      <c r="C24" t="str">
        <f>CONCATENATE(Tabla9[[#This Row],[CODE]],"-",Tabla9[[#This Row],[NAME]])</f>
        <v>020202-BRIDA ANSI 300-</v>
      </c>
    </row>
    <row r="25" spans="1:3" x14ac:dyDescent="0.25">
      <c r="A25" s="22" t="s">
        <v>6374</v>
      </c>
      <c r="B25" s="22" t="s">
        <v>3494</v>
      </c>
      <c r="C25" t="str">
        <f>CONCATENATE(Tabla9[[#This Row],[CODE]],"-",Tabla9[[#This Row],[NAME]])</f>
        <v>020203-BRIDA ANSI 600-</v>
      </c>
    </row>
    <row r="26" spans="1:3" x14ac:dyDescent="0.25">
      <c r="A26" s="22" t="s">
        <v>6375</v>
      </c>
      <c r="B26" s="22" t="s">
        <v>3495</v>
      </c>
      <c r="C26" t="str">
        <f>CONCATENATE(Tabla9[[#This Row],[CODE]],"-",Tabla9[[#This Row],[NAME]])</f>
        <v>020204-BRIDA ANSI 900-</v>
      </c>
    </row>
    <row r="27" spans="1:3" x14ac:dyDescent="0.25">
      <c r="A27" s="22" t="s">
        <v>6376</v>
      </c>
      <c r="B27" s="22" t="s">
        <v>3496</v>
      </c>
      <c r="C27" t="str">
        <f>CONCATENATE(Tabla9[[#This Row],[CODE]],"-",Tabla9[[#This Row],[NAME]])</f>
        <v>020205-BRIDA ACERO INOXIDABLE-</v>
      </c>
    </row>
    <row r="28" spans="1:3" x14ac:dyDescent="0.25">
      <c r="A28" s="22" t="s">
        <v>6377</v>
      </c>
      <c r="B28" s="22" t="s">
        <v>3497</v>
      </c>
      <c r="C28" t="str">
        <f>CONCATENATE(Tabla9[[#This Row],[CODE]],"-",Tabla9[[#This Row],[NAME]])</f>
        <v>020206-ACERO SOLDABLE STD-</v>
      </c>
    </row>
    <row r="29" spans="1:3" x14ac:dyDescent="0.25">
      <c r="A29" s="22" t="s">
        <v>6378</v>
      </c>
      <c r="B29" s="22" t="s">
        <v>3498</v>
      </c>
      <c r="C29" t="str">
        <f>CONCATENATE(Tabla9[[#This Row],[CODE]],"-",Tabla9[[#This Row],[NAME]])</f>
        <v>020207-ACERO SOLDABLE CED. 40-</v>
      </c>
    </row>
    <row r="30" spans="1:3" x14ac:dyDescent="0.25">
      <c r="A30" s="22" t="s">
        <v>6379</v>
      </c>
      <c r="B30" s="22" t="s">
        <v>3499</v>
      </c>
      <c r="C30" t="str">
        <f>CONCATENATE(Tabla9[[#This Row],[CODE]],"-",Tabla9[[#This Row],[NAME]])</f>
        <v>020208-ACERO SOLDABLE CED. 80-</v>
      </c>
    </row>
    <row r="31" spans="1:3" x14ac:dyDescent="0.25">
      <c r="A31" s="22" t="s">
        <v>6380</v>
      </c>
      <c r="B31" s="22" t="s">
        <v>3500</v>
      </c>
      <c r="C31" t="str">
        <f>CONCATENATE(Tabla9[[#This Row],[CODE]],"-",Tabla9[[#This Row],[NAME]])</f>
        <v>020209-FIERRO GALVANIZADO.-</v>
      </c>
    </row>
    <row r="32" spans="1:3" x14ac:dyDescent="0.25">
      <c r="A32" s="22" t="s">
        <v>6381</v>
      </c>
      <c r="B32" s="22" t="s">
        <v>3501</v>
      </c>
      <c r="C32" t="str">
        <f>CONCATENATE(Tabla9[[#This Row],[CODE]],"-",Tabla9[[#This Row],[NAME]])</f>
        <v>020210-FIERRO MALEABLE NEGRO CL. 150-</v>
      </c>
    </row>
    <row r="33" spans="1:3" x14ac:dyDescent="0.25">
      <c r="A33" s="22" t="s">
        <v>6382</v>
      </c>
      <c r="B33" s="22" t="s">
        <v>3502</v>
      </c>
      <c r="C33" t="str">
        <f>CONCATENATE(Tabla9[[#This Row],[CODE]],"-",Tabla9[[#This Row],[NAME]])</f>
        <v>020211-FIERRO MALEABLE NEGRO.CL. 300-</v>
      </c>
    </row>
    <row r="34" spans="1:3" x14ac:dyDescent="0.25">
      <c r="A34" s="22" t="s">
        <v>6383</v>
      </c>
      <c r="B34" s="22" t="s">
        <v>3503</v>
      </c>
      <c r="C34" t="str">
        <f>CONCATENATE(Tabla9[[#This Row],[CODE]],"-",Tabla9[[#This Row],[NAME]])</f>
        <v>020212-ACERO FORJADO 3000 LB  S/W-</v>
      </c>
    </row>
    <row r="35" spans="1:3" x14ac:dyDescent="0.25">
      <c r="A35" s="22" t="s">
        <v>6384</v>
      </c>
      <c r="B35" s="22" t="s">
        <v>3504</v>
      </c>
      <c r="C35" t="str">
        <f>CONCATENATE(Tabla9[[#This Row],[CODE]],"-",Tabla9[[#This Row],[NAME]])</f>
        <v>020213-ACERO FORJADO 3000 LB  ROSC-</v>
      </c>
    </row>
    <row r="36" spans="1:3" x14ac:dyDescent="0.25">
      <c r="A36" s="22" t="s">
        <v>6385</v>
      </c>
      <c r="B36" s="22" t="s">
        <v>3505</v>
      </c>
      <c r="C36" t="str">
        <f>CONCATENATE(Tabla9[[#This Row],[CODE]],"-",Tabla9[[#This Row],[NAME]])</f>
        <v>020214-ACERO INOX. 304SS-</v>
      </c>
    </row>
    <row r="37" spans="1:3" x14ac:dyDescent="0.25">
      <c r="A37" s="22" t="s">
        <v>6386</v>
      </c>
      <c r="B37" s="22" t="s">
        <v>3506</v>
      </c>
      <c r="C37" t="str">
        <f>CONCATENATE(Tabla9[[#This Row],[CODE]],"-",Tabla9[[#This Row],[NAME]])</f>
        <v>020215-ACERO INOX. 316SS-</v>
      </c>
    </row>
    <row r="38" spans="1:3" x14ac:dyDescent="0.25">
      <c r="A38" s="22" t="s">
        <v>6387</v>
      </c>
      <c r="B38" s="22" t="s">
        <v>3507</v>
      </c>
      <c r="C38" t="str">
        <f>CONCATENATE(Tabla9[[#This Row],[CODE]],"-",Tabla9[[#This Row],[NAME]])</f>
        <v>020216-CONEXIONES OTROS-</v>
      </c>
    </row>
    <row r="39" spans="1:3" x14ac:dyDescent="0.25">
      <c r="A39" s="22" t="s">
        <v>6388</v>
      </c>
      <c r="B39" s="22" t="s">
        <v>3508</v>
      </c>
      <c r="C39" t="str">
        <f>CONCATENATE(Tabla9[[#This Row],[CODE]],"-",Tabla9[[#This Row],[NAME]])</f>
        <v>020217-BRIDAS OTROS-</v>
      </c>
    </row>
    <row r="40" spans="1:3" x14ac:dyDescent="0.25">
      <c r="A40" s="22" t="s">
        <v>6389</v>
      </c>
      <c r="B40" s="22" t="s">
        <v>3509</v>
      </c>
      <c r="C40" t="str">
        <f>CONCATENATE(Tabla9[[#This Row],[CODE]],"-",Tabla9[[#This Row],[NAME]])</f>
        <v>020218-CONEXIONES RANURADAS-</v>
      </c>
    </row>
    <row r="41" spans="1:3" x14ac:dyDescent="0.25">
      <c r="A41" s="22" t="s">
        <v>6390</v>
      </c>
      <c r="B41" s="22" t="s">
        <v>3510</v>
      </c>
      <c r="C41" t="str">
        <f>CONCATENATE(Tabla9[[#This Row],[CODE]],"-",Tabla9[[#This Row],[NAME]])</f>
        <v>020219-FIERRO FUNDIDO RANURADO-</v>
      </c>
    </row>
    <row r="42" spans="1:3" x14ac:dyDescent="0.25">
      <c r="A42" s="22" t="s">
        <v>6391</v>
      </c>
      <c r="B42" s="22" t="s">
        <v>3511</v>
      </c>
      <c r="C42" t="str">
        <f>CONCATENATE(Tabla9[[#This Row],[CODE]],"-",Tabla9[[#This Row],[NAME]])</f>
        <v>020220-HIERRO DUCTIL RANURADAS-</v>
      </c>
    </row>
    <row r="43" spans="1:3" x14ac:dyDescent="0.25">
      <c r="A43" s="22" t="s">
        <v>6392</v>
      </c>
      <c r="B43" s="22" t="s">
        <v>3512</v>
      </c>
      <c r="C43" t="str">
        <f>CONCATENATE(Tabla9[[#This Row],[CODE]],"-",Tabla9[[#This Row],[NAME]])</f>
        <v>020221-CONEX PRFV-</v>
      </c>
    </row>
    <row r="44" spans="1:3" x14ac:dyDescent="0.25">
      <c r="A44" s="22" t="s">
        <v>6393</v>
      </c>
      <c r="B44" s="22" t="s">
        <v>3513</v>
      </c>
      <c r="C44" t="str">
        <f>CONCATENATE(Tabla9[[#This Row],[CODE]],"-",Tabla9[[#This Row],[NAME]])</f>
        <v>020301-TUB.ACERO AL CARBONO S/COSTUR</v>
      </c>
    </row>
    <row r="45" spans="1:3" x14ac:dyDescent="0.25">
      <c r="A45" s="22" t="s">
        <v>6394</v>
      </c>
      <c r="B45" s="22" t="s">
        <v>3514</v>
      </c>
      <c r="C45" t="str">
        <f>CONCATENATE(Tabla9[[#This Row],[CODE]],"-",Tabla9[[#This Row],[NAME]])</f>
        <v>020302-TUB.ACERO AL CARBONO C/COSTUR</v>
      </c>
    </row>
    <row r="46" spans="1:3" x14ac:dyDescent="0.25">
      <c r="A46" s="22" t="s">
        <v>6395</v>
      </c>
      <c r="B46" s="22" t="s">
        <v>3515</v>
      </c>
      <c r="C46" t="str">
        <f>CONCATENATE(Tabla9[[#This Row],[CODE]],"-",Tabla9[[#This Row],[NAME]])</f>
        <v>020303-TUB.ACERO GALV.CON COSTURA</v>
      </c>
    </row>
    <row r="47" spans="1:3" x14ac:dyDescent="0.25">
      <c r="A47" s="22" t="s">
        <v>6396</v>
      </c>
      <c r="B47" s="22" t="s">
        <v>3516</v>
      </c>
      <c r="C47" t="str">
        <f>CONCATENATE(Tabla9[[#This Row],[CODE]],"-",Tabla9[[#This Row],[NAME]])</f>
        <v>020304-TUB.ACERO INOXID.SIN COSTURA.</v>
      </c>
    </row>
    <row r="48" spans="1:3" x14ac:dyDescent="0.25">
      <c r="A48" s="22" t="s">
        <v>6397</v>
      </c>
      <c r="B48" s="22" t="s">
        <v>3517</v>
      </c>
      <c r="C48" t="str">
        <f>CONCATENATE(Tabla9[[#This Row],[CODE]],"-",Tabla9[[#This Row],[NAME]])</f>
        <v>020305-TUB.ACERO INOXID.CON COSTURA.</v>
      </c>
    </row>
    <row r="49" spans="1:3" x14ac:dyDescent="0.25">
      <c r="A49" s="22" t="s">
        <v>6398</v>
      </c>
      <c r="B49" s="22" t="s">
        <v>3518</v>
      </c>
      <c r="C49" t="str">
        <f>CONCATENATE(Tabla9[[#This Row],[CODE]],"-",Tabla9[[#This Row],[NAME]])</f>
        <v>020306-TUBO DE PVC.</v>
      </c>
    </row>
    <row r="50" spans="1:3" x14ac:dyDescent="0.25">
      <c r="A50" s="22" t="s">
        <v>6399</v>
      </c>
      <c r="B50" s="22" t="s">
        <v>3519</v>
      </c>
      <c r="C50" t="str">
        <f>CONCATENATE(Tabla9[[#This Row],[CODE]],"-",Tabla9[[#This Row],[NAME]])</f>
        <v>020307-TUBO P.R.F.V.</v>
      </c>
    </row>
    <row r="51" spans="1:3" x14ac:dyDescent="0.25">
      <c r="A51" s="22" t="s">
        <v>6400</v>
      </c>
      <c r="B51" s="22" t="s">
        <v>3520</v>
      </c>
      <c r="C51" t="str">
        <f>CONCATENATE(Tabla9[[#This Row],[CODE]],"-",Tabla9[[#This Row],[NAME]])</f>
        <v>020308-TUBO ACERO NEGRO CON COSTURA.</v>
      </c>
    </row>
    <row r="52" spans="1:3" x14ac:dyDescent="0.25">
      <c r="A52" s="22" t="s">
        <v>6401</v>
      </c>
      <c r="B52" s="22" t="s">
        <v>3521</v>
      </c>
      <c r="C52" t="str">
        <f>CONCATENATE(Tabla9[[#This Row],[CODE]],"-",Tabla9[[#This Row],[NAME]])</f>
        <v>020401-TUB.ACERO AL CARBONO S/COSTURA</v>
      </c>
    </row>
    <row r="53" spans="1:3" x14ac:dyDescent="0.25">
      <c r="A53" s="22" t="s">
        <v>6402</v>
      </c>
      <c r="B53" s="22" t="s">
        <v>3522</v>
      </c>
      <c r="C53" t="str">
        <f>CONCATENATE(Tabla9[[#This Row],[CODE]],"-",Tabla9[[#This Row],[NAME]])</f>
        <v>020402-TUB.ACERO AL CARBONO C/COSTURA</v>
      </c>
    </row>
    <row r="54" spans="1:3" x14ac:dyDescent="0.25">
      <c r="A54" s="22" t="s">
        <v>6403</v>
      </c>
      <c r="B54" s="22" t="s">
        <v>3523</v>
      </c>
      <c r="C54" t="str">
        <f>CONCATENATE(Tabla9[[#This Row],[CODE]],"-",Tabla9[[#This Row],[NAME]])</f>
        <v>020403-TUB.ACER.GALVANIZADO C/COSTURA</v>
      </c>
    </row>
    <row r="55" spans="1:3" x14ac:dyDescent="0.25">
      <c r="A55" s="22" t="s">
        <v>6404</v>
      </c>
      <c r="B55" s="22" t="s">
        <v>3524</v>
      </c>
      <c r="C55" t="str">
        <f>CONCATENATE(Tabla9[[#This Row],[CODE]],"-",Tabla9[[#This Row],[NAME]])</f>
        <v>020404-TUBO ACERO NEGRO CON COSTURA</v>
      </c>
    </row>
    <row r="56" spans="1:3" x14ac:dyDescent="0.25">
      <c r="A56" s="22" t="s">
        <v>6405</v>
      </c>
      <c r="B56" s="22" t="s">
        <v>3525</v>
      </c>
      <c r="C56" t="str">
        <f>CONCATENATE(Tabla9[[#This Row],[CODE]],"-",Tabla9[[#This Row],[NAME]])</f>
        <v>020405-TUBO DE PVC</v>
      </c>
    </row>
    <row r="57" spans="1:3" x14ac:dyDescent="0.25">
      <c r="A57" s="22" t="s">
        <v>6406</v>
      </c>
      <c r="B57" s="22" t="s">
        <v>3526</v>
      </c>
      <c r="C57" t="str">
        <f>CONCATENATE(Tabla9[[#This Row],[CODE]],"-",Tabla9[[#This Row],[NAME]])</f>
        <v>020501-TUB.ACER.INOXIDABLE C/COSTURA</v>
      </c>
    </row>
    <row r="58" spans="1:3" x14ac:dyDescent="0.25">
      <c r="A58" s="22" t="s">
        <v>6407</v>
      </c>
      <c r="B58" s="22" t="s">
        <v>3527</v>
      </c>
      <c r="C58" t="str">
        <f>CONCATENATE(Tabla9[[#This Row],[CODE]],"-",Tabla9[[#This Row],[NAME]])</f>
        <v>020502-TUB.ACER.INOXIDABLE S/COSTURA</v>
      </c>
    </row>
    <row r="59" spans="1:3" x14ac:dyDescent="0.25">
      <c r="A59" s="22" t="s">
        <v>6408</v>
      </c>
      <c r="B59" s="22" t="s">
        <v>3528</v>
      </c>
      <c r="C59" t="str">
        <f>CONCATENATE(Tabla9[[#This Row],[CODE]],"-",Tabla9[[#This Row],[NAME]])</f>
        <v>020701-BRIDA ANSI 150</v>
      </c>
    </row>
    <row r="60" spans="1:3" x14ac:dyDescent="0.25">
      <c r="A60" s="22" t="s">
        <v>6409</v>
      </c>
      <c r="B60" s="22" t="s">
        <v>3529</v>
      </c>
      <c r="C60" t="str">
        <f>CONCATENATE(Tabla9[[#This Row],[CODE]],"-",Tabla9[[#This Row],[NAME]])</f>
        <v>020702-BRIDA ANSI 300</v>
      </c>
    </row>
    <row r="61" spans="1:3" x14ac:dyDescent="0.25">
      <c r="A61" s="22" t="s">
        <v>6410</v>
      </c>
      <c r="B61" s="22" t="s">
        <v>3530</v>
      </c>
      <c r="C61" t="str">
        <f>CONCATENATE(Tabla9[[#This Row],[CODE]],"-",Tabla9[[#This Row],[NAME]])</f>
        <v>020703-BRIDA ANSI 600</v>
      </c>
    </row>
    <row r="62" spans="1:3" x14ac:dyDescent="0.25">
      <c r="A62" s="22" t="s">
        <v>6411</v>
      </c>
      <c r="B62" s="22" t="s">
        <v>3531</v>
      </c>
      <c r="C62" t="str">
        <f>CONCATENATE(Tabla9[[#This Row],[CODE]],"-",Tabla9[[#This Row],[NAME]])</f>
        <v>020704-BRIDA ANSI 900</v>
      </c>
    </row>
    <row r="63" spans="1:3" x14ac:dyDescent="0.25">
      <c r="A63" s="22" t="s">
        <v>6412</v>
      </c>
      <c r="B63" s="22" t="s">
        <v>3532</v>
      </c>
      <c r="C63" t="str">
        <f>CONCATENATE(Tabla9[[#This Row],[CODE]],"-",Tabla9[[#This Row],[NAME]])</f>
        <v>020705-BRIDA ACERO INOXIDABLE</v>
      </c>
    </row>
    <row r="64" spans="1:3" x14ac:dyDescent="0.25">
      <c r="A64" s="22" t="s">
        <v>6413</v>
      </c>
      <c r="B64" s="22" t="s">
        <v>3533</v>
      </c>
      <c r="C64" t="str">
        <f>CONCATENATE(Tabla9[[#This Row],[CODE]],"-",Tabla9[[#This Row],[NAME]])</f>
        <v>020706-ACERO SOLDABLE STD</v>
      </c>
    </row>
    <row r="65" spans="1:3" x14ac:dyDescent="0.25">
      <c r="A65" s="22" t="s">
        <v>6414</v>
      </c>
      <c r="B65" s="22" t="s">
        <v>3534</v>
      </c>
      <c r="C65" t="str">
        <f>CONCATENATE(Tabla9[[#This Row],[CODE]],"-",Tabla9[[#This Row],[NAME]])</f>
        <v>020707-ACERO SOLDABLE CED. 40</v>
      </c>
    </row>
    <row r="66" spans="1:3" x14ac:dyDescent="0.25">
      <c r="A66" s="22" t="s">
        <v>6415</v>
      </c>
      <c r="B66" s="22" t="s">
        <v>3535</v>
      </c>
      <c r="C66" t="str">
        <f>CONCATENATE(Tabla9[[#This Row],[CODE]],"-",Tabla9[[#This Row],[NAME]])</f>
        <v>020708-ACERO SOLDABLE CED. 80</v>
      </c>
    </row>
    <row r="67" spans="1:3" x14ac:dyDescent="0.25">
      <c r="A67" s="22" t="s">
        <v>6416</v>
      </c>
      <c r="B67" s="22" t="s">
        <v>3536</v>
      </c>
      <c r="C67" t="str">
        <f>CONCATENATE(Tabla9[[#This Row],[CODE]],"-",Tabla9[[#This Row],[NAME]])</f>
        <v>020709-FIERRO GALVANIZADO.</v>
      </c>
    </row>
    <row r="68" spans="1:3" x14ac:dyDescent="0.25">
      <c r="A68" s="22" t="s">
        <v>6417</v>
      </c>
      <c r="B68" s="22" t="s">
        <v>3537</v>
      </c>
      <c r="C68" t="str">
        <f>CONCATENATE(Tabla9[[#This Row],[CODE]],"-",Tabla9[[#This Row],[NAME]])</f>
        <v>020710-FIERRO MALEABLE NEGRO CL. 150</v>
      </c>
    </row>
    <row r="69" spans="1:3" x14ac:dyDescent="0.25">
      <c r="A69" s="22" t="s">
        <v>6418</v>
      </c>
      <c r="B69" s="22" t="s">
        <v>3538</v>
      </c>
      <c r="C69" t="str">
        <f>CONCATENATE(Tabla9[[#This Row],[CODE]],"-",Tabla9[[#This Row],[NAME]])</f>
        <v>020711-FIERRO MALEABLE NEGRO.CL. 300</v>
      </c>
    </row>
    <row r="70" spans="1:3" x14ac:dyDescent="0.25">
      <c r="A70" s="22" t="s">
        <v>6419</v>
      </c>
      <c r="B70" s="22" t="s">
        <v>3539</v>
      </c>
      <c r="C70" t="str">
        <f>CONCATENATE(Tabla9[[#This Row],[CODE]],"-",Tabla9[[#This Row],[NAME]])</f>
        <v>020712-ACERO FORJADO 3000 LB  S/W</v>
      </c>
    </row>
    <row r="71" spans="1:3" x14ac:dyDescent="0.25">
      <c r="A71" s="22" t="s">
        <v>6420</v>
      </c>
      <c r="B71" s="22" t="s">
        <v>3540</v>
      </c>
      <c r="C71" t="str">
        <f>CONCATENATE(Tabla9[[#This Row],[CODE]],"-",Tabla9[[#This Row],[NAME]])</f>
        <v>020713-ACERO FORJADO 3000 LB  ROSC</v>
      </c>
    </row>
    <row r="72" spans="1:3" x14ac:dyDescent="0.25">
      <c r="A72" s="22" t="s">
        <v>6421</v>
      </c>
      <c r="B72" s="22" t="s">
        <v>3541</v>
      </c>
      <c r="C72" t="str">
        <f>CONCATENATE(Tabla9[[#This Row],[CODE]],"-",Tabla9[[#This Row],[NAME]])</f>
        <v>020714-BRIDAS OTROS</v>
      </c>
    </row>
    <row r="73" spans="1:3" x14ac:dyDescent="0.25">
      <c r="A73" s="22" t="s">
        <v>6422</v>
      </c>
      <c r="B73" s="22" t="s">
        <v>3542</v>
      </c>
      <c r="C73" t="str">
        <f>CONCATENATE(Tabla9[[#This Row],[CODE]],"-",Tabla9[[#This Row],[NAME]])</f>
        <v>020715-HIERRO DUCTIL RANURADAS</v>
      </c>
    </row>
    <row r="74" spans="1:3" x14ac:dyDescent="0.25">
      <c r="A74" s="22" t="s">
        <v>6423</v>
      </c>
      <c r="B74" s="22" t="s">
        <v>3543</v>
      </c>
      <c r="C74" t="str">
        <f>CONCATENATE(Tabla9[[#This Row],[CODE]],"-",Tabla9[[#This Row],[NAME]])</f>
        <v>020716-CONEXIONES OTROS</v>
      </c>
    </row>
    <row r="75" spans="1:3" x14ac:dyDescent="0.25">
      <c r="A75" s="22" t="s">
        <v>6424</v>
      </c>
      <c r="B75" s="22" t="s">
        <v>3544</v>
      </c>
      <c r="C75" t="str">
        <f>CONCATENATE(Tabla9[[#This Row],[CODE]],"-",Tabla9[[#This Row],[NAME]])</f>
        <v>020718-CONEXIONES RANURADAS</v>
      </c>
    </row>
    <row r="76" spans="1:3" x14ac:dyDescent="0.25">
      <c r="A76" s="22" t="s">
        <v>6425</v>
      </c>
      <c r="B76" s="22" t="s">
        <v>3545</v>
      </c>
      <c r="C76" t="str">
        <f>CONCATENATE(Tabla9[[#This Row],[CODE]],"-",Tabla9[[#This Row],[NAME]])</f>
        <v>020719-FIERRO FUNDIDO RANURADO</v>
      </c>
    </row>
    <row r="77" spans="1:3" x14ac:dyDescent="0.25">
      <c r="A77" s="22" t="s">
        <v>6426</v>
      </c>
      <c r="B77" s="22" t="s">
        <v>3546</v>
      </c>
      <c r="C77" t="str">
        <f>CONCATENATE(Tabla9[[#This Row],[CODE]],"-",Tabla9[[#This Row],[NAME]])</f>
        <v>020721-CONEX PRFV</v>
      </c>
    </row>
    <row r="78" spans="1:3" x14ac:dyDescent="0.25">
      <c r="A78" s="22" t="s">
        <v>6427</v>
      </c>
      <c r="B78" s="22" t="s">
        <v>3547</v>
      </c>
      <c r="C78" t="str">
        <f>CONCATENATE(Tabla9[[#This Row],[CODE]],"-",Tabla9[[#This Row],[NAME]])</f>
        <v>020801-ACERO INOX. 304SS.</v>
      </c>
    </row>
    <row r="79" spans="1:3" x14ac:dyDescent="0.25">
      <c r="A79" s="22" t="s">
        <v>6428</v>
      </c>
      <c r="B79" s="22" t="s">
        <v>3548</v>
      </c>
      <c r="C79" t="str">
        <f>CONCATENATE(Tabla9[[#This Row],[CODE]],"-",Tabla9[[#This Row],[NAME]])</f>
        <v>020802-ACERO INOX. 316SS.</v>
      </c>
    </row>
    <row r="80" spans="1:3" x14ac:dyDescent="0.25">
      <c r="A80" s="22" t="s">
        <v>6429</v>
      </c>
      <c r="B80" s="22" t="s">
        <v>3549</v>
      </c>
      <c r="C80" t="str">
        <f>CONCATENATE(Tabla9[[#This Row],[CODE]],"-",Tabla9[[#This Row],[NAME]])</f>
        <v>021001-ANGULAR.</v>
      </c>
    </row>
    <row r="81" spans="1:3" x14ac:dyDescent="0.25">
      <c r="A81" s="22" t="s">
        <v>6430</v>
      </c>
      <c r="B81" s="22" t="s">
        <v>3550</v>
      </c>
      <c r="C81" t="str">
        <f>CONCATENATE(Tabla9[[#This Row],[CODE]],"-",Tabla9[[#This Row],[NAME]])</f>
        <v>021002-CHECK..</v>
      </c>
    </row>
    <row r="82" spans="1:3" x14ac:dyDescent="0.25">
      <c r="A82" s="22" t="s">
        <v>6431</v>
      </c>
      <c r="B82" s="22" t="s">
        <v>3551</v>
      </c>
      <c r="C82" t="str">
        <f>CONCATENATE(Tabla9[[#This Row],[CODE]],"-",Tabla9[[#This Row],[NAME]])</f>
        <v>021003-CHECK SWING.</v>
      </c>
    </row>
    <row r="83" spans="1:3" x14ac:dyDescent="0.25">
      <c r="A83" s="22" t="s">
        <v>6432</v>
      </c>
      <c r="B83" s="22" t="s">
        <v>3552</v>
      </c>
      <c r="C83" t="str">
        <f>CONCATENATE(Tabla9[[#This Row],[CODE]],"-",Tabla9[[#This Row],[NAME]])</f>
        <v>021004-COMPUERTA.</v>
      </c>
    </row>
    <row r="84" spans="1:3" x14ac:dyDescent="0.25">
      <c r="A84" s="22" t="s">
        <v>6433</v>
      </c>
      <c r="B84" s="22" t="s">
        <v>3553</v>
      </c>
      <c r="C84" t="str">
        <f>CONCATENATE(Tabla9[[#This Row],[CODE]],"-",Tabla9[[#This Row],[NAME]])</f>
        <v>021005-ESFERICA.</v>
      </c>
    </row>
    <row r="85" spans="1:3" x14ac:dyDescent="0.25">
      <c r="A85" s="22" t="s">
        <v>6434</v>
      </c>
      <c r="B85" s="22" t="s">
        <v>3554</v>
      </c>
      <c r="C85" t="str">
        <f>CONCATENATE(Tabla9[[#This Row],[CODE]],"-",Tabla9[[#This Row],[NAME]])</f>
        <v>021006-MARIPOSA.</v>
      </c>
    </row>
    <row r="86" spans="1:3" x14ac:dyDescent="0.25">
      <c r="A86" s="22" t="s">
        <v>6435</v>
      </c>
      <c r="B86" s="22" t="s">
        <v>3555</v>
      </c>
      <c r="C86" t="str">
        <f>CONCATENATE(Tabla9[[#This Row],[CODE]],"-",Tabla9[[#This Row],[NAME]])</f>
        <v>021007-PLUG.</v>
      </c>
    </row>
    <row r="87" spans="1:3" x14ac:dyDescent="0.25">
      <c r="A87" s="22" t="s">
        <v>6436</v>
      </c>
      <c r="B87" s="22" t="s">
        <v>3556</v>
      </c>
      <c r="C87" t="str">
        <f>CONCATENATE(Tabla9[[#This Row],[CODE]],"-",Tabla9[[#This Row],[NAME]])</f>
        <v>030201-COMPRESORES DE PISTONES</v>
      </c>
    </row>
    <row r="88" spans="1:3" x14ac:dyDescent="0.25">
      <c r="A88" s="22" t="s">
        <v>6437</v>
      </c>
      <c r="B88" s="22" t="s">
        <v>3557</v>
      </c>
      <c r="C88" t="str">
        <f>CONCATENATE(Tabla9[[#This Row],[CODE]],"-",Tabla9[[#This Row],[NAME]])</f>
        <v>030202-COMPRESORES DE TORNILLO</v>
      </c>
    </row>
    <row r="89" spans="1:3" x14ac:dyDescent="0.25">
      <c r="A89" s="22" t="s">
        <v>6438</v>
      </c>
      <c r="B89" s="22" t="s">
        <v>3558</v>
      </c>
      <c r="C89" t="str">
        <f>CONCATENATE(Tabla9[[#This Row],[CODE]],"-",Tabla9[[#This Row],[NAME]])</f>
        <v>030203-COMPRESORES CENTRIFUGOS</v>
      </c>
    </row>
    <row r="90" spans="1:3" x14ac:dyDescent="0.25">
      <c r="A90" s="22" t="s">
        <v>6439</v>
      </c>
      <c r="B90" s="22" t="s">
        <v>3559</v>
      </c>
      <c r="C90" t="str">
        <f>CONCATENATE(Tabla9[[#This Row],[CODE]],"-",Tabla9[[#This Row],[NAME]])</f>
        <v>030204-TRATAMIENTO DE AIRE</v>
      </c>
    </row>
    <row r="91" spans="1:3" x14ac:dyDescent="0.25">
      <c r="A91" s="22" t="s">
        <v>6440</v>
      </c>
      <c r="B91" s="22" t="s">
        <v>3560</v>
      </c>
      <c r="C91" t="str">
        <f>CONCATENATE(Tabla9[[#This Row],[CODE]],"-",Tabla9[[#This Row],[NAME]])</f>
        <v>030205-ACCESORIOS 2</v>
      </c>
    </row>
    <row r="92" spans="1:3" x14ac:dyDescent="0.25">
      <c r="A92" s="22" t="s">
        <v>6441</v>
      </c>
      <c r="B92" s="22" t="s">
        <v>3561</v>
      </c>
      <c r="C92" t="str">
        <f>CONCATENATE(Tabla9[[#This Row],[CODE]],"-",Tabla9[[#This Row],[NAME]])</f>
        <v>030206-SOPLADORES</v>
      </c>
    </row>
    <row r="93" spans="1:3" x14ac:dyDescent="0.25">
      <c r="A93" s="22" t="s">
        <v>6442</v>
      </c>
      <c r="B93" s="22" t="s">
        <v>3562</v>
      </c>
      <c r="C93" t="str">
        <f>CONCATENATE(Tabla9[[#This Row],[CODE]],"-",Tabla9[[#This Row],[NAME]])</f>
        <v>030301-CARROS DE GOLF</v>
      </c>
    </row>
    <row r="94" spans="1:3" x14ac:dyDescent="0.25">
      <c r="A94" s="22" t="s">
        <v>6443</v>
      </c>
      <c r="B94" s="22" t="s">
        <v>3563</v>
      </c>
      <c r="C94" t="str">
        <f>CONCATENATE(Tabla9[[#This Row],[CODE]],"-",Tabla9[[#This Row],[NAME]])</f>
        <v>030302-CARROS UTILITARIOS</v>
      </c>
    </row>
    <row r="95" spans="1:3" x14ac:dyDescent="0.25">
      <c r="A95" s="22" t="s">
        <v>6444</v>
      </c>
      <c r="B95" s="22" t="s">
        <v>3564</v>
      </c>
      <c r="C95" t="str">
        <f>CONCATENATE(Tabla9[[#This Row],[CODE]],"-",Tabla9[[#This Row],[NAME]])</f>
        <v>030303-REPUESTOS VEHICULOS.</v>
      </c>
    </row>
    <row r="96" spans="1:3" x14ac:dyDescent="0.25">
      <c r="A96" s="22" t="s">
        <v>6445</v>
      </c>
      <c r="B96" s="22" t="s">
        <v>3565</v>
      </c>
      <c r="C96" t="str">
        <f>CONCATENATE(Tabla9[[#This Row],[CODE]],"-",Tabla9[[#This Row],[NAME]])</f>
        <v>030401-TIPO 30.</v>
      </c>
    </row>
    <row r="97" spans="1:3" x14ac:dyDescent="0.25">
      <c r="A97" s="22" t="s">
        <v>6446</v>
      </c>
      <c r="B97" s="22" t="s">
        <v>3566</v>
      </c>
      <c r="C97" t="str">
        <f>CONCATENATE(Tabla9[[#This Row],[CODE]],"-",Tabla9[[#This Row],[NAME]])</f>
        <v>030402-TORNILLOS ROTATIVOS.</v>
      </c>
    </row>
    <row r="98" spans="1:3" x14ac:dyDescent="0.25">
      <c r="A98" s="22" t="s">
        <v>6447</v>
      </c>
      <c r="B98" s="22" t="s">
        <v>3567</v>
      </c>
      <c r="C98" t="str">
        <f>CONCATENATE(Tabla9[[#This Row],[CODE]],"-",Tabla9[[#This Row],[NAME]])</f>
        <v>030403-RECIPROCANTES</v>
      </c>
    </row>
    <row r="99" spans="1:3" x14ac:dyDescent="0.25">
      <c r="A99" s="22" t="s">
        <v>6448</v>
      </c>
      <c r="B99" s="22" t="s">
        <v>3568</v>
      </c>
      <c r="C99" t="str">
        <f>CONCATENATE(Tabla9[[#This Row],[CODE]],"-",Tabla9[[#This Row],[NAME]])</f>
        <v>030404-CENTRIFUGO</v>
      </c>
    </row>
    <row r="100" spans="1:3" x14ac:dyDescent="0.25">
      <c r="A100" s="22" t="s">
        <v>6449</v>
      </c>
      <c r="B100" s="22" t="s">
        <v>3569</v>
      </c>
      <c r="C100" t="str">
        <f>CONCATENATE(Tabla9[[#This Row],[CODE]],"-",Tabla9[[#This Row],[NAME]])</f>
        <v>030405-SECADORES,</v>
      </c>
    </row>
    <row r="101" spans="1:3" x14ac:dyDescent="0.25">
      <c r="A101" s="22" t="s">
        <v>6450</v>
      </c>
      <c r="B101" s="22" t="s">
        <v>3570</v>
      </c>
      <c r="C101" t="str">
        <f>CONCATENATE(Tabla9[[#This Row],[CODE]],"-",Tabla9[[#This Row],[NAME]])</f>
        <v>030406-ACCESORIOS,</v>
      </c>
    </row>
    <row r="102" spans="1:3" x14ac:dyDescent="0.25">
      <c r="A102" s="22" t="s">
        <v>6451</v>
      </c>
      <c r="B102" s="22" t="s">
        <v>3571</v>
      </c>
      <c r="C102" t="str">
        <f>CONCATENATE(Tabla9[[#This Row],[CODE]],"-",Tabla9[[#This Row],[NAME]])</f>
        <v>030407-PERFORMANCE PARTS,</v>
      </c>
    </row>
    <row r="103" spans="1:3" x14ac:dyDescent="0.25">
      <c r="A103" s="22" t="s">
        <v>6452</v>
      </c>
      <c r="B103" s="22" t="s">
        <v>3572</v>
      </c>
      <c r="C103" t="str">
        <f>CONCATENATE(Tabla9[[#This Row],[CODE]],"-",Tabla9[[#This Row],[NAME]])</f>
        <v>030408-SERVICIOS + REPUESTOS,</v>
      </c>
    </row>
    <row r="104" spans="1:3" x14ac:dyDescent="0.25">
      <c r="A104" s="22" t="s">
        <v>6453</v>
      </c>
      <c r="B104" s="22" t="s">
        <v>3573</v>
      </c>
      <c r="C104" t="str">
        <f>CONCATENATE(Tabla9[[#This Row],[CODE]],"-",Tabla9[[#This Row],[NAME]])</f>
        <v>030409-SISTEMA DE TUBERIAS DE AIRE</v>
      </c>
    </row>
    <row r="105" spans="1:3" x14ac:dyDescent="0.25">
      <c r="A105" s="22" t="s">
        <v>6454</v>
      </c>
      <c r="B105" s="22" t="s">
        <v>3574</v>
      </c>
      <c r="C105" t="str">
        <f>CONCATENATE(Tabla9[[#This Row],[CODE]],"-",Tabla9[[#This Row],[NAME]])</f>
        <v>040101-JUNTAS</v>
      </c>
    </row>
    <row r="106" spans="1:3" x14ac:dyDescent="0.25">
      <c r="A106" s="22" t="s">
        <v>6455</v>
      </c>
      <c r="B106" s="22" t="s">
        <v>3575</v>
      </c>
      <c r="C106" t="str">
        <f>CONCATENATE(Tabla9[[#This Row],[CODE]],"-",Tabla9[[#This Row],[NAME]])</f>
        <v>040102-REPUESTOS 2</v>
      </c>
    </row>
    <row r="107" spans="1:3" x14ac:dyDescent="0.25">
      <c r="A107" s="22" t="s">
        <v>6456</v>
      </c>
      <c r="B107" s="22" t="s">
        <v>3576</v>
      </c>
      <c r="C107" t="str">
        <f>CONCATENATE(Tabla9[[#This Row],[CODE]],"-",Tabla9[[#This Row],[NAME]])</f>
        <v>040103-SERVICIOS .</v>
      </c>
    </row>
    <row r="108" spans="1:3" x14ac:dyDescent="0.25">
      <c r="A108" s="22" t="s">
        <v>6457</v>
      </c>
      <c r="B108" s="22" t="s">
        <v>3577</v>
      </c>
      <c r="C108" t="str">
        <f>CONCATENATE(Tabla9[[#This Row],[CODE]],"-",Tabla9[[#This Row],[NAME]])</f>
        <v>040104-DESENSAMBLES</v>
      </c>
    </row>
    <row r="109" spans="1:3" x14ac:dyDescent="0.25">
      <c r="A109" s="22" t="s">
        <v>6458</v>
      </c>
      <c r="B109" s="22" t="s">
        <v>3578</v>
      </c>
      <c r="C109" t="str">
        <f>CONCATENATE(Tabla9[[#This Row],[CODE]],"-",Tabla9[[#This Row],[NAME]])</f>
        <v>040201-MANOMETROS</v>
      </c>
    </row>
    <row r="110" spans="1:3" x14ac:dyDescent="0.25">
      <c r="A110" s="22" t="s">
        <v>6459</v>
      </c>
      <c r="B110" s="22" t="s">
        <v>3579</v>
      </c>
      <c r="C110" t="str">
        <f>CONCATENATE(Tabla9[[#This Row],[CODE]],"-",Tabla9[[#This Row],[NAME]])</f>
        <v>040202-MANOVACOMETRO</v>
      </c>
    </row>
    <row r="111" spans="1:3" x14ac:dyDescent="0.25">
      <c r="A111" s="22" t="s">
        <v>6460</v>
      </c>
      <c r="B111" s="22" t="s">
        <v>3580</v>
      </c>
      <c r="C111" t="str">
        <f>CONCATENATE(Tabla9[[#This Row],[CODE]],"-",Tabla9[[#This Row],[NAME]])</f>
        <v>040203-TERMOMETRO</v>
      </c>
    </row>
    <row r="112" spans="1:3" x14ac:dyDescent="0.25">
      <c r="A112" s="22" t="s">
        <v>6461</v>
      </c>
      <c r="B112" s="22" t="s">
        <v>3581</v>
      </c>
      <c r="C112" t="str">
        <f>CONCATENATE(Tabla9[[#This Row],[CODE]],"-",Tabla9[[#This Row],[NAME]])</f>
        <v>040204-VACUOMETRO</v>
      </c>
    </row>
    <row r="113" spans="1:3" x14ac:dyDescent="0.25">
      <c r="A113" s="22" t="s">
        <v>6462</v>
      </c>
      <c r="B113" s="22" t="s">
        <v>3582</v>
      </c>
      <c r="C113" t="str">
        <f>CONCATENATE(Tabla9[[#This Row],[CODE]],"-",Tabla9[[#This Row],[NAME]])</f>
        <v>040301-VALVULA DE CONTROL</v>
      </c>
    </row>
    <row r="114" spans="1:3" x14ac:dyDescent="0.25">
      <c r="A114" s="22" t="s">
        <v>6463</v>
      </c>
      <c r="B114" s="22" t="s">
        <v>3583</v>
      </c>
      <c r="C114" t="str">
        <f>CONCATENATE(Tabla9[[#This Row],[CODE]],"-",Tabla9[[#This Row],[NAME]])</f>
        <v>040302-VALVULA REGULADORA</v>
      </c>
    </row>
    <row r="115" spans="1:3" x14ac:dyDescent="0.25">
      <c r="A115" s="22" t="s">
        <v>6464</v>
      </c>
      <c r="B115" s="22" t="s">
        <v>3584</v>
      </c>
      <c r="C115" t="str">
        <f>CONCATENATE(Tabla9[[#This Row],[CODE]],"-",Tabla9[[#This Row],[NAME]])</f>
        <v>040303-TRAMPAS</v>
      </c>
    </row>
    <row r="116" spans="1:3" x14ac:dyDescent="0.25">
      <c r="A116" s="22" t="s">
        <v>6465</v>
      </c>
      <c r="B116" s="22" t="s">
        <v>3585</v>
      </c>
      <c r="C116" t="str">
        <f>CONCATENATE(Tabla9[[#This Row],[CODE]],"-",Tabla9[[#This Row],[NAME]])</f>
        <v>040304-AUXILIARES</v>
      </c>
    </row>
    <row r="117" spans="1:3" x14ac:dyDescent="0.25">
      <c r="A117" s="22" t="s">
        <v>6466</v>
      </c>
      <c r="B117" s="22" t="s">
        <v>3586</v>
      </c>
      <c r="C117" t="str">
        <f>CONCATENATE(Tabla9[[#This Row],[CODE]],"-",Tabla9[[#This Row],[NAME]])</f>
        <v>040305-OTROS 3</v>
      </c>
    </row>
    <row r="118" spans="1:3" x14ac:dyDescent="0.25">
      <c r="A118" s="22" t="s">
        <v>6467</v>
      </c>
      <c r="B118" s="22" t="s">
        <v>3587</v>
      </c>
      <c r="C118" t="str">
        <f>CONCATENATE(Tabla9[[#This Row],[CODE]],"-",Tabla9[[#This Row],[NAME]])</f>
        <v>040306-DESENSAMBLES..</v>
      </c>
    </row>
    <row r="119" spans="1:3" x14ac:dyDescent="0.25">
      <c r="A119" s="22" t="s">
        <v>6468</v>
      </c>
      <c r="B119" s="22" t="s">
        <v>3588</v>
      </c>
      <c r="C119" t="str">
        <f>CONCATENATE(Tabla9[[#This Row],[CODE]],"-",Tabla9[[#This Row],[NAME]])</f>
        <v>040307-ENSAMBLE**</v>
      </c>
    </row>
    <row r="120" spans="1:3" x14ac:dyDescent="0.25">
      <c r="A120" s="22" t="s">
        <v>6469</v>
      </c>
      <c r="B120" s="22" t="s">
        <v>3589</v>
      </c>
      <c r="C120" t="str">
        <f>CONCATENATE(Tabla9[[#This Row],[CODE]],"-",Tabla9[[#This Row],[NAME]])</f>
        <v>040308-MEDIDORES.</v>
      </c>
    </row>
    <row r="121" spans="1:3" x14ac:dyDescent="0.25">
      <c r="A121" s="22" t="s">
        <v>6470</v>
      </c>
      <c r="B121" s="22" t="s">
        <v>3590</v>
      </c>
      <c r="C121" t="str">
        <f>CONCATENATE(Tabla9[[#This Row],[CODE]],"-",Tabla9[[#This Row],[NAME]])</f>
        <v>040309-TRANSMISOR</v>
      </c>
    </row>
    <row r="122" spans="1:3" x14ac:dyDescent="0.25">
      <c r="A122" s="22" t="s">
        <v>6471</v>
      </c>
      <c r="B122" s="22" t="s">
        <v>3591</v>
      </c>
      <c r="C122" t="str">
        <f>CONCATENATE(Tabla9[[#This Row],[CODE]],"-",Tabla9[[#This Row],[NAME]])</f>
        <v>040310-SERVICIOS.</v>
      </c>
    </row>
    <row r="123" spans="1:3" x14ac:dyDescent="0.25">
      <c r="A123" s="22" t="s">
        <v>6472</v>
      </c>
      <c r="B123" s="22" t="s">
        <v>3592</v>
      </c>
      <c r="C123" t="str">
        <f>CONCATENATE(Tabla9[[#This Row],[CODE]],"-",Tabla9[[#This Row],[NAME]])</f>
        <v>040311-CHECK.</v>
      </c>
    </row>
    <row r="124" spans="1:3" x14ac:dyDescent="0.25">
      <c r="A124" s="22" t="s">
        <v>6473</v>
      </c>
      <c r="B124" s="22" t="s">
        <v>3593</v>
      </c>
      <c r="C124" t="str">
        <f>CONCATENATE(Tabla9[[#This Row],[CODE]],"-",Tabla9[[#This Row],[NAME]])</f>
        <v>040312-FUELLE.</v>
      </c>
    </row>
    <row r="125" spans="1:3" x14ac:dyDescent="0.25">
      <c r="A125" s="22" t="s">
        <v>6474</v>
      </c>
      <c r="B125" s="22" t="s">
        <v>3594</v>
      </c>
      <c r="C125" t="str">
        <f>CONCATENATE(Tabla9[[#This Row],[CODE]],"-",Tabla9[[#This Row],[NAME]])</f>
        <v>040313-RETENCION</v>
      </c>
    </row>
    <row r="126" spans="1:3" x14ac:dyDescent="0.25">
      <c r="A126" s="22" t="s">
        <v>6475</v>
      </c>
      <c r="B126" s="22" t="s">
        <v>3595</v>
      </c>
      <c r="C126" t="str">
        <f>CONCATENATE(Tabla9[[#This Row],[CODE]],"-",Tabla9[[#This Row],[NAME]])</f>
        <v>040314-SEGURIDAD.</v>
      </c>
    </row>
    <row r="127" spans="1:3" x14ac:dyDescent="0.25">
      <c r="A127" s="22" t="s">
        <v>6476</v>
      </c>
      <c r="B127" s="22" t="s">
        <v>3596</v>
      </c>
      <c r="C127" t="str">
        <f>CONCATENATE(Tabla9[[#This Row],[CODE]],"-",Tabla9[[#This Row],[NAME]])</f>
        <v>040501-CALDEROS</v>
      </c>
    </row>
    <row r="128" spans="1:3" x14ac:dyDescent="0.25">
      <c r="A128" s="22" t="s">
        <v>6477</v>
      </c>
      <c r="B128" s="22" t="s">
        <v>3597</v>
      </c>
      <c r="C128" t="str">
        <f>CONCATENATE(Tabla9[[#This Row],[CODE]],"-",Tabla9[[#This Row],[NAME]])</f>
        <v>040502-QUEMADORES</v>
      </c>
    </row>
    <row r="129" spans="1:3" x14ac:dyDescent="0.25">
      <c r="A129" s="22" t="s">
        <v>6478</v>
      </c>
      <c r="B129" s="22" t="s">
        <v>3598</v>
      </c>
      <c r="C129" t="str">
        <f>CONCATENATE(Tabla9[[#This Row],[CODE]],"-",Tabla9[[#This Row],[NAME]])</f>
        <v>040503-KITS CONVERSION</v>
      </c>
    </row>
    <row r="130" spans="1:3" x14ac:dyDescent="0.25">
      <c r="A130" s="22" t="s">
        <v>6479</v>
      </c>
      <c r="B130" s="22" t="s">
        <v>3599</v>
      </c>
      <c r="C130" t="str">
        <f>CONCATENATE(Tabla9[[#This Row],[CODE]],"-",Tabla9[[#This Row],[NAME]])</f>
        <v>040504-ENSAMBLES</v>
      </c>
    </row>
    <row r="131" spans="1:3" x14ac:dyDescent="0.25">
      <c r="A131" s="22" t="s">
        <v>6480</v>
      </c>
      <c r="B131" s="22" t="s">
        <v>3600</v>
      </c>
      <c r="C131" t="str">
        <f>CONCATENATE(Tabla9[[#This Row],[CODE]],"-",Tabla9[[#This Row],[NAME]])</f>
        <v>040801-POSICIONADORES</v>
      </c>
    </row>
    <row r="132" spans="1:3" x14ac:dyDescent="0.25">
      <c r="A132" s="22" t="s">
        <v>6481</v>
      </c>
      <c r="B132" s="22" t="s">
        <v>3601</v>
      </c>
      <c r="C132" t="str">
        <f>CONCATENATE(Tabla9[[#This Row],[CODE]],"-",Tabla9[[#This Row],[NAME]])</f>
        <v>040802-ANALITICA</v>
      </c>
    </row>
    <row r="133" spans="1:3" x14ac:dyDescent="0.25">
      <c r="A133" s="22" t="s">
        <v>6482</v>
      </c>
      <c r="B133" s="22" t="s">
        <v>3602</v>
      </c>
      <c r="C133" t="str">
        <f>CONCATENATE(Tabla9[[#This Row],[CODE]],"-",Tabla9[[#This Row],[NAME]])</f>
        <v>040803-MEDIDORES</v>
      </c>
    </row>
    <row r="134" spans="1:3" x14ac:dyDescent="0.25">
      <c r="A134" s="22" t="s">
        <v>6483</v>
      </c>
      <c r="B134" s="22" t="s">
        <v>3603</v>
      </c>
      <c r="C134" t="str">
        <f>CONCATENATE(Tabla9[[#This Row],[CODE]],"-",Tabla9[[#This Row],[NAME]])</f>
        <v>040804-TRANSMISORES</v>
      </c>
    </row>
    <row r="135" spans="1:3" x14ac:dyDescent="0.25">
      <c r="A135" s="22" t="s">
        <v>6484</v>
      </c>
      <c r="B135" s="22" t="s">
        <v>3604</v>
      </c>
      <c r="C135" t="str">
        <f>CONCATENATE(Tabla9[[#This Row],[CODE]],"-",Tabla9[[#This Row],[NAME]])</f>
        <v>040805-CONTROLES</v>
      </c>
    </row>
    <row r="136" spans="1:3" x14ac:dyDescent="0.25">
      <c r="A136" s="22" t="s">
        <v>6485</v>
      </c>
      <c r="B136" s="22" t="s">
        <v>3605</v>
      </c>
      <c r="C136" t="str">
        <f>CONCATENATE(Tabla9[[#This Row],[CODE]],"-",Tabla9[[#This Row],[NAME]])</f>
        <v>040806-REGISTRADOR</v>
      </c>
    </row>
    <row r="137" spans="1:3" x14ac:dyDescent="0.25">
      <c r="A137" s="22" t="s">
        <v>6486</v>
      </c>
      <c r="B137" s="22" t="s">
        <v>3606</v>
      </c>
      <c r="C137" t="str">
        <f>CONCATENATE(Tabla9[[#This Row],[CODE]],"-",Tabla9[[#This Row],[NAME]])</f>
        <v>040807-DCS</v>
      </c>
    </row>
    <row r="138" spans="1:3" x14ac:dyDescent="0.25">
      <c r="A138" s="22" t="s">
        <v>6487</v>
      </c>
      <c r="B138" s="22" t="s">
        <v>3445</v>
      </c>
      <c r="C138" t="str">
        <f>CONCATENATE(Tabla9[[#This Row],[CODE]],"-",Tabla9[[#This Row],[NAME]])</f>
        <v>040808-OTROS</v>
      </c>
    </row>
    <row r="139" spans="1:3" x14ac:dyDescent="0.25">
      <c r="A139" s="22" t="s">
        <v>6488</v>
      </c>
      <c r="B139" s="22" t="s">
        <v>3607</v>
      </c>
      <c r="C139" t="str">
        <f>CONCATENATE(Tabla9[[#This Row],[CODE]],"-",Tabla9[[#This Row],[NAME]])</f>
        <v>040809-SERVICIOS  .</v>
      </c>
    </row>
    <row r="140" spans="1:3" x14ac:dyDescent="0.25">
      <c r="A140" s="22" t="s">
        <v>6489</v>
      </c>
      <c r="B140" s="22" t="s">
        <v>3608</v>
      </c>
      <c r="C140" t="str">
        <f>CONCATENATE(Tabla9[[#This Row],[CODE]],"-",Tabla9[[#This Row],[NAME]])</f>
        <v>040810-AUXILIARES,</v>
      </c>
    </row>
    <row r="141" spans="1:3" x14ac:dyDescent="0.25">
      <c r="A141" s="22" t="s">
        <v>6490</v>
      </c>
      <c r="B141" s="22" t="s">
        <v>3609</v>
      </c>
      <c r="C141" t="str">
        <f>CONCATENATE(Tabla9[[#This Row],[CODE]],"-",Tabla9[[#This Row],[NAME]])</f>
        <v>040811-CALIBRADORES</v>
      </c>
    </row>
    <row r="142" spans="1:3" x14ac:dyDescent="0.25">
      <c r="A142" s="22" t="s">
        <v>6491</v>
      </c>
      <c r="B142" s="22" t="s">
        <v>3610</v>
      </c>
      <c r="C142" t="str">
        <f>CONCATENATE(Tabla9[[#This Row],[CODE]],"-",Tabla9[[#This Row],[NAME]])</f>
        <v>040812-CONTROLADORES EXPERTOS</v>
      </c>
    </row>
    <row r="143" spans="1:3" x14ac:dyDescent="0.25">
      <c r="A143" s="22" t="s">
        <v>6492</v>
      </c>
      <c r="B143" s="22" t="s">
        <v>3611</v>
      </c>
      <c r="C143" t="str">
        <f>CONCATENATE(Tabla9[[#This Row],[CODE]],"-",Tabla9[[#This Row],[NAME]])</f>
        <v>040813-CONVERTIDORES</v>
      </c>
    </row>
    <row r="144" spans="1:3" x14ac:dyDescent="0.25">
      <c r="A144" s="22" t="s">
        <v>6493</v>
      </c>
      <c r="B144" s="22" t="s">
        <v>3612</v>
      </c>
      <c r="C144" t="str">
        <f>CONCATENATE(Tabla9[[#This Row],[CODE]],"-",Tabla9[[#This Row],[NAME]])</f>
        <v>040814-CONTROLES DE NIVEL</v>
      </c>
    </row>
    <row r="145" spans="1:3" x14ac:dyDescent="0.25">
      <c r="A145" s="22" t="s">
        <v>6494</v>
      </c>
      <c r="B145" s="22" t="s">
        <v>3613</v>
      </c>
      <c r="C145" t="str">
        <f>CONCATENATE(Tabla9[[#This Row],[CODE]],"-",Tabla9[[#This Row],[NAME]])</f>
        <v>040815-WIRELESS</v>
      </c>
    </row>
    <row r="146" spans="1:3" x14ac:dyDescent="0.25">
      <c r="A146" s="22" t="s">
        <v>6495</v>
      </c>
      <c r="B146" s="22" t="s">
        <v>3614</v>
      </c>
      <c r="C146" t="str">
        <f>CONCATENATE(Tabla9[[#This Row],[CODE]],"-",Tabla9[[#This Row],[NAME]])</f>
        <v>040816-SENSORES</v>
      </c>
    </row>
    <row r="147" spans="1:3" x14ac:dyDescent="0.25">
      <c r="A147" s="22" t="s">
        <v>6496</v>
      </c>
      <c r="B147" s="22" t="s">
        <v>3615</v>
      </c>
      <c r="C147" t="str">
        <f>CONCATENATE(Tabla9[[#This Row],[CODE]],"-",Tabla9[[#This Row],[NAME]])</f>
        <v>040817-ACTUADORES.</v>
      </c>
    </row>
    <row r="148" spans="1:3" x14ac:dyDescent="0.25">
      <c r="A148" s="22" t="s">
        <v>6497</v>
      </c>
      <c r="B148" s="22" t="s">
        <v>3616</v>
      </c>
      <c r="C148" t="str">
        <f>CONCATENATE(Tabla9[[#This Row],[CODE]],"-",Tabla9[[#This Row],[NAME]])</f>
        <v>040901-JUNTAS DE EXPANSION</v>
      </c>
    </row>
    <row r="149" spans="1:3" x14ac:dyDescent="0.25">
      <c r="A149" s="22" t="s">
        <v>6498</v>
      </c>
      <c r="B149" s="22" t="s">
        <v>3617</v>
      </c>
      <c r="C149" t="str">
        <f>CONCATENATE(Tabla9[[#This Row],[CODE]],"-",Tabla9[[#This Row],[NAME]])</f>
        <v>040902-OTRO</v>
      </c>
    </row>
    <row r="150" spans="1:3" x14ac:dyDescent="0.25">
      <c r="A150" s="22" t="s">
        <v>6499</v>
      </c>
      <c r="B150" s="22" t="s">
        <v>3618</v>
      </c>
      <c r="C150" t="str">
        <f>CONCATENATE(Tabla9[[#This Row],[CODE]],"-",Tabla9[[#This Row],[NAME]])</f>
        <v>040903-HERRAMIENTAS Y ACC. NEUMATICOS</v>
      </c>
    </row>
    <row r="151" spans="1:3" x14ac:dyDescent="0.25">
      <c r="A151" s="22" t="s">
        <v>6500</v>
      </c>
      <c r="B151" s="22" t="s">
        <v>3619</v>
      </c>
      <c r="C151" t="str">
        <f>CONCATENATE(Tabla9[[#This Row],[CODE]],"-",Tabla9[[#This Row],[NAME]])</f>
        <v>040904-TANQUES.</v>
      </c>
    </row>
    <row r="152" spans="1:3" x14ac:dyDescent="0.25">
      <c r="A152" s="22" t="s">
        <v>6501</v>
      </c>
      <c r="B152" s="22" t="s">
        <v>3620</v>
      </c>
      <c r="C152" t="str">
        <f>CONCATENATE(Tabla9[[#This Row],[CODE]],"-",Tabla9[[#This Row],[NAME]])</f>
        <v>040905-AISLAMIENTO TERMICO</v>
      </c>
    </row>
    <row r="153" spans="1:3" x14ac:dyDescent="0.25">
      <c r="A153" s="22" t="s">
        <v>6502</v>
      </c>
      <c r="B153" s="22" t="s">
        <v>3621</v>
      </c>
      <c r="C153" t="str">
        <f>CONCATENATE(Tabla9[[#This Row],[CODE]],"-",Tabla9[[#This Row],[NAME]])</f>
        <v>040906-REDUCTORES VELOCIDAD</v>
      </c>
    </row>
    <row r="154" spans="1:3" x14ac:dyDescent="0.25">
      <c r="A154" s="22" t="s">
        <v>6503</v>
      </c>
      <c r="B154" s="22" t="s">
        <v>3622</v>
      </c>
      <c r="C154" t="str">
        <f>CONCATENATE(Tabla9[[#This Row],[CODE]],"-",Tabla9[[#This Row],[NAME]])</f>
        <v>040907-EMPAQUETADURAS.</v>
      </c>
    </row>
    <row r="155" spans="1:3" x14ac:dyDescent="0.25">
      <c r="A155" s="22" t="s">
        <v>6504</v>
      </c>
      <c r="B155" s="22" t="s">
        <v>3623</v>
      </c>
      <c r="C155" t="str">
        <f>CONCATENATE(Tabla9[[#This Row],[CODE]],"-",Tabla9[[#This Row],[NAME]])</f>
        <v>040908-TRATAMIENTO DE AGUA</v>
      </c>
    </row>
    <row r="156" spans="1:3" x14ac:dyDescent="0.25">
      <c r="A156" s="22" t="s">
        <v>6505</v>
      </c>
      <c r="B156" s="22" t="s">
        <v>3624</v>
      </c>
      <c r="C156" t="str">
        <f>CONCATENATE(Tabla9[[#This Row],[CODE]],"-",Tabla9[[#This Row],[NAME]])</f>
        <v>041001-MOTOREDUCTORES</v>
      </c>
    </row>
    <row r="157" spans="1:3" x14ac:dyDescent="0.25">
      <c r="A157" s="22" t="s">
        <v>6506</v>
      </c>
      <c r="B157" s="22" t="s">
        <v>3625</v>
      </c>
      <c r="C157" t="str">
        <f>CONCATENATE(Tabla9[[#This Row],[CODE]],"-",Tabla9[[#This Row],[NAME]])</f>
        <v>041002-REDUCTORES</v>
      </c>
    </row>
    <row r="158" spans="1:3" x14ac:dyDescent="0.25">
      <c r="A158" s="22" t="s">
        <v>6507</v>
      </c>
      <c r="B158" s="22" t="s">
        <v>3626</v>
      </c>
      <c r="C158" t="str">
        <f>CONCATENATE(Tabla9[[#This Row],[CODE]],"-",Tabla9[[#This Row],[NAME]])</f>
        <v>041003-ACOPLES</v>
      </c>
    </row>
    <row r="159" spans="1:3" x14ac:dyDescent="0.25">
      <c r="A159" s="22" t="s">
        <v>6508</v>
      </c>
      <c r="B159" s="22" t="s">
        <v>3627</v>
      </c>
      <c r="C159" t="str">
        <f>CONCATENATE(Tabla9[[#This Row],[CODE]],"-",Tabla9[[#This Row],[NAME]])</f>
        <v>041004-CHUMACERAS</v>
      </c>
    </row>
    <row r="160" spans="1:3" x14ac:dyDescent="0.25">
      <c r="A160" s="22" t="s">
        <v>6509</v>
      </c>
      <c r="B160" s="22" t="s">
        <v>3628</v>
      </c>
      <c r="C160" t="str">
        <f>CONCATENATE(Tabla9[[#This Row],[CODE]],"-",Tabla9[[#This Row],[NAME]])</f>
        <v>041201-COMPUERTA</v>
      </c>
    </row>
    <row r="161" spans="1:3" x14ac:dyDescent="0.25">
      <c r="A161" s="22" t="s">
        <v>6510</v>
      </c>
      <c r="B161" s="22" t="s">
        <v>3629</v>
      </c>
      <c r="C161" t="str">
        <f>CONCATENATE(Tabla9[[#This Row],[CODE]],"-",Tabla9[[#This Row],[NAME]])</f>
        <v>041202-GLOBO</v>
      </c>
    </row>
    <row r="162" spans="1:3" x14ac:dyDescent="0.25">
      <c r="A162" s="22" t="s">
        <v>6511</v>
      </c>
      <c r="B162" s="22" t="s">
        <v>3630</v>
      </c>
      <c r="C162" t="str">
        <f>CONCATENATE(Tabla9[[#This Row],[CODE]],"-",Tabla9[[#This Row],[NAME]])</f>
        <v>041203-CHECK</v>
      </c>
    </row>
    <row r="163" spans="1:3" x14ac:dyDescent="0.25">
      <c r="A163" s="22" t="s">
        <v>6512</v>
      </c>
      <c r="B163" s="22" t="s">
        <v>3631</v>
      </c>
      <c r="C163" t="str">
        <f>CONCATENATE(Tabla9[[#This Row],[CODE]],"-",Tabla9[[#This Row],[NAME]])</f>
        <v>041204-CHECK CANASTILLA</v>
      </c>
    </row>
    <row r="164" spans="1:3" x14ac:dyDescent="0.25">
      <c r="A164" s="22" t="s">
        <v>6513</v>
      </c>
      <c r="B164" s="22" t="s">
        <v>3632</v>
      </c>
      <c r="C164" t="str">
        <f>CONCATENATE(Tabla9[[#This Row],[CODE]],"-",Tabla9[[#This Row],[NAME]])</f>
        <v>041205-CHECK SWING</v>
      </c>
    </row>
    <row r="165" spans="1:3" x14ac:dyDescent="0.25">
      <c r="A165" s="22" t="s">
        <v>6514</v>
      </c>
      <c r="B165" s="22" t="s">
        <v>3633</v>
      </c>
      <c r="C165" t="str">
        <f>CONCATENATE(Tabla9[[#This Row],[CODE]],"-",Tabla9[[#This Row],[NAME]])</f>
        <v>041206-ESFERICA</v>
      </c>
    </row>
    <row r="166" spans="1:3" x14ac:dyDescent="0.25">
      <c r="A166" s="22" t="s">
        <v>6515</v>
      </c>
      <c r="B166" s="22" t="s">
        <v>3634</v>
      </c>
      <c r="C166" t="str">
        <f>CONCATENATE(Tabla9[[#This Row],[CODE]],"-",Tabla9[[#This Row],[NAME]])</f>
        <v>041207-MARIPOSA</v>
      </c>
    </row>
    <row r="167" spans="1:3" x14ac:dyDescent="0.25">
      <c r="A167" s="22" t="s">
        <v>6516</v>
      </c>
      <c r="B167" s="22" t="s">
        <v>3635</v>
      </c>
      <c r="C167" t="str">
        <f>CONCATENATE(Tabla9[[#This Row],[CODE]],"-",Tabla9[[#This Row],[NAME]])</f>
        <v>041208-BLOW OFF</v>
      </c>
    </row>
    <row r="168" spans="1:3" x14ac:dyDescent="0.25">
      <c r="A168" s="22" t="s">
        <v>6517</v>
      </c>
      <c r="B168" s="22" t="s">
        <v>3636</v>
      </c>
      <c r="C168" t="str">
        <f>CONCATENATE(Tabla9[[#This Row],[CODE]],"-",Tabla9[[#This Row],[NAME]])</f>
        <v>041209-ANGULAR</v>
      </c>
    </row>
    <row r="169" spans="1:3" x14ac:dyDescent="0.25">
      <c r="A169" s="22" t="s">
        <v>6518</v>
      </c>
      <c r="B169" s="22" t="s">
        <v>3637</v>
      </c>
      <c r="C169" t="str">
        <f>CONCATENATE(Tabla9[[#This Row],[CODE]],"-",Tabla9[[#This Row],[NAME]])</f>
        <v>041210-CUCHILLA</v>
      </c>
    </row>
    <row r="170" spans="1:3" x14ac:dyDescent="0.25">
      <c r="A170" s="22" t="s">
        <v>6519</v>
      </c>
      <c r="B170" s="22" t="s">
        <v>3638</v>
      </c>
      <c r="C170" t="str">
        <f>CONCATENATE(Tabla9[[#This Row],[CODE]],"-",Tabla9[[#This Row],[NAME]])</f>
        <v>041211-PINCH</v>
      </c>
    </row>
    <row r="171" spans="1:3" x14ac:dyDescent="0.25">
      <c r="A171" s="22" t="s">
        <v>6520</v>
      </c>
      <c r="B171" s="22" t="s">
        <v>3639</v>
      </c>
      <c r="C171" t="str">
        <f>CONCATENATE(Tabla9[[#This Row],[CODE]],"-",Tabla9[[#This Row],[NAME]])</f>
        <v>041212-AGUJA</v>
      </c>
    </row>
    <row r="172" spans="1:3" x14ac:dyDescent="0.25">
      <c r="A172" s="22" t="s">
        <v>6521</v>
      </c>
      <c r="B172" s="22" t="s">
        <v>3640</v>
      </c>
      <c r="C172" t="str">
        <f>CONCATENATE(Tabla9[[#This Row],[CODE]],"-",Tabla9[[#This Row],[NAME]])</f>
        <v>041213-PURGA LENTA TIPO Y</v>
      </c>
    </row>
    <row r="173" spans="1:3" x14ac:dyDescent="0.25">
      <c r="A173" s="22" t="s">
        <v>6522</v>
      </c>
      <c r="B173" s="22" t="s">
        <v>3641</v>
      </c>
      <c r="C173" t="str">
        <f>CONCATENATE(Tabla9[[#This Row],[CODE]],"-",Tabla9[[#This Row],[NAME]])</f>
        <v>041214-ALIVIO</v>
      </c>
    </row>
    <row r="174" spans="1:3" x14ac:dyDescent="0.25">
      <c r="A174" s="22" t="s">
        <v>6523</v>
      </c>
      <c r="B174" s="22" t="s">
        <v>3454</v>
      </c>
      <c r="C174" t="str">
        <f>CONCATENATE(Tabla9[[#This Row],[CODE]],"-",Tabla9[[#This Row],[NAME]])</f>
        <v>041215-SEGURIDAD</v>
      </c>
    </row>
    <row r="175" spans="1:3" x14ac:dyDescent="0.25">
      <c r="A175" s="22" t="s">
        <v>6524</v>
      </c>
      <c r="B175" s="22" t="s">
        <v>3642</v>
      </c>
      <c r="C175" t="str">
        <f>CONCATENATE(Tabla9[[#This Row],[CODE]],"-",Tabla9[[#This Row],[NAME]])</f>
        <v>041216-TREN DE GAS</v>
      </c>
    </row>
    <row r="176" spans="1:3" x14ac:dyDescent="0.25">
      <c r="A176" s="22" t="s">
        <v>6525</v>
      </c>
      <c r="B176" s="22" t="s">
        <v>3643</v>
      </c>
      <c r="C176" t="str">
        <f>CONCATENATE(Tabla9[[#This Row],[CODE]],"-",Tabla9[[#This Row],[NAME]])</f>
        <v>041217-FUELLE</v>
      </c>
    </row>
    <row r="177" spans="1:3" x14ac:dyDescent="0.25">
      <c r="A177" s="22" t="s">
        <v>6526</v>
      </c>
      <c r="B177" s="22" t="s">
        <v>3644</v>
      </c>
      <c r="C177" t="str">
        <f>CONCATENATE(Tabla9[[#This Row],[CODE]],"-",Tabla9[[#This Row],[NAME]])</f>
        <v>041218-KIT DE REPARACIONES</v>
      </c>
    </row>
    <row r="178" spans="1:3" x14ac:dyDescent="0.25">
      <c r="A178" s="22" t="s">
        <v>6527</v>
      </c>
      <c r="B178" s="22" t="s">
        <v>3645</v>
      </c>
      <c r="C178" t="str">
        <f>CONCATENATE(Tabla9[[#This Row],[CODE]],"-",Tabla9[[#This Row],[NAME]])</f>
        <v>041219-REDUCTORAS</v>
      </c>
    </row>
    <row r="179" spans="1:3" x14ac:dyDescent="0.25">
      <c r="A179" s="22" t="s">
        <v>6528</v>
      </c>
      <c r="B179" s="22" t="s">
        <v>3646</v>
      </c>
      <c r="C179" t="str">
        <f>CONCATENATE(Tabla9[[#This Row],[CODE]],"-",Tabla9[[#This Row],[NAME]])</f>
        <v>041220-ACCESORIOS.</v>
      </c>
    </row>
    <row r="180" spans="1:3" x14ac:dyDescent="0.25">
      <c r="A180" s="22" t="s">
        <v>6529</v>
      </c>
      <c r="B180" s="22" t="s">
        <v>3647</v>
      </c>
      <c r="C180" t="str">
        <f>CONCATENATE(Tabla9[[#This Row],[CODE]],"-",Tabla9[[#This Row],[NAME]])</f>
        <v>041221-CONTROL</v>
      </c>
    </row>
    <row r="181" spans="1:3" x14ac:dyDescent="0.25">
      <c r="A181" s="22" t="s">
        <v>6530</v>
      </c>
      <c r="B181" s="22" t="s">
        <v>3648</v>
      </c>
      <c r="C181" t="str">
        <f>CONCATENATE(Tabla9[[#This Row],[CODE]],"-",Tabla9[[#This Row],[NAME]])</f>
        <v>041222-ENSAMBLES*/.</v>
      </c>
    </row>
    <row r="182" spans="1:3" x14ac:dyDescent="0.25">
      <c r="A182" s="22" t="s">
        <v>6531</v>
      </c>
      <c r="B182" s="22" t="s">
        <v>3649</v>
      </c>
      <c r="C182" t="str">
        <f>CONCATENATE(Tabla9[[#This Row],[CODE]],"-",Tabla9[[#This Row],[NAME]])</f>
        <v>041223-ALIVIO C/PILOTO</v>
      </c>
    </row>
    <row r="183" spans="1:3" x14ac:dyDescent="0.25">
      <c r="A183" s="22" t="s">
        <v>6532</v>
      </c>
      <c r="B183" s="22" t="s">
        <v>3650</v>
      </c>
      <c r="C183" t="str">
        <f>CONCATENATE(Tabla9[[#This Row],[CODE]],"-",Tabla9[[#This Row],[NAME]])</f>
        <v>041224-CHECK MANGA CAUCHO</v>
      </c>
    </row>
    <row r="184" spans="1:3" x14ac:dyDescent="0.25">
      <c r="A184" s="22" t="s">
        <v>6533</v>
      </c>
      <c r="B184" s="22" t="s">
        <v>3651</v>
      </c>
      <c r="C184" t="str">
        <f>CONCATENATE(Tabla9[[#This Row],[CODE]],"-",Tabla9[[#This Row],[NAME]])</f>
        <v>041225-REGULADORA CON PILOTO</v>
      </c>
    </row>
    <row r="185" spans="1:3" x14ac:dyDescent="0.25">
      <c r="A185" s="22" t="s">
        <v>6534</v>
      </c>
      <c r="B185" s="22" t="s">
        <v>3652</v>
      </c>
      <c r="C185" t="str">
        <f>CONCATENATE(Tabla9[[#This Row],[CODE]],"-",Tabla9[[#This Row],[NAME]])</f>
        <v>041226-COMPUERTA RESILIENTE</v>
      </c>
    </row>
    <row r="186" spans="1:3" x14ac:dyDescent="0.25">
      <c r="A186" s="22" t="s">
        <v>6535</v>
      </c>
      <c r="B186" s="22" t="s">
        <v>3653</v>
      </c>
      <c r="C186" t="str">
        <f>CONCATENATE(Tabla9[[#This Row],[CODE]],"-",Tabla9[[#This Row],[NAME]])</f>
        <v>041227-VALVULA SOLENOIDE</v>
      </c>
    </row>
    <row r="187" spans="1:3" x14ac:dyDescent="0.25">
      <c r="A187" s="22" t="s">
        <v>6536</v>
      </c>
      <c r="B187" s="22" t="s">
        <v>3654</v>
      </c>
      <c r="C187" t="str">
        <f>CONCATENATE(Tabla9[[#This Row],[CODE]],"-",Tabla9[[#This Row],[NAME]])</f>
        <v>041228-PLUG</v>
      </c>
    </row>
    <row r="188" spans="1:3" x14ac:dyDescent="0.25">
      <c r="A188" s="22" t="s">
        <v>6537</v>
      </c>
      <c r="B188" s="22" t="s">
        <v>3655</v>
      </c>
      <c r="C188" t="str">
        <f>CONCATENATE(Tabla9[[#This Row],[CODE]],"-",Tabla9[[#This Row],[NAME]])</f>
        <v>041229-VALVULAS DE CONTROL</v>
      </c>
    </row>
    <row r="189" spans="1:3" x14ac:dyDescent="0.25">
      <c r="A189" s="22" t="s">
        <v>6538</v>
      </c>
      <c r="B189" s="22" t="s">
        <v>3656</v>
      </c>
      <c r="C189" t="str">
        <f>CONCATENATE(Tabla9[[#This Row],[CODE]],"-",Tabla9[[#This Row],[NAME]])</f>
        <v>041230-DIAFRAGMA</v>
      </c>
    </row>
    <row r="190" spans="1:3" x14ac:dyDescent="0.25">
      <c r="A190" s="22" t="s">
        <v>6539</v>
      </c>
      <c r="B190" s="22" t="s">
        <v>3657</v>
      </c>
      <c r="C190" t="str">
        <f>CONCATENATE(Tabla9[[#This Row],[CODE]],"-",Tabla9[[#This Row],[NAME]])</f>
        <v>041231-OTROS,</v>
      </c>
    </row>
    <row r="191" spans="1:3" x14ac:dyDescent="0.25">
      <c r="A191" s="22" t="s">
        <v>6540</v>
      </c>
      <c r="B191" s="22" t="s">
        <v>3658</v>
      </c>
      <c r="C191" t="str">
        <f>CONCATENATE(Tabla9[[#This Row],[CODE]],"-",Tabla9[[#This Row],[NAME]])</f>
        <v>041232-ACTUADORES</v>
      </c>
    </row>
    <row r="192" spans="1:3" x14ac:dyDescent="0.25">
      <c r="A192" s="22" t="s">
        <v>6541</v>
      </c>
      <c r="B192" s="22" t="s">
        <v>3659</v>
      </c>
      <c r="C192" t="str">
        <f>CONCATENATE(Tabla9[[#This Row],[CODE]],"-",Tabla9[[#This Row],[NAME]])</f>
        <v>041501-EMPAQUETADURAS</v>
      </c>
    </row>
    <row r="193" spans="1:3" x14ac:dyDescent="0.25">
      <c r="A193" s="22" t="s">
        <v>6542</v>
      </c>
      <c r="B193" s="22" t="s">
        <v>3660</v>
      </c>
      <c r="C193" t="str">
        <f>CONCATENATE(Tabla9[[#This Row],[CODE]],"-",Tabla9[[#This Row],[NAME]])</f>
        <v>041502-QUEMADOR</v>
      </c>
    </row>
    <row r="194" spans="1:3" x14ac:dyDescent="0.25">
      <c r="A194" s="22" t="s">
        <v>6543</v>
      </c>
      <c r="B194" s="22" t="s">
        <v>3661</v>
      </c>
      <c r="C194" t="str">
        <f>CONCATENATE(Tabla9[[#This Row],[CODE]],"-",Tabla9[[#This Row],[NAME]])</f>
        <v>041503-CONTROLADOR DE COMBUSTIBLE</v>
      </c>
    </row>
    <row r="195" spans="1:3" x14ac:dyDescent="0.25">
      <c r="A195" s="22" t="s">
        <v>6544</v>
      </c>
      <c r="B195" s="22" t="s">
        <v>3662</v>
      </c>
      <c r="C195" t="str">
        <f>CONCATENATE(Tabla9[[#This Row],[CODE]],"-",Tabla9[[#This Row],[NAME]])</f>
        <v>041504-LINEAS COMBUSTIBLE</v>
      </c>
    </row>
    <row r="196" spans="1:3" x14ac:dyDescent="0.25">
      <c r="A196" s="22" t="s">
        <v>6545</v>
      </c>
      <c r="B196" s="22" t="s">
        <v>3663</v>
      </c>
      <c r="C196" t="str">
        <f>CONCATENATE(Tabla9[[#This Row],[CODE]],"-",Tabla9[[#This Row],[NAME]])</f>
        <v>041505-CONTROLES ELECTR.Y COMPONENTES</v>
      </c>
    </row>
    <row r="197" spans="1:3" x14ac:dyDescent="0.25">
      <c r="A197" s="22" t="s">
        <v>6546</v>
      </c>
      <c r="B197" s="22" t="s">
        <v>3664</v>
      </c>
      <c r="C197" t="str">
        <f>CONCATENATE(Tabla9[[#This Row],[CODE]],"-",Tabla9[[#This Row],[NAME]])</f>
        <v>041506-PROGRAMADOR Y COMPONENTES</v>
      </c>
    </row>
    <row r="198" spans="1:3" x14ac:dyDescent="0.25">
      <c r="A198" s="22" t="s">
        <v>6547</v>
      </c>
      <c r="B198" s="22" t="s">
        <v>3665</v>
      </c>
      <c r="C198" t="str">
        <f>CONCATENATE(Tabla9[[#This Row],[CODE]],"-",Tabla9[[#This Row],[NAME]])</f>
        <v>041507-MOTOR DE SOPLADOR E IMPULSORES</v>
      </c>
    </row>
    <row r="199" spans="1:3" x14ac:dyDescent="0.25">
      <c r="A199" s="22" t="s">
        <v>6548</v>
      </c>
      <c r="B199" s="22" t="s">
        <v>3666</v>
      </c>
      <c r="C199" t="str">
        <f>CONCATENATE(Tabla9[[#This Row],[CODE]],"-",Tabla9[[#This Row],[NAME]])</f>
        <v>041508-COMPRES.ACEITE DE LUBRICACION</v>
      </c>
    </row>
    <row r="200" spans="1:3" x14ac:dyDescent="0.25">
      <c r="A200" s="22" t="s">
        <v>6549</v>
      </c>
      <c r="B200" s="22" t="s">
        <v>3667</v>
      </c>
      <c r="C200" t="str">
        <f>CONCATENATE(Tabla9[[#This Row],[CODE]],"-",Tabla9[[#This Row],[NAME]])</f>
        <v>041509-VALVULAS GAS Y COMPONONETES</v>
      </c>
    </row>
    <row r="201" spans="1:3" x14ac:dyDescent="0.25">
      <c r="A201" s="22" t="s">
        <v>6550</v>
      </c>
      <c r="B201" s="22" t="s">
        <v>3668</v>
      </c>
      <c r="C201" t="str">
        <f>CONCATENATE(Tabla9[[#This Row],[CODE]],"-",Tabla9[[#This Row],[NAME]])</f>
        <v>041510-CONTROLES AGUA DE ALIMENTACION</v>
      </c>
    </row>
    <row r="202" spans="1:3" x14ac:dyDescent="0.25">
      <c r="A202" s="22" t="s">
        <v>6551</v>
      </c>
      <c r="B202" s="22" t="s">
        <v>3669</v>
      </c>
      <c r="C202" t="str">
        <f>CONCATENATE(Tabla9[[#This Row],[CODE]],"-",Tabla9[[#This Row],[NAME]])</f>
        <v>041511-CALENTADOR COMBUSTIBLE</v>
      </c>
    </row>
    <row r="203" spans="1:3" x14ac:dyDescent="0.25">
      <c r="A203" s="22" t="s">
        <v>6552</v>
      </c>
      <c r="B203" s="22" t="s">
        <v>3670</v>
      </c>
      <c r="C203" t="str">
        <f>CONCATENATE(Tabla9[[#This Row],[CODE]],"-",Tabla9[[#This Row],[NAME]])</f>
        <v>041512-ELEMENTOS INTERCONEXION</v>
      </c>
    </row>
    <row r="204" spans="1:3" x14ac:dyDescent="0.25">
      <c r="A204" s="22" t="s">
        <v>6553</v>
      </c>
      <c r="B204" s="22" t="s">
        <v>3671</v>
      </c>
      <c r="C204" t="str">
        <f>CONCATENATE(Tabla9[[#This Row],[CODE]],"-",Tabla9[[#This Row],[NAME]])</f>
        <v>041513-MISCELANEOS</v>
      </c>
    </row>
    <row r="205" spans="1:3" x14ac:dyDescent="0.25">
      <c r="A205" s="22" t="s">
        <v>6554</v>
      </c>
      <c r="B205" s="22" t="s">
        <v>3672</v>
      </c>
      <c r="C205" t="str">
        <f>CONCATENATE(Tabla9[[#This Row],[CODE]],"-",Tabla9[[#This Row],[NAME]])</f>
        <v>041514-TUBOS</v>
      </c>
    </row>
    <row r="206" spans="1:3" x14ac:dyDescent="0.25">
      <c r="A206" s="22" t="s">
        <v>6555</v>
      </c>
      <c r="B206" s="22" t="s">
        <v>3673</v>
      </c>
      <c r="C206" t="str">
        <f>CONCATENATE(Tabla9[[#This Row],[CODE]],"-",Tabla9[[#This Row],[NAME]])</f>
        <v>041515-SERVICIO + REPUESTO</v>
      </c>
    </row>
    <row r="207" spans="1:3" x14ac:dyDescent="0.25">
      <c r="A207" s="22" t="s">
        <v>6556</v>
      </c>
      <c r="B207" s="22" t="s">
        <v>3674</v>
      </c>
      <c r="C207" t="str">
        <f>CONCATENATE(Tabla9[[#This Row],[CODE]],"-",Tabla9[[#This Row],[NAME]])</f>
        <v>041801-ABLANDADOR-</v>
      </c>
    </row>
    <row r="208" spans="1:3" x14ac:dyDescent="0.25">
      <c r="A208" s="22" t="s">
        <v>6557</v>
      </c>
      <c r="B208" s="22" t="s">
        <v>3675</v>
      </c>
      <c r="C208" t="str">
        <f>CONCATENATE(Tabla9[[#This Row],[CODE]],"-",Tabla9[[#This Row],[NAME]])</f>
        <v>042001-EMPAQUETADURAS GENERICAS</v>
      </c>
    </row>
    <row r="209" spans="1:3" x14ac:dyDescent="0.25">
      <c r="A209" s="22" t="s">
        <v>6558</v>
      </c>
      <c r="B209" s="22" t="s">
        <v>3676</v>
      </c>
      <c r="C209" t="str">
        <f>CONCATENATE(Tabla9[[#This Row],[CODE]],"-",Tabla9[[#This Row],[NAME]])</f>
        <v>042005-CONTROLES ELECTR.Y COMPONENT</v>
      </c>
    </row>
    <row r="210" spans="1:3" x14ac:dyDescent="0.25">
      <c r="A210" s="22" t="s">
        <v>6559</v>
      </c>
      <c r="B210" s="22" t="s">
        <v>3677</v>
      </c>
      <c r="C210" t="str">
        <f>CONCATENATE(Tabla9[[#This Row],[CODE]],"-",Tabla9[[#This Row],[NAME]])</f>
        <v>042006-PROGRAMADOR Y COMPONENTES.</v>
      </c>
    </row>
    <row r="211" spans="1:3" x14ac:dyDescent="0.25">
      <c r="A211" s="22" t="s">
        <v>6560</v>
      </c>
      <c r="B211" s="22" t="s">
        <v>3678</v>
      </c>
      <c r="C211" t="str">
        <f>CONCATENATE(Tabla9[[#This Row],[CODE]],"-",Tabla9[[#This Row],[NAME]])</f>
        <v>042010-CONTROL DE AGUA ALIMENTACION</v>
      </c>
    </row>
    <row r="212" spans="1:3" x14ac:dyDescent="0.25">
      <c r="A212" s="22" t="s">
        <v>6561</v>
      </c>
      <c r="B212" s="22" t="s">
        <v>3679</v>
      </c>
      <c r="C212" t="str">
        <f>CONCATENATE(Tabla9[[#This Row],[CODE]],"-",Tabla9[[#This Row],[NAME]])</f>
        <v>042013-MISCELANEOS GENERICOS</v>
      </c>
    </row>
    <row r="213" spans="1:3" x14ac:dyDescent="0.25">
      <c r="A213" s="22" t="s">
        <v>6562</v>
      </c>
      <c r="B213" s="22" t="s">
        <v>3680</v>
      </c>
      <c r="C213" t="str">
        <f>CONCATENATE(Tabla9[[#This Row],[CODE]],"-",Tabla9[[#This Row],[NAME]])</f>
        <v>042501-TANQUES</v>
      </c>
    </row>
    <row r="214" spans="1:3" x14ac:dyDescent="0.25">
      <c r="A214" s="22" t="s">
        <v>6563</v>
      </c>
      <c r="B214" s="22" t="s">
        <v>3681</v>
      </c>
      <c r="C214" t="str">
        <f>CONCATENATE(Tabla9[[#This Row],[CODE]],"-",Tabla9[[#This Row],[NAME]])</f>
        <v>042502-ENSAMBLES.</v>
      </c>
    </row>
    <row r="215" spans="1:3" x14ac:dyDescent="0.25">
      <c r="A215" s="22" t="s">
        <v>6564</v>
      </c>
      <c r="B215" s="22" t="s">
        <v>3402</v>
      </c>
      <c r="C215" t="str">
        <f>CONCATENATE(Tabla9[[#This Row],[CODE]],"-",Tabla9[[#This Row],[NAME]])</f>
        <v>042503-ACCESORIOS</v>
      </c>
    </row>
    <row r="216" spans="1:3" x14ac:dyDescent="0.25">
      <c r="A216" s="22" t="s">
        <v>6565</v>
      </c>
      <c r="B216" s="22" t="s">
        <v>3682</v>
      </c>
      <c r="C216" t="str">
        <f>CONCATENATE(Tabla9[[#This Row],[CODE]],"-",Tabla9[[#This Row],[NAME]])</f>
        <v>043401-SERVICIOS VAPOR</v>
      </c>
    </row>
    <row r="217" spans="1:3" x14ac:dyDescent="0.25">
      <c r="A217" s="22" t="s">
        <v>6566</v>
      </c>
      <c r="B217" s="22" t="s">
        <v>3683</v>
      </c>
      <c r="C217" t="str">
        <f>CONCATENATE(Tabla9[[#This Row],[CODE]],"-",Tabla9[[#This Row],[NAME]])</f>
        <v>043402-SERVICIOS AIRE COMPRIMIDO</v>
      </c>
    </row>
    <row r="218" spans="1:3" x14ac:dyDescent="0.25">
      <c r="A218" s="22" t="s">
        <v>6567</v>
      </c>
      <c r="B218" s="22" t="s">
        <v>3684</v>
      </c>
      <c r="C218" t="str">
        <f>CONCATENATE(Tabla9[[#This Row],[CODE]],"-",Tabla9[[#This Row],[NAME]])</f>
        <v>043403-SERVICIOS MONTACARGA</v>
      </c>
    </row>
    <row r="219" spans="1:3" x14ac:dyDescent="0.25">
      <c r="A219" s="22" t="s">
        <v>6568</v>
      </c>
      <c r="B219" s="22" t="s">
        <v>3685</v>
      </c>
      <c r="C219" t="str">
        <f>CONCATENATE(Tabla9[[#This Row],[CODE]],"-",Tabla9[[#This Row],[NAME]])</f>
        <v>043404-SERVICIOS CALDERAS/QUEMADOR</v>
      </c>
    </row>
    <row r="220" spans="1:3" x14ac:dyDescent="0.25">
      <c r="A220" s="22" t="s">
        <v>6569</v>
      </c>
      <c r="B220" s="22" t="s">
        <v>3686</v>
      </c>
      <c r="C220" t="str">
        <f>CONCATENATE(Tabla9[[#This Row],[CODE]],"-",Tabla9[[#This Row],[NAME]])</f>
        <v>043405-SERVICIOS VEHICULOS</v>
      </c>
    </row>
    <row r="221" spans="1:3" x14ac:dyDescent="0.25">
      <c r="A221" s="22" t="s">
        <v>6570</v>
      </c>
      <c r="B221" s="22" t="s">
        <v>3687</v>
      </c>
      <c r="C221" t="str">
        <f>CONCATENATE(Tabla9[[#This Row],[CODE]],"-",Tabla9[[#This Row],[NAME]])</f>
        <v>043406-SERVICIO MANOMETROS 1</v>
      </c>
    </row>
    <row r="222" spans="1:3" x14ac:dyDescent="0.25">
      <c r="A222" s="22" t="s">
        <v>6571</v>
      </c>
      <c r="B222" s="22" t="s">
        <v>3688</v>
      </c>
      <c r="C222" t="str">
        <f>CONCATENATE(Tabla9[[#This Row],[CODE]],"-",Tabla9[[#This Row],[NAME]])</f>
        <v>043407-SERVICIO INSTRUMENTACION</v>
      </c>
    </row>
    <row r="223" spans="1:3" x14ac:dyDescent="0.25">
      <c r="A223" s="22" t="s">
        <v>6572</v>
      </c>
      <c r="B223" s="22" t="s">
        <v>3689</v>
      </c>
      <c r="C223" t="str">
        <f>CONCATENATE(Tabla9[[#This Row],[CODE]],"-",Tabla9[[#This Row],[NAME]])</f>
        <v>043408-SERVICIO BOMBA</v>
      </c>
    </row>
    <row r="224" spans="1:3" x14ac:dyDescent="0.25">
      <c r="A224" s="22" t="s">
        <v>6573</v>
      </c>
      <c r="B224" s="22" t="s">
        <v>3690</v>
      </c>
      <c r="C224" t="str">
        <f>CONCATENATE(Tabla9[[#This Row],[CODE]],"-",Tabla9[[#This Row],[NAME]])</f>
        <v>043409-SERVICIO TUBERIA</v>
      </c>
    </row>
    <row r="225" spans="1:3" x14ac:dyDescent="0.25">
      <c r="A225" s="22" t="s">
        <v>6574</v>
      </c>
      <c r="B225" s="22" t="s">
        <v>3691</v>
      </c>
      <c r="C225" t="str">
        <f>CONCATENATE(Tabla9[[#This Row],[CODE]],"-",Tabla9[[#This Row],[NAME]])</f>
        <v>043410-SERVICIO DE JUNTAS</v>
      </c>
    </row>
    <row r="226" spans="1:3" x14ac:dyDescent="0.25">
      <c r="A226" s="22" t="s">
        <v>6575</v>
      </c>
      <c r="B226" s="22" t="s">
        <v>3469</v>
      </c>
      <c r="C226" t="str">
        <f>CONCATENATE(Tabla9[[#This Row],[CODE]],"-",Tabla9[[#This Row],[NAME]])</f>
        <v>043801-BOMBAS CONTRA INCENDIO</v>
      </c>
    </row>
    <row r="227" spans="1:3" x14ac:dyDescent="0.25">
      <c r="A227" s="22" t="s">
        <v>6576</v>
      </c>
      <c r="B227" s="22" t="s">
        <v>3692</v>
      </c>
      <c r="C227" t="str">
        <f>CONCATENATE(Tabla9[[#This Row],[CODE]],"-",Tabla9[[#This Row],[NAME]])</f>
        <v>043802-EQUIPOS DE ESPUMA</v>
      </c>
    </row>
    <row r="228" spans="1:3" x14ac:dyDescent="0.25">
      <c r="A228" s="22" t="s">
        <v>6577</v>
      </c>
      <c r="B228" s="22" t="s">
        <v>3693</v>
      </c>
      <c r="C228" t="str">
        <f>CONCATENATE(Tabla9[[#This Row],[CODE]],"-",Tabla9[[#This Row],[NAME]])</f>
        <v>043803-GABINETES Y EXTINTORES</v>
      </c>
    </row>
    <row r="229" spans="1:3" x14ac:dyDescent="0.25">
      <c r="A229" s="22" t="s">
        <v>6578</v>
      </c>
      <c r="B229" s="22" t="s">
        <v>3694</v>
      </c>
      <c r="C229" t="str">
        <f>CONCATENATE(Tabla9[[#This Row],[CODE]],"-",Tabla9[[#This Row],[NAME]])</f>
        <v>043804-VALV. ESPECIAL CONTRA INCENDIO</v>
      </c>
    </row>
    <row r="230" spans="1:3" x14ac:dyDescent="0.25">
      <c r="A230" s="22" t="s">
        <v>6579</v>
      </c>
      <c r="B230" s="22" t="s">
        <v>3695</v>
      </c>
      <c r="C230" t="str">
        <f>CONCATENATE(Tabla9[[#This Row],[CODE]],"-",Tabla9[[#This Row],[NAME]])</f>
        <v>043805-OTROS._</v>
      </c>
    </row>
    <row r="231" spans="1:3" x14ac:dyDescent="0.25">
      <c r="A231" s="22" t="s">
        <v>6580</v>
      </c>
      <c r="B231" s="22" t="s">
        <v>3696</v>
      </c>
      <c r="C231" t="str">
        <f>CONCATENATE(Tabla9[[#This Row],[CODE]],"-",Tabla9[[#This Row],[NAME]])</f>
        <v>043806-SERVICIOS..</v>
      </c>
    </row>
    <row r="232" spans="1:3" x14ac:dyDescent="0.25">
      <c r="A232" s="22" t="s">
        <v>6581</v>
      </c>
      <c r="B232" s="22" t="s">
        <v>3697</v>
      </c>
      <c r="C232" t="str">
        <f>CONCATENATE(Tabla9[[#This Row],[CODE]],"-",Tabla9[[#This Row],[NAME]])</f>
        <v>043807-ENSAMBLE..</v>
      </c>
    </row>
    <row r="233" spans="1:3" x14ac:dyDescent="0.25">
      <c r="A233" s="22" t="s">
        <v>6582</v>
      </c>
      <c r="B233" s="22" t="s">
        <v>3698</v>
      </c>
      <c r="C233" t="str">
        <f>CONCATENATE(Tabla9[[#This Row],[CODE]],"-",Tabla9[[#This Row],[NAME]])</f>
        <v>043808-REPUESTOS_</v>
      </c>
    </row>
    <row r="234" spans="1:3" x14ac:dyDescent="0.25">
      <c r="A234" s="22" t="s">
        <v>6583</v>
      </c>
      <c r="B234" s="22" t="s">
        <v>3699</v>
      </c>
      <c r="C234" t="str">
        <f>CONCATENATE(Tabla9[[#This Row],[CODE]],"-",Tabla9[[#This Row],[NAME]])</f>
        <v>043809-SISTEMA ESPUMA</v>
      </c>
    </row>
    <row r="235" spans="1:3" x14ac:dyDescent="0.25">
      <c r="A235" s="22" t="s">
        <v>6584</v>
      </c>
      <c r="B235" s="22" t="s">
        <v>3700</v>
      </c>
      <c r="C235" t="str">
        <f>CONCATENATE(Tabla9[[#This Row],[CODE]],"-",Tabla9[[#This Row],[NAME]])</f>
        <v>043810-ROCIADORES Y ASPERSORES</v>
      </c>
    </row>
    <row r="236" spans="1:3" x14ac:dyDescent="0.25">
      <c r="A236" s="22" t="s">
        <v>6585</v>
      </c>
      <c r="B236" s="22" t="s">
        <v>3701</v>
      </c>
      <c r="C236" t="str">
        <f>CONCATENATE(Tabla9[[#This Row],[CODE]],"-",Tabla9[[#This Row],[NAME]])</f>
        <v>043901-TUBERIAS</v>
      </c>
    </row>
    <row r="237" spans="1:3" x14ac:dyDescent="0.25">
      <c r="A237" s="22" t="s">
        <v>6586</v>
      </c>
      <c r="B237" s="22" t="s">
        <v>3702</v>
      </c>
      <c r="C237" t="str">
        <f>CONCATENATE(Tabla9[[#This Row],[CODE]],"-",Tabla9[[#This Row],[NAME]])</f>
        <v>043902-CONEXIONES.</v>
      </c>
    </row>
    <row r="238" spans="1:3" x14ac:dyDescent="0.25">
      <c r="A238" s="22" t="s">
        <v>6587</v>
      </c>
      <c r="B238" s="22" t="s">
        <v>3703</v>
      </c>
      <c r="C238" t="str">
        <f>CONCATENATE(Tabla9[[#This Row],[CODE]],"-",Tabla9[[#This Row],[NAME]])</f>
        <v>050101-COMPRESORES</v>
      </c>
    </row>
    <row r="239" spans="1:3" x14ac:dyDescent="0.25">
      <c r="A239" s="22" t="s">
        <v>6588</v>
      </c>
      <c r="B239" s="22" t="s">
        <v>3704</v>
      </c>
      <c r="C239" t="str">
        <f>CONCATENATE(Tabla9[[#This Row],[CODE]],"-",Tabla9[[#This Row],[NAME]])</f>
        <v>050102-SURTIDORES</v>
      </c>
    </row>
    <row r="240" spans="1:3" x14ac:dyDescent="0.25">
      <c r="A240" s="22" t="s">
        <v>6589</v>
      </c>
      <c r="B240" s="22" t="s">
        <v>3705</v>
      </c>
      <c r="C240" t="str">
        <f>CONCATENATE(Tabla9[[#This Row],[CODE]],"-",Tabla9[[#This Row],[NAME]])</f>
        <v>050103-VIRTUAL</v>
      </c>
    </row>
    <row r="241" spans="1:3" x14ac:dyDescent="0.25">
      <c r="A241" s="22" t="s">
        <v>6590</v>
      </c>
      <c r="B241" s="22" t="s">
        <v>3706</v>
      </c>
      <c r="C241" t="str">
        <f>CONCATENATE(Tabla9[[#This Row],[CODE]],"-",Tabla9[[#This Row],[NAME]])</f>
        <v>050201-REPUESTOS GNV</v>
      </c>
    </row>
    <row r="242" spans="1:3" x14ac:dyDescent="0.25">
      <c r="A242" s="22" t="s">
        <v>6591</v>
      </c>
      <c r="B242" s="22" t="s">
        <v>3381</v>
      </c>
      <c r="C242" t="str">
        <f>CONCATENATE(Tabla9[[#This Row],[CODE]],"-",Tabla9[[#This Row],[NAME]])</f>
        <v>050301-SERVICIOS</v>
      </c>
    </row>
    <row r="243" spans="1:3" x14ac:dyDescent="0.25">
      <c r="A243" s="22" t="s">
        <v>6592</v>
      </c>
      <c r="B243" s="22" t="s">
        <v>3707</v>
      </c>
      <c r="C243" t="str">
        <f>CONCATENATE(Tabla9[[#This Row],[CODE]],"-",Tabla9[[#This Row],[NAME]])</f>
        <v>060101-ADITAMENTOS</v>
      </c>
    </row>
    <row r="244" spans="1:3" x14ac:dyDescent="0.25">
      <c r="A244" s="22" t="s">
        <v>6593</v>
      </c>
      <c r="B244" s="22" t="s">
        <v>3708</v>
      </c>
      <c r="C244" t="str">
        <f>CONCATENATE(Tabla9[[#This Row],[CODE]],"-",Tabla9[[#This Row],[NAME]])</f>
        <v>060102-MINICARGADORES</v>
      </c>
    </row>
    <row r="245" spans="1:3" x14ac:dyDescent="0.25">
      <c r="A245" s="22" t="s">
        <v>6594</v>
      </c>
      <c r="B245" s="22" t="s">
        <v>3709</v>
      </c>
      <c r="C245" t="str">
        <f>CONCATENATE(Tabla9[[#This Row],[CODE]],"-",Tabla9[[#This Row],[NAME]])</f>
        <v>060103-MINIEXCAVADORAS</v>
      </c>
    </row>
    <row r="246" spans="1:3" x14ac:dyDescent="0.25">
      <c r="A246" s="22" t="s">
        <v>6595</v>
      </c>
      <c r="B246" s="22" t="s">
        <v>3710</v>
      </c>
      <c r="C246" t="str">
        <f>CONCATENATE(Tabla9[[#This Row],[CODE]],"-",Tabla9[[#This Row],[NAME]])</f>
        <v>060104-TELEHANDLER</v>
      </c>
    </row>
    <row r="247" spans="1:3" x14ac:dyDescent="0.25">
      <c r="A247" s="22" t="s">
        <v>6596</v>
      </c>
      <c r="B247" s="22" t="s">
        <v>3711</v>
      </c>
      <c r="C247" t="str">
        <f>CONCATENATE(Tabla9[[#This Row],[CODE]],"-",Tabla9[[#This Row],[NAME]])</f>
        <v>060301-REP. EQ. LIGEROS BOBCAT</v>
      </c>
    </row>
    <row r="248" spans="1:3" x14ac:dyDescent="0.25">
      <c r="A248" s="22" t="s">
        <v>6597</v>
      </c>
      <c r="B248" s="22" t="s">
        <v>3712</v>
      </c>
      <c r="C248" t="str">
        <f>CONCATENATE(Tabla9[[#This Row],[CODE]],"-",Tabla9[[#This Row],[NAME]])</f>
        <v>060302-REP.  MONTACARGAS</v>
      </c>
    </row>
    <row r="249" spans="1:3" x14ac:dyDescent="0.25">
      <c r="A249" s="22" t="s">
        <v>6598</v>
      </c>
      <c r="B249" s="22" t="s">
        <v>3713</v>
      </c>
      <c r="C249" t="str">
        <f>CONCATENATE(Tabla9[[#This Row],[CODE]],"-",Tabla9[[#This Row],[NAME]])</f>
        <v>060303-REP. HERRAMIENTAS HIDRAULICAS</v>
      </c>
    </row>
    <row r="250" spans="1:3" x14ac:dyDescent="0.25">
      <c r="A250" s="22" t="s">
        <v>6599</v>
      </c>
      <c r="B250" s="22" t="s">
        <v>3714</v>
      </c>
      <c r="C250" t="str">
        <f>CONCATENATE(Tabla9[[#This Row],[CODE]],"-",Tabla9[[#This Row],[NAME]])</f>
        <v>060304-ACCESORIOS DE MINERIA Y CONSTR</v>
      </c>
    </row>
    <row r="251" spans="1:3" x14ac:dyDescent="0.25">
      <c r="A251" s="22" t="s">
        <v>6600</v>
      </c>
      <c r="B251" s="22" t="s">
        <v>3715</v>
      </c>
      <c r="C251" t="str">
        <f>CONCATENATE(Tabla9[[#This Row],[CODE]],"-",Tabla9[[#This Row],[NAME]])</f>
        <v>060305-REP TORRES DE ILUMINACION</v>
      </c>
    </row>
    <row r="252" spans="1:3" x14ac:dyDescent="0.25">
      <c r="A252" s="22" t="s">
        <v>6601</v>
      </c>
      <c r="B252" s="22" t="s">
        <v>3716</v>
      </c>
      <c r="C252" t="str">
        <f>CONCATENATE(Tabla9[[#This Row],[CODE]],"-",Tabla9[[#This Row],[NAME]])</f>
        <v>060306-REP GENERADORES</v>
      </c>
    </row>
    <row r="253" spans="1:3" x14ac:dyDescent="0.25">
      <c r="A253" s="22" t="s">
        <v>6602</v>
      </c>
      <c r="B253" s="22" t="s">
        <v>3717</v>
      </c>
      <c r="C253" t="str">
        <f>CONCATENATE(Tabla9[[#This Row],[CODE]],"-",Tabla9[[#This Row],[NAME]])</f>
        <v>060307-REP TRANSPALETAS</v>
      </c>
    </row>
    <row r="254" spans="1:3" x14ac:dyDescent="0.25">
      <c r="A254" s="22" t="s">
        <v>6603</v>
      </c>
      <c r="B254" s="22" t="s">
        <v>3718</v>
      </c>
      <c r="C254" t="str">
        <f>CONCATENATE(Tabla9[[#This Row],[CODE]],"-",Tabla9[[#This Row],[NAME]])</f>
        <v>060308-REP GRUAS</v>
      </c>
    </row>
    <row r="255" spans="1:3" x14ac:dyDescent="0.25">
      <c r="A255" s="22" t="s">
        <v>6604</v>
      </c>
      <c r="B255" s="22" t="s">
        <v>3719</v>
      </c>
      <c r="C255" t="str">
        <f>CONCATENATE(Tabla9[[#This Row],[CODE]],"-",Tabla9[[#This Row],[NAME]])</f>
        <v>060309-REPUESTOS EQ. LIGEROS OTROS</v>
      </c>
    </row>
    <row r="256" spans="1:3" x14ac:dyDescent="0.25">
      <c r="A256" s="22" t="s">
        <v>6605</v>
      </c>
      <c r="B256" s="22" t="s">
        <v>3720</v>
      </c>
      <c r="C256" t="str">
        <f>CONCATENATE(Tabla9[[#This Row],[CODE]],"-",Tabla9[[#This Row],[NAME]])</f>
        <v>060401-MONTACARGAS DOOSAN</v>
      </c>
    </row>
    <row r="257" spans="1:3" x14ac:dyDescent="0.25">
      <c r="A257" s="22" t="s">
        <v>6606</v>
      </c>
      <c r="B257" s="22" t="s">
        <v>3721</v>
      </c>
      <c r="C257" t="str">
        <f>CONCATENATE(Tabla9[[#This Row],[CODE]],"-",Tabla9[[#This Row],[NAME]])</f>
        <v>060402-MONTACARGAS HANGCHA</v>
      </c>
    </row>
    <row r="258" spans="1:3" x14ac:dyDescent="0.25">
      <c r="A258" s="22" t="s">
        <v>6607</v>
      </c>
      <c r="B258" s="22" t="s">
        <v>3722</v>
      </c>
      <c r="C258" t="str">
        <f>CONCATENATE(Tabla9[[#This Row],[CODE]],"-",Tabla9[[#This Row],[NAME]])</f>
        <v>060403-MONTACARGAS HYSTER</v>
      </c>
    </row>
    <row r="259" spans="1:3" x14ac:dyDescent="0.25">
      <c r="A259" s="22" t="s">
        <v>6608</v>
      </c>
      <c r="B259" s="22" t="s">
        <v>3723</v>
      </c>
      <c r="C259" t="str">
        <f>CONCATENATE(Tabla9[[#This Row],[CODE]],"-",Tabla9[[#This Row],[NAME]])</f>
        <v>060701-CARROS DE GOLF Y UTILITARIOS</v>
      </c>
    </row>
    <row r="260" spans="1:3" x14ac:dyDescent="0.25">
      <c r="A260" s="22" t="s">
        <v>6609</v>
      </c>
      <c r="B260" s="22" t="s">
        <v>3724</v>
      </c>
      <c r="C260" t="str">
        <f>CONCATENATE(Tabla9[[#This Row],[CODE]],"-",Tabla9[[#This Row],[NAME]])</f>
        <v>060703-REPUESTOS VEHICULOS</v>
      </c>
    </row>
    <row r="261" spans="1:3" x14ac:dyDescent="0.25">
      <c r="A261" s="22" t="s">
        <v>6610</v>
      </c>
      <c r="B261" s="22" t="s">
        <v>3725</v>
      </c>
      <c r="C261" t="str">
        <f>CONCATENATE(Tabla9[[#This Row],[CODE]],"-",Tabla9[[#This Row],[NAME]])</f>
        <v>060801-SEMI - ENSAMBLADAS</v>
      </c>
    </row>
    <row r="262" spans="1:3" x14ac:dyDescent="0.25">
      <c r="A262" s="22" t="s">
        <v>6611</v>
      </c>
      <c r="B262" s="22" t="s">
        <v>3726</v>
      </c>
      <c r="C262" t="str">
        <f>CONCATENATE(Tabla9[[#This Row],[CODE]],"-",Tabla9[[#This Row],[NAME]])</f>
        <v>060901-HERRAMIENTAS HDRA. MANUALES</v>
      </c>
    </row>
    <row r="263" spans="1:3" x14ac:dyDescent="0.25">
      <c r="A263" s="22" t="s">
        <v>6612</v>
      </c>
      <c r="B263" s="22" t="s">
        <v>3727</v>
      </c>
      <c r="C263" t="str">
        <f>CONCATENATE(Tabla9[[#This Row],[CODE]],"-",Tabla9[[#This Row],[NAME]])</f>
        <v>060902-HERRAMIENTAS HDRA. MONTADAS</v>
      </c>
    </row>
    <row r="264" spans="1:3" x14ac:dyDescent="0.25">
      <c r="A264" s="22" t="s">
        <v>6613</v>
      </c>
      <c r="B264" s="22" t="s">
        <v>3728</v>
      </c>
      <c r="C264" t="str">
        <f>CONCATENATE(Tabla9[[#This Row],[CODE]],"-",Tabla9[[#This Row],[NAME]])</f>
        <v>061201-GRUAS</v>
      </c>
    </row>
    <row r="265" spans="1:3" x14ac:dyDescent="0.25">
      <c r="A265" s="22" t="s">
        <v>6614</v>
      </c>
      <c r="B265" s="22" t="s">
        <v>3729</v>
      </c>
      <c r="C265" t="str">
        <f>CONCATENATE(Tabla9[[#This Row],[CODE]],"-",Tabla9[[#This Row],[NAME]])</f>
        <v>070101-BOMBAS HILGE</v>
      </c>
    </row>
    <row r="266" spans="1:3" x14ac:dyDescent="0.25">
      <c r="A266" s="22" t="s">
        <v>6615</v>
      </c>
      <c r="B266" s="22" t="s">
        <v>3730</v>
      </c>
      <c r="C266" t="str">
        <f>CONCATENATE(Tabla9[[#This Row],[CODE]],"-",Tabla9[[#This Row],[NAME]])</f>
        <v>070102-REPUESTOS HILGE</v>
      </c>
    </row>
    <row r="267" spans="1:3" x14ac:dyDescent="0.25">
      <c r="A267" s="22" t="s">
        <v>6616</v>
      </c>
      <c r="B267" s="22" t="s">
        <v>3731</v>
      </c>
      <c r="C267" t="str">
        <f>CONCATENATE(Tabla9[[#This Row],[CODE]],"-",Tabla9[[#This Row],[NAME]])</f>
        <v>070201-MOTORES ELECTRICOS</v>
      </c>
    </row>
    <row r="268" spans="1:3" x14ac:dyDescent="0.25">
      <c r="A268" s="22" t="s">
        <v>6617</v>
      </c>
      <c r="B268" s="22" t="s">
        <v>3732</v>
      </c>
      <c r="C268" t="str">
        <f>CONCATENATE(Tabla9[[#This Row],[CODE]],"-",Tabla9[[#This Row],[NAME]])</f>
        <v>070202-MOTORES A COMBUSTION</v>
      </c>
    </row>
    <row r="269" spans="1:3" x14ac:dyDescent="0.25">
      <c r="A269" s="22" t="s">
        <v>6618</v>
      </c>
      <c r="B269" s="22" t="s">
        <v>3733</v>
      </c>
      <c r="C269" t="str">
        <f>CONCATENATE(Tabla9[[#This Row],[CODE]],"-",Tabla9[[#This Row],[NAME]])</f>
        <v>070301-BOMBAS CONTRA INCENDIO.</v>
      </c>
    </row>
    <row r="270" spans="1:3" x14ac:dyDescent="0.25">
      <c r="A270" s="22" t="s">
        <v>6619</v>
      </c>
      <c r="B270" s="22" t="s">
        <v>3734</v>
      </c>
      <c r="C270" t="str">
        <f>CONCATENATE(Tabla9[[#This Row],[CODE]],"-",Tabla9[[#This Row],[NAME]])</f>
        <v>070302-EQUIPOS DE ESPUMA.</v>
      </c>
    </row>
    <row r="271" spans="1:3" x14ac:dyDescent="0.25">
      <c r="A271" s="22" t="s">
        <v>6620</v>
      </c>
      <c r="B271" s="22" t="s">
        <v>3735</v>
      </c>
      <c r="C271" t="str">
        <f>CONCATENATE(Tabla9[[#This Row],[CODE]],"-",Tabla9[[#This Row],[NAME]])</f>
        <v>070303-ENSAMBLE</v>
      </c>
    </row>
    <row r="272" spans="1:3" x14ac:dyDescent="0.25">
      <c r="A272" s="22" t="s">
        <v>6621</v>
      </c>
      <c r="B272" s="22" t="s">
        <v>3736</v>
      </c>
      <c r="C272" t="str">
        <f>CONCATENATE(Tabla9[[#This Row],[CODE]],"-",Tabla9[[#This Row],[NAME]])</f>
        <v>070304-GABINETES Y EXTINTORES.</v>
      </c>
    </row>
    <row r="273" spans="1:3" x14ac:dyDescent="0.25">
      <c r="A273" s="22" t="s">
        <v>6622</v>
      </c>
      <c r="B273" s="22" t="s">
        <v>3737</v>
      </c>
      <c r="C273" t="str">
        <f>CONCATENATE(Tabla9[[#This Row],[CODE]],"-",Tabla9[[#This Row],[NAME]])</f>
        <v>070305-REPUESTOS__</v>
      </c>
    </row>
    <row r="274" spans="1:3" x14ac:dyDescent="0.25">
      <c r="A274" s="22" t="s">
        <v>6623</v>
      </c>
      <c r="B274" s="22" t="s">
        <v>3738</v>
      </c>
      <c r="C274" t="str">
        <f>CONCATENATE(Tabla9[[#This Row],[CODE]],"-",Tabla9[[#This Row],[NAME]])</f>
        <v>070306-ROCIADORES Y ASPERSORES.</v>
      </c>
    </row>
    <row r="275" spans="1:3" x14ac:dyDescent="0.25">
      <c r="A275" s="22" t="s">
        <v>6624</v>
      </c>
      <c r="B275" s="22" t="s">
        <v>3739</v>
      </c>
      <c r="C275" t="str">
        <f>CONCATENATE(Tabla9[[#This Row],[CODE]],"-",Tabla9[[#This Row],[NAME]])</f>
        <v>070307-SERVICIOS_</v>
      </c>
    </row>
    <row r="276" spans="1:3" x14ac:dyDescent="0.25">
      <c r="A276" s="22" t="s">
        <v>6625</v>
      </c>
      <c r="B276" s="22" t="s">
        <v>3740</v>
      </c>
      <c r="C276" t="str">
        <f>CONCATENATE(Tabla9[[#This Row],[CODE]],"-",Tabla9[[#This Row],[NAME]])</f>
        <v>070308-SISTEMA ESPUMA.</v>
      </c>
    </row>
    <row r="277" spans="1:3" x14ac:dyDescent="0.25">
      <c r="A277" s="22" t="s">
        <v>6626</v>
      </c>
      <c r="B277" s="22" t="s">
        <v>3741</v>
      </c>
      <c r="C277" t="str">
        <f>CONCATENATE(Tabla9[[#This Row],[CODE]],"-",Tabla9[[#This Row],[NAME]])</f>
        <v>070309-VALV.ESPECIAL CONTRA INCENDIO</v>
      </c>
    </row>
    <row r="278" spans="1:3" x14ac:dyDescent="0.25">
      <c r="A278" s="22" t="s">
        <v>6627</v>
      </c>
      <c r="B278" s="22" t="s">
        <v>3742</v>
      </c>
      <c r="C278" t="str">
        <f>CONCATENATE(Tabla9[[#This Row],[CODE]],"-",Tabla9[[#This Row],[NAME]])</f>
        <v>070310-OTROS..</v>
      </c>
    </row>
    <row r="279" spans="1:3" x14ac:dyDescent="0.25">
      <c r="A279" s="22" t="s">
        <v>6628</v>
      </c>
      <c r="B279" s="22" t="s">
        <v>3743</v>
      </c>
      <c r="C279" t="str">
        <f>CONCATENATE(Tabla9[[#This Row],[CODE]],"-",Tabla9[[#This Row],[NAME]])</f>
        <v>070401-TANQUES HIDRONEUMATICOS</v>
      </c>
    </row>
    <row r="280" spans="1:3" x14ac:dyDescent="0.25">
      <c r="A280" s="22" t="s">
        <v>6629</v>
      </c>
      <c r="B280" s="22" t="s">
        <v>3744</v>
      </c>
      <c r="C280" t="str">
        <f>CONCATENATE(Tabla9[[#This Row],[CODE]],"-",Tabla9[[#This Row],[NAME]])</f>
        <v>070402-OTROS_</v>
      </c>
    </row>
    <row r="281" spans="1:3" x14ac:dyDescent="0.25">
      <c r="A281" s="22" t="s">
        <v>6630</v>
      </c>
      <c r="B281" s="22" t="s">
        <v>3745</v>
      </c>
      <c r="C281" t="str">
        <f>CONCATENATE(Tabla9[[#This Row],[CODE]],"-",Tabla9[[#This Row],[NAME]])</f>
        <v>070501-ARMADO</v>
      </c>
    </row>
    <row r="282" spans="1:3" x14ac:dyDescent="0.25">
      <c r="A282" s="22" t="s">
        <v>6631</v>
      </c>
      <c r="B282" s="22" t="s">
        <v>3746</v>
      </c>
      <c r="C282" t="str">
        <f>CONCATENATE(Tabla9[[#This Row],[CODE]],"-",Tabla9[[#This Row],[NAME]])</f>
        <v>070502-PUESTA EN MARCHA</v>
      </c>
    </row>
    <row r="283" spans="1:3" x14ac:dyDescent="0.25">
      <c r="A283" s="22" t="s">
        <v>6632</v>
      </c>
      <c r="B283" s="22" t="s">
        <v>3747</v>
      </c>
      <c r="C283" t="str">
        <f>CONCATENATE(Tabla9[[#This Row],[CODE]],"-",Tabla9[[#This Row],[NAME]])</f>
        <v>070503-OTROS,_.</v>
      </c>
    </row>
    <row r="284" spans="1:3" x14ac:dyDescent="0.25">
      <c r="A284" s="22" t="s">
        <v>6633</v>
      </c>
      <c r="B284" s="22" t="s">
        <v>3748</v>
      </c>
      <c r="C284" t="str">
        <f>CONCATENATE(Tabla9[[#This Row],[CODE]],"-",Tabla9[[#This Row],[NAME]])</f>
        <v>070601-BOMBAS Y PARTESCR</v>
      </c>
    </row>
    <row r="285" spans="1:3" x14ac:dyDescent="0.25">
      <c r="A285" s="22" t="s">
        <v>6634</v>
      </c>
      <c r="B285" s="22" t="s">
        <v>3749</v>
      </c>
      <c r="C285" t="str">
        <f>CONCATENATE(Tabla9[[#This Row],[CODE]],"-",Tabla9[[#This Row],[NAME]])</f>
        <v>070602-BOMBAS Y PARTES NK</v>
      </c>
    </row>
    <row r="286" spans="1:3" x14ac:dyDescent="0.25">
      <c r="A286" s="22" t="s">
        <v>6635</v>
      </c>
      <c r="B286" s="22" t="s">
        <v>3750</v>
      </c>
      <c r="C286" t="str">
        <f>CONCATENATE(Tabla9[[#This Row],[CODE]],"-",Tabla9[[#This Row],[NAME]])</f>
        <v>070603-BOMBAS Y PARTES HILGE</v>
      </c>
    </row>
    <row r="287" spans="1:3" x14ac:dyDescent="0.25">
      <c r="A287" s="22" t="s">
        <v>6636</v>
      </c>
      <c r="B287" s="22" t="s">
        <v>3751</v>
      </c>
      <c r="C287" t="str">
        <f>CONCATENATE(Tabla9[[#This Row],[CODE]],"-",Tabla9[[#This Row],[NAME]])</f>
        <v>070604-OTRAS BOMBAS Y PARTES GRUNDFOS</v>
      </c>
    </row>
    <row r="288" spans="1:3" x14ac:dyDescent="0.25">
      <c r="A288" s="22" t="s">
        <v>6637</v>
      </c>
      <c r="B288" s="22" t="s">
        <v>3752</v>
      </c>
      <c r="C288" t="str">
        <f>CONCATENATE(Tabla9[[#This Row],[CODE]],"-",Tabla9[[#This Row],[NAME]])</f>
        <v>070701-PRE-PAQUETIZADOS</v>
      </c>
    </row>
    <row r="289" spans="1:3" x14ac:dyDescent="0.25">
      <c r="A289" s="22" t="s">
        <v>6638</v>
      </c>
      <c r="B289" s="22" t="s">
        <v>3753</v>
      </c>
      <c r="C289" t="str">
        <f>CONCATENATE(Tabla9[[#This Row],[CODE]],"-",Tabla9[[#This Row],[NAME]])</f>
        <v>070702-ELECTROBOMBAS UL-FM</v>
      </c>
    </row>
    <row r="290" spans="1:3" x14ac:dyDescent="0.25">
      <c r="A290" s="22" t="s">
        <v>6639</v>
      </c>
      <c r="B290" s="22" t="s">
        <v>3754</v>
      </c>
      <c r="C290" t="str">
        <f>CONCATENATE(Tabla9[[#This Row],[CODE]],"-",Tabla9[[#This Row],[NAME]])</f>
        <v>070703-MOTOBOMBAS UL-FM</v>
      </c>
    </row>
    <row r="291" spans="1:3" x14ac:dyDescent="0.25">
      <c r="A291" s="22" t="s">
        <v>6640</v>
      </c>
      <c r="B291" s="22" t="s">
        <v>3755</v>
      </c>
      <c r="C291" t="str">
        <f>CONCATENATE(Tabla9[[#This Row],[CODE]],"-",Tabla9[[#This Row],[NAME]])</f>
        <v>070704-PARTES Y ACCESORIOS PATTERSON</v>
      </c>
    </row>
    <row r="292" spans="1:3" x14ac:dyDescent="0.25">
      <c r="A292" s="22" t="s">
        <v>6641</v>
      </c>
      <c r="B292" s="22" t="s">
        <v>3756</v>
      </c>
      <c r="C292" t="str">
        <f>CONCATENATE(Tabla9[[#This Row],[CODE]],"-",Tabla9[[#This Row],[NAME]])</f>
        <v>070705-BOMBAS, PARTES Y ACCES. UL-FM</v>
      </c>
    </row>
    <row r="293" spans="1:3" x14ac:dyDescent="0.25">
      <c r="A293" s="22" t="s">
        <v>6642</v>
      </c>
      <c r="B293" s="22" t="s">
        <v>3757</v>
      </c>
      <c r="C293" t="str">
        <f>CONCATENATE(Tabla9[[#This Row],[CODE]],"-",Tabla9[[#This Row],[NAME]])</f>
        <v>070706-BOMBAS Y ACCESORIOS HVAC</v>
      </c>
    </row>
    <row r="294" spans="1:3" x14ac:dyDescent="0.25">
      <c r="A294" s="22" t="s">
        <v>6643</v>
      </c>
      <c r="B294" s="22" t="s">
        <v>3758</v>
      </c>
      <c r="C294" t="str">
        <f>CONCATENATE(Tabla9[[#This Row],[CODE]],"-",Tabla9[[#This Row],[NAME]])</f>
        <v>070801-BOMBAS WILDEN</v>
      </c>
    </row>
    <row r="295" spans="1:3" x14ac:dyDescent="0.25">
      <c r="A295" s="22" t="s">
        <v>6644</v>
      </c>
      <c r="B295" s="22" t="s">
        <v>3759</v>
      </c>
      <c r="C295" t="str">
        <f>CONCATENATE(Tabla9[[#This Row],[CODE]],"-",Tabla9[[#This Row],[NAME]])</f>
        <v>070802-PARTES WILDEN</v>
      </c>
    </row>
    <row r="296" spans="1:3" x14ac:dyDescent="0.25">
      <c r="A296" s="22" t="s">
        <v>6645</v>
      </c>
      <c r="B296" s="22" t="s">
        <v>3760</v>
      </c>
      <c r="C296" t="str">
        <f>CONCATENATE(Tabla9[[#This Row],[CODE]],"-",Tabla9[[#This Row],[NAME]])</f>
        <v>070901-BOMBAS GRISWOLD</v>
      </c>
    </row>
    <row r="297" spans="1:3" x14ac:dyDescent="0.25">
      <c r="A297" s="22" t="s">
        <v>6646</v>
      </c>
      <c r="B297" s="22" t="s">
        <v>3761</v>
      </c>
      <c r="C297" t="str">
        <f>CONCATENATE(Tabla9[[#This Row],[CODE]],"-",Tabla9[[#This Row],[NAME]])</f>
        <v>070902-PARTES GRISWOLD</v>
      </c>
    </row>
    <row r="298" spans="1:3" x14ac:dyDescent="0.25">
      <c r="A298" s="22" t="s">
        <v>6647</v>
      </c>
      <c r="B298" s="22" t="s">
        <v>3762</v>
      </c>
      <c r="C298" t="str">
        <f>CONCATENATE(Tabla9[[#This Row],[CODE]],"-",Tabla9[[#This Row],[NAME]])</f>
        <v>071001-BOMBAS HYDROFLO.</v>
      </c>
    </row>
    <row r="299" spans="1:3" x14ac:dyDescent="0.25">
      <c r="A299" s="22" t="s">
        <v>6648</v>
      </c>
      <c r="B299" s="22" t="s">
        <v>3763</v>
      </c>
      <c r="C299" t="str">
        <f>CONCATENATE(Tabla9[[#This Row],[CODE]],"-",Tabla9[[#This Row],[NAME]])</f>
        <v>071002-PARTES HYDROFLO</v>
      </c>
    </row>
    <row r="300" spans="1:3" x14ac:dyDescent="0.25">
      <c r="A300" s="22" t="s">
        <v>6649</v>
      </c>
      <c r="B300" s="22" t="s">
        <v>3764</v>
      </c>
      <c r="C300" t="str">
        <f>CONCATENATE(Tabla9[[#This Row],[CODE]],"-",Tabla9[[#This Row],[NAME]])</f>
        <v>071101-BOMBAS GOULDS</v>
      </c>
    </row>
    <row r="301" spans="1:3" x14ac:dyDescent="0.25">
      <c r="A301" s="22" t="s">
        <v>6650</v>
      </c>
      <c r="B301" s="22" t="s">
        <v>3765</v>
      </c>
      <c r="C301" t="str">
        <f>CONCATENATE(Tabla9[[#This Row],[CODE]],"-",Tabla9[[#This Row],[NAME]])</f>
        <v>071102-REPUESTOS GOULDS</v>
      </c>
    </row>
    <row r="302" spans="1:3" x14ac:dyDescent="0.25">
      <c r="A302" s="22" t="s">
        <v>6651</v>
      </c>
      <c r="B302" s="22" t="s">
        <v>3766</v>
      </c>
      <c r="C302" t="str">
        <f>CONCATENATE(Tabla9[[#This Row],[CODE]],"-",Tabla9[[#This Row],[NAME]])</f>
        <v>071201-BOMBAS SEEPEX</v>
      </c>
    </row>
    <row r="303" spans="1:3" x14ac:dyDescent="0.25">
      <c r="A303" s="22" t="s">
        <v>6652</v>
      </c>
      <c r="B303" s="22" t="s">
        <v>3767</v>
      </c>
      <c r="C303" t="str">
        <f>CONCATENATE(Tabla9[[#This Row],[CODE]],"-",Tabla9[[#This Row],[NAME]])</f>
        <v>071202-REPUESTOS SEEPEX</v>
      </c>
    </row>
    <row r="304" spans="1:3" x14ac:dyDescent="0.25">
      <c r="A304" s="22" t="s">
        <v>6653</v>
      </c>
      <c r="B304" s="22" t="s">
        <v>137</v>
      </c>
      <c r="C304" t="str">
        <f>CONCATENATE(Tabla9[[#This Row],[CODE]],"-",Tabla9[[#This Row],[NAME]])</f>
        <v>071302-GORMAN RUPP</v>
      </c>
    </row>
    <row r="305" spans="1:3" x14ac:dyDescent="0.25">
      <c r="A305" s="22" t="s">
        <v>6654</v>
      </c>
      <c r="B305" s="22" t="s">
        <v>3768</v>
      </c>
      <c r="C305" t="str">
        <f>CONCATENATE(Tabla9[[#This Row],[CODE]],"-",Tabla9[[#This Row],[NAME]])</f>
        <v>071303-SULZER ABS.</v>
      </c>
    </row>
    <row r="306" spans="1:3" x14ac:dyDescent="0.25">
      <c r="A306" s="22" t="s">
        <v>6655</v>
      </c>
      <c r="B306" s="22" t="s">
        <v>3769</v>
      </c>
      <c r="C306" t="str">
        <f>CONCATENATE(Tabla9[[#This Row],[CODE]],"-",Tabla9[[#This Row],[NAME]])</f>
        <v>071304-XYLEM GOULDS</v>
      </c>
    </row>
    <row r="307" spans="1:3" x14ac:dyDescent="0.25">
      <c r="A307" s="22" t="s">
        <v>6656</v>
      </c>
      <c r="B307" s="22" t="s">
        <v>57</v>
      </c>
      <c r="C307" t="str">
        <f>CONCATENATE(Tabla9[[#This Row],[CODE]],"-",Tabla9[[#This Row],[NAME]])</f>
        <v>071305-SUNDYNE</v>
      </c>
    </row>
    <row r="308" spans="1:3" x14ac:dyDescent="0.25">
      <c r="A308" s="22" t="s">
        <v>6657</v>
      </c>
      <c r="B308" s="22" t="s">
        <v>3770</v>
      </c>
      <c r="C308" t="str">
        <f>CONCATENATE(Tabla9[[#This Row],[CODE]],"-",Tabla9[[#This Row],[NAME]])</f>
        <v>071306-OTRAS BOMBAS CENTRIF. Y PARTES</v>
      </c>
    </row>
    <row r="309" spans="1:3" x14ac:dyDescent="0.25">
      <c r="A309" s="22" t="s">
        <v>6658</v>
      </c>
      <c r="B309" s="22" t="s">
        <v>3771</v>
      </c>
      <c r="C309" t="str">
        <f>CONCATENATE(Tabla9[[#This Row],[CODE]],"-",Tabla9[[#This Row],[NAME]])</f>
        <v>071402-OTRAS BOMBAS VOLUMET. Y PARTES</v>
      </c>
    </row>
    <row r="310" spans="1:3" x14ac:dyDescent="0.25">
      <c r="A310" s="22" t="s">
        <v>6659</v>
      </c>
      <c r="B310" s="22" t="s">
        <v>3312</v>
      </c>
      <c r="C310" t="str">
        <f>CONCATENATE(Tabla9[[#This Row],[CODE]],"-",Tabla9[[#This Row],[NAME]])</f>
        <v>071403-MOUVEX</v>
      </c>
    </row>
    <row r="311" spans="1:3" x14ac:dyDescent="0.25">
      <c r="A311" s="22" t="s">
        <v>6660</v>
      </c>
      <c r="B311" s="22" t="s">
        <v>19</v>
      </c>
      <c r="C311" t="str">
        <f>CONCATENATE(Tabla9[[#This Row],[CODE]],"-",Tabla9[[#This Row],[NAME]])</f>
        <v>071404-ABAQUE</v>
      </c>
    </row>
    <row r="312" spans="1:3" x14ac:dyDescent="0.25">
      <c r="A312" s="22" t="s">
        <v>6661</v>
      </c>
      <c r="B312" s="22" t="s">
        <v>24</v>
      </c>
      <c r="C312" t="str">
        <f>CONCATENATE(Tabla9[[#This Row],[CODE]],"-",Tabla9[[#This Row],[NAME]])</f>
        <v>071405-BLACKMER</v>
      </c>
    </row>
    <row r="313" spans="1:3" x14ac:dyDescent="0.25">
      <c r="A313" s="22" t="s">
        <v>6662</v>
      </c>
      <c r="B313" s="22" t="s">
        <v>53</v>
      </c>
      <c r="C313" t="str">
        <f>CONCATENATE(Tabla9[[#This Row],[CODE]],"-",Tabla9[[#This Row],[NAME]])</f>
        <v>071406-SEEPEX</v>
      </c>
    </row>
    <row r="314" spans="1:3" x14ac:dyDescent="0.25">
      <c r="A314" s="22" t="s">
        <v>6663</v>
      </c>
      <c r="B314" s="22" t="s">
        <v>3772</v>
      </c>
      <c r="C314" t="str">
        <f>CONCATENATE(Tabla9[[#This Row],[CODE]],"-",Tabla9[[#This Row],[NAME]])</f>
        <v>071407-IMO.</v>
      </c>
    </row>
    <row r="315" spans="1:3" x14ac:dyDescent="0.25">
      <c r="A315" s="22" t="s">
        <v>6664</v>
      </c>
      <c r="B315" s="22" t="s">
        <v>3773</v>
      </c>
      <c r="C315" t="str">
        <f>CONCATENATE(Tabla9[[#This Row],[CODE]],"-",Tabla9[[#This Row],[NAME]])</f>
        <v>071501-SULZER ABS</v>
      </c>
    </row>
    <row r="316" spans="1:3" x14ac:dyDescent="0.25">
      <c r="A316" s="22" t="s">
        <v>6665</v>
      </c>
      <c r="B316" s="22" t="s">
        <v>3774</v>
      </c>
      <c r="C316" t="str">
        <f>CONCATENATE(Tabla9[[#This Row],[CODE]],"-",Tabla9[[#This Row],[NAME]])</f>
        <v>071502-BOMBAS Y PARTES ABS</v>
      </c>
    </row>
    <row r="317" spans="1:3" x14ac:dyDescent="0.25">
      <c r="A317" s="22" t="s">
        <v>6666</v>
      </c>
      <c r="B317" s="22" t="s">
        <v>3775</v>
      </c>
      <c r="C317" t="str">
        <f>CONCATENATE(Tabla9[[#This Row],[CODE]],"-",Tabla9[[#This Row],[NAME]])</f>
        <v>071503-OTROS EQUIPOS Y PARTES SULZER</v>
      </c>
    </row>
    <row r="318" spans="1:3" x14ac:dyDescent="0.25">
      <c r="A318" s="22" t="s">
        <v>6667</v>
      </c>
      <c r="B318" s="22" t="s">
        <v>3776</v>
      </c>
      <c r="C318" t="str">
        <f>CONCATENATE(Tabla9[[#This Row],[CODE]],"-",Tabla9[[#This Row],[NAME]])</f>
        <v>071601-XYLEM GOULDS.</v>
      </c>
    </row>
    <row r="319" spans="1:3" x14ac:dyDescent="0.25">
      <c r="A319" s="22" t="s">
        <v>6668</v>
      </c>
      <c r="B319" s="22" t="s">
        <v>3777</v>
      </c>
      <c r="C319" t="str">
        <f>CONCATENATE(Tabla9[[#This Row],[CODE]],"-",Tabla9[[#This Row],[NAME]])</f>
        <v>071602-GORMAN RUPP.</v>
      </c>
    </row>
    <row r="320" spans="1:3" x14ac:dyDescent="0.25">
      <c r="A320" s="22" t="s">
        <v>6669</v>
      </c>
      <c r="B320" s="22" t="s">
        <v>3778</v>
      </c>
      <c r="C320" t="str">
        <f>CONCATENATE(Tabla9[[#This Row],[CODE]],"-",Tabla9[[#This Row],[NAME]])</f>
        <v>071603-BOMBAS CENTRIFUGAS.</v>
      </c>
    </row>
    <row r="321" spans="1:3" x14ac:dyDescent="0.25">
      <c r="A321" s="22" t="s">
        <v>6670</v>
      </c>
      <c r="B321" s="22" t="s">
        <v>3779</v>
      </c>
      <c r="C321" t="str">
        <f>CONCATENATE(Tabla9[[#This Row],[CODE]],"-",Tabla9[[#This Row],[NAME]])</f>
        <v>071604-BOMBAS GOULDS.</v>
      </c>
    </row>
    <row r="322" spans="1:3" x14ac:dyDescent="0.25">
      <c r="A322" s="22" t="s">
        <v>6671</v>
      </c>
      <c r="B322" s="22" t="s">
        <v>3780</v>
      </c>
      <c r="C322" t="str">
        <f>CONCATENATE(Tabla9[[#This Row],[CODE]],"-",Tabla9[[#This Row],[NAME]])</f>
        <v>071605-PARTES Y ACCESORIOS GOULDS</v>
      </c>
    </row>
    <row r="323" spans="1:3" x14ac:dyDescent="0.25">
      <c r="A323" s="22" t="s">
        <v>6672</v>
      </c>
      <c r="B323" s="22" t="s">
        <v>3781</v>
      </c>
      <c r="C323" t="str">
        <f>CONCATENATE(Tabla9[[#This Row],[CODE]],"-",Tabla9[[#This Row],[NAME]])</f>
        <v>071701-BOMBAS Y PARTES ABAQUE</v>
      </c>
    </row>
    <row r="324" spans="1:3" x14ac:dyDescent="0.25">
      <c r="A324" s="22" t="s">
        <v>6673</v>
      </c>
      <c r="B324" s="22" t="s">
        <v>3782</v>
      </c>
      <c r="C324" t="str">
        <f>CONCATENATE(Tabla9[[#This Row],[CODE]],"-",Tabla9[[#This Row],[NAME]])</f>
        <v>071702-BOMBAS Y PARTES MOUVEX</v>
      </c>
    </row>
    <row r="325" spans="1:3" x14ac:dyDescent="0.25">
      <c r="A325" s="22" t="s">
        <v>6674</v>
      </c>
      <c r="B325" s="22" t="s">
        <v>3783</v>
      </c>
      <c r="C325" t="str">
        <f>CONCATENATE(Tabla9[[#This Row],[CODE]],"-",Tabla9[[#This Row],[NAME]])</f>
        <v>071801-SUNDYNE.</v>
      </c>
    </row>
    <row r="326" spans="1:3" x14ac:dyDescent="0.25">
      <c r="A326" s="22" t="s">
        <v>6675</v>
      </c>
      <c r="B326" s="22" t="s">
        <v>219</v>
      </c>
      <c r="C326" t="str">
        <f>CONCATENATE(Tabla9[[#This Row],[CODE]],"-",Tabla9[[#This Row],[NAME]])</f>
        <v>071802-ANSIMAG</v>
      </c>
    </row>
    <row r="327" spans="1:3" x14ac:dyDescent="0.25">
      <c r="A327" s="22" t="s">
        <v>6676</v>
      </c>
      <c r="B327" s="22" t="s">
        <v>3784</v>
      </c>
      <c r="C327" t="str">
        <f>CONCATENATE(Tabla9[[#This Row],[CODE]],"-",Tabla9[[#This Row],[NAME]])</f>
        <v>071803-BLACKMER.</v>
      </c>
    </row>
    <row r="328" spans="1:3" x14ac:dyDescent="0.25">
      <c r="A328" s="22" t="s">
        <v>6677</v>
      </c>
      <c r="B328" s="22" t="s">
        <v>3785</v>
      </c>
      <c r="C328" t="str">
        <f>CONCATENATE(Tabla9[[#This Row],[CODE]],"-",Tabla9[[#This Row],[NAME]])</f>
        <v>071804-_SEEPEX</v>
      </c>
    </row>
    <row r="329" spans="1:3" x14ac:dyDescent="0.25">
      <c r="A329" s="22" t="s">
        <v>6678</v>
      </c>
      <c r="B329" s="22" t="s">
        <v>78</v>
      </c>
      <c r="C329" t="str">
        <f>CONCATENATE(Tabla9[[#This Row],[CODE]],"-",Tabla9[[#This Row],[NAME]])</f>
        <v>071805-IMO</v>
      </c>
    </row>
    <row r="330" spans="1:3" x14ac:dyDescent="0.25">
      <c r="A330" s="22" t="s">
        <v>6679</v>
      </c>
      <c r="B330" s="22" t="s">
        <v>3786</v>
      </c>
      <c r="C330" t="str">
        <f>CONCATENATE(Tabla9[[#This Row],[CODE]],"-",Tabla9[[#This Row],[NAME]])</f>
        <v>071806-OTRAS BOMBAS Y PARTES</v>
      </c>
    </row>
    <row r="331" spans="1:3" x14ac:dyDescent="0.25">
      <c r="A331" s="22" t="s">
        <v>6680</v>
      </c>
      <c r="B331" s="22" t="s">
        <v>3787</v>
      </c>
      <c r="C331" t="str">
        <f>CONCATENATE(Tabla9[[#This Row],[CODE]],"-",Tabla9[[#This Row],[NAME]])</f>
        <v>080101-VALVULA DE CUCHILLAS</v>
      </c>
    </row>
    <row r="332" spans="1:3" x14ac:dyDescent="0.25">
      <c r="A332" s="22" t="s">
        <v>6681</v>
      </c>
      <c r="B332" s="22" t="s">
        <v>3788</v>
      </c>
      <c r="C332" t="str">
        <f>CONCATENATE(Tabla9[[#This Row],[CODE]],"-",Tabla9[[#This Row],[NAME]])</f>
        <v>080102-REPUESTOS DE VALVULAS ITT</v>
      </c>
    </row>
    <row r="333" spans="1:3" x14ac:dyDescent="0.25">
      <c r="A333" s="22" t="s">
        <v>6682</v>
      </c>
      <c r="B333" s="22" t="s">
        <v>3789</v>
      </c>
      <c r="C333" t="str">
        <f>CONCATENATE(Tabla9[[#This Row],[CODE]],"-",Tabla9[[#This Row],[NAME]])</f>
        <v>080103-OTRAS PARTES ITT</v>
      </c>
    </row>
    <row r="334" spans="1:3" x14ac:dyDescent="0.25">
      <c r="A334" s="22" t="s">
        <v>6683</v>
      </c>
      <c r="B334" s="22" t="s">
        <v>3790</v>
      </c>
      <c r="C334" t="str">
        <f>CONCATENATE(Tabla9[[#This Row],[CODE]],"-",Tabla9[[#This Row],[NAME]])</f>
        <v>080201-BOMBAS SUMERGIBLES</v>
      </c>
    </row>
    <row r="335" spans="1:3" x14ac:dyDescent="0.25">
      <c r="A335" s="22" t="s">
        <v>6684</v>
      </c>
      <c r="B335" s="22" t="s">
        <v>3791</v>
      </c>
      <c r="C335" t="str">
        <f>CONCATENATE(Tabla9[[#This Row],[CODE]],"-",Tabla9[[#This Row],[NAME]])</f>
        <v>080202-REPUESTOS DE BOMBAS HYDROFLO</v>
      </c>
    </row>
    <row r="336" spans="1:3" x14ac:dyDescent="0.25">
      <c r="A336" s="22" t="s">
        <v>6685</v>
      </c>
      <c r="B336" s="22" t="s">
        <v>3792</v>
      </c>
      <c r="C336" t="str">
        <f>CONCATENATE(Tabla9[[#This Row],[CODE]],"-",Tabla9[[#This Row],[NAME]])</f>
        <v>080203-OTRAS PARTES HYDROFLO</v>
      </c>
    </row>
    <row r="337" spans="1:3" x14ac:dyDescent="0.25">
      <c r="A337" s="22" t="s">
        <v>6686</v>
      </c>
      <c r="B337" s="22" t="s">
        <v>3793</v>
      </c>
      <c r="C337" t="str">
        <f>CONCATENATE(Tabla9[[#This Row],[CODE]],"-",Tabla9[[#This Row],[NAME]])</f>
        <v>080301-VALVULA ESFERICA</v>
      </c>
    </row>
    <row r="338" spans="1:3" x14ac:dyDescent="0.25">
      <c r="A338" s="22" t="s">
        <v>6687</v>
      </c>
      <c r="B338" s="22" t="s">
        <v>3794</v>
      </c>
      <c r="C338" t="str">
        <f>CONCATENATE(Tabla9[[#This Row],[CODE]],"-",Tabla9[[#This Row],[NAME]])</f>
        <v>080302-REPUESTOS DE VALVULAS VELAN</v>
      </c>
    </row>
    <row r="339" spans="1:3" x14ac:dyDescent="0.25">
      <c r="A339" s="22" t="s">
        <v>6688</v>
      </c>
      <c r="B339" s="22" t="s">
        <v>3795</v>
      </c>
      <c r="C339" t="str">
        <f>CONCATENATE(Tabla9[[#This Row],[CODE]],"-",Tabla9[[#This Row],[NAME]])</f>
        <v>080303-OTRAS PARTES VELAN</v>
      </c>
    </row>
    <row r="340" spans="1:3" x14ac:dyDescent="0.25">
      <c r="A340" s="22" t="s">
        <v>6689</v>
      </c>
      <c r="B340" s="22" t="s">
        <v>3796</v>
      </c>
      <c r="C340" t="str">
        <f>CONCATENATE(Tabla9[[#This Row],[CODE]],"-",Tabla9[[#This Row],[NAME]])</f>
        <v>080304-ENSAMBLES VELAN</v>
      </c>
    </row>
    <row r="341" spans="1:3" x14ac:dyDescent="0.25">
      <c r="A341" s="22" t="s">
        <v>6690</v>
      </c>
      <c r="B341" s="22" t="s">
        <v>3797</v>
      </c>
      <c r="C341" t="str">
        <f>CONCATENATE(Tabla9[[#This Row],[CODE]],"-",Tabla9[[#This Row],[NAME]])</f>
        <v>080401-VALVULAS DE CUCHILLA</v>
      </c>
    </row>
    <row r="342" spans="1:3" x14ac:dyDescent="0.25">
      <c r="A342" s="22" t="s">
        <v>6691</v>
      </c>
      <c r="B342" s="22" t="s">
        <v>3798</v>
      </c>
      <c r="C342" t="str">
        <f>CONCATENATE(Tabla9[[#This Row],[CODE]],"-",Tabla9[[#This Row],[NAME]])</f>
        <v>080402-REPUESTOS DE VALV. SLURRY FLO</v>
      </c>
    </row>
    <row r="343" spans="1:3" x14ac:dyDescent="0.25">
      <c r="A343" s="22" t="s">
        <v>6692</v>
      </c>
      <c r="B343" s="22" t="s">
        <v>3799</v>
      </c>
      <c r="C343" t="str">
        <f>CONCATENATE(Tabla9[[#This Row],[CODE]],"-",Tabla9[[#This Row],[NAME]])</f>
        <v>080403-OTRAS PARTES SLURRY FLO</v>
      </c>
    </row>
    <row r="344" spans="1:3" x14ac:dyDescent="0.25">
      <c r="A344" s="22" t="s">
        <v>6693</v>
      </c>
      <c r="B344" s="22" t="s">
        <v>3800</v>
      </c>
      <c r="C344" t="str">
        <f>CONCATENATE(Tabla9[[#This Row],[CODE]],"-",Tabla9[[#This Row],[NAME]])</f>
        <v>080501-VALVULAS MINERIA</v>
      </c>
    </row>
    <row r="345" spans="1:3" x14ac:dyDescent="0.25">
      <c r="A345" s="22" t="s">
        <v>6694</v>
      </c>
      <c r="B345" s="22" t="s">
        <v>3801</v>
      </c>
      <c r="C345" t="str">
        <f>CONCATENATE(Tabla9[[#This Row],[CODE]],"-",Tabla9[[#This Row],[NAME]])</f>
        <v>080502-REPUESTOS DE VALVULAS MINERIA</v>
      </c>
    </row>
    <row r="346" spans="1:3" x14ac:dyDescent="0.25">
      <c r="A346" s="22" t="s">
        <v>6695</v>
      </c>
      <c r="B346" s="22" t="s">
        <v>3802</v>
      </c>
      <c r="C346" t="str">
        <f>CONCATENATE(Tabla9[[#This Row],[CODE]],"-",Tabla9[[#This Row],[NAME]])</f>
        <v>080503-PARTES Y ACCESORIOS MINERIA</v>
      </c>
    </row>
    <row r="347" spans="1:3" x14ac:dyDescent="0.25">
      <c r="A347" s="22" t="s">
        <v>6696</v>
      </c>
      <c r="B347" s="22" t="s">
        <v>3465</v>
      </c>
      <c r="C347" t="str">
        <f>CONCATENATE(Tabla9[[#This Row],[CODE]],"-",Tabla9[[#This Row],[NAME]])</f>
        <v>080601-BOMBAS</v>
      </c>
    </row>
    <row r="348" spans="1:3" x14ac:dyDescent="0.25">
      <c r="A348" s="22" t="s">
        <v>6697</v>
      </c>
      <c r="B348" s="22" t="s">
        <v>3803</v>
      </c>
      <c r="C348" t="str">
        <f>CONCATENATE(Tabla9[[#This Row],[CODE]],"-",Tabla9[[#This Row],[NAME]])</f>
        <v>080602-REPUESTOS</v>
      </c>
    </row>
    <row r="349" spans="1:3" x14ac:dyDescent="0.25">
      <c r="A349" s="22" t="s">
        <v>6698</v>
      </c>
      <c r="B349" s="22" t="s">
        <v>3804</v>
      </c>
      <c r="C349" t="str">
        <f>CONCATENATE(Tabla9[[#This Row],[CODE]],"-",Tabla9[[#This Row],[NAME]])</f>
        <v>080603-WILDEN.</v>
      </c>
    </row>
    <row r="350" spans="1:3" x14ac:dyDescent="0.25">
      <c r="A350" s="22" t="s">
        <v>6699</v>
      </c>
      <c r="B350" s="22" t="s">
        <v>3805</v>
      </c>
      <c r="C350" t="str">
        <f>CONCATENATE(Tabla9[[#This Row],[CODE]],"-",Tabla9[[#This Row],[NAME]])</f>
        <v>080604-COLFAX.</v>
      </c>
    </row>
    <row r="351" spans="1:3" x14ac:dyDescent="0.25">
      <c r="A351" s="22" t="s">
        <v>6700</v>
      </c>
      <c r="B351" s="22" t="s">
        <v>3806</v>
      </c>
      <c r="C351" t="str">
        <f>CONCATENATE(Tabla9[[#This Row],[CODE]],"-",Tabla9[[#This Row],[NAME]])</f>
        <v>080605-OTRAS BOMBAS.</v>
      </c>
    </row>
    <row r="352" spans="1:3" x14ac:dyDescent="0.25">
      <c r="A352" s="22" t="s">
        <v>6701</v>
      </c>
      <c r="B352" s="22" t="s">
        <v>3413</v>
      </c>
      <c r="C352" t="str">
        <f>CONCATENATE(Tabla9[[#This Row],[CODE]],"-",Tabla9[[#This Row],[NAME]])</f>
        <v>080701-SERVICIOS MINERIA</v>
      </c>
    </row>
    <row r="353" spans="1:3" x14ac:dyDescent="0.25">
      <c r="A353" s="22" t="s">
        <v>6702</v>
      </c>
      <c r="B353" s="22" t="s">
        <v>3807</v>
      </c>
      <c r="C353" t="str">
        <f>CONCATENATE(Tabla9[[#This Row],[CODE]],"-",Tabla9[[#This Row],[NAME]])</f>
        <v>080801-BOMBAS.</v>
      </c>
    </row>
    <row r="354" spans="1:3" x14ac:dyDescent="0.25">
      <c r="A354" s="22" t="s">
        <v>6703</v>
      </c>
      <c r="B354" s="22" t="s">
        <v>3808</v>
      </c>
      <c r="C354" t="str">
        <f>CONCATENATE(Tabla9[[#This Row],[CODE]],"-",Tabla9[[#This Row],[NAME]])</f>
        <v>080802-REPUESTOS.</v>
      </c>
    </row>
    <row r="355" spans="1:3" x14ac:dyDescent="0.25">
      <c r="A355" s="22" t="s">
        <v>6704</v>
      </c>
      <c r="B355" s="22" t="s">
        <v>3809</v>
      </c>
      <c r="C355" t="str">
        <f>CONCATENATE(Tabla9[[#This Row],[CODE]],"-",Tabla9[[#This Row],[NAME]])</f>
        <v>081101-BOMBAS..</v>
      </c>
    </row>
    <row r="356" spans="1:3" x14ac:dyDescent="0.25">
      <c r="A356" s="22" t="s">
        <v>6705</v>
      </c>
      <c r="B356" s="22" t="s">
        <v>3810</v>
      </c>
      <c r="C356" t="str">
        <f>CONCATENATE(Tabla9[[#This Row],[CODE]],"-",Tabla9[[#This Row],[NAME]])</f>
        <v>081102-REPUESTOS..</v>
      </c>
    </row>
    <row r="357" spans="1:3" x14ac:dyDescent="0.25">
      <c r="A357" s="22" t="s">
        <v>6706</v>
      </c>
      <c r="B357" s="22" t="s">
        <v>3811</v>
      </c>
      <c r="C357" t="str">
        <f>CONCATENATE(Tabla9[[#This Row],[CODE]],"-",Tabla9[[#This Row],[NAME]])</f>
        <v>081201-BOMBAS...</v>
      </c>
    </row>
    <row r="358" spans="1:3" x14ac:dyDescent="0.25">
      <c r="A358" s="22" t="s">
        <v>6707</v>
      </c>
      <c r="B358" s="22" t="s">
        <v>3812</v>
      </c>
      <c r="C358" t="str">
        <f>CONCATENATE(Tabla9[[#This Row],[CODE]],"-",Tabla9[[#This Row],[NAME]])</f>
        <v>081202-REPUESTOS...</v>
      </c>
    </row>
    <row r="359" spans="1:3" x14ac:dyDescent="0.25">
      <c r="A359" s="22" t="s">
        <v>6708</v>
      </c>
      <c r="B359" s="22" t="s">
        <v>3813</v>
      </c>
      <c r="C359" t="str">
        <f>CONCATENATE(Tabla9[[#This Row],[CODE]],"-",Tabla9[[#This Row],[NAME]])</f>
        <v>081301-BOMBAS....</v>
      </c>
    </row>
    <row r="360" spans="1:3" x14ac:dyDescent="0.25">
      <c r="A360" s="22" t="s">
        <v>6709</v>
      </c>
      <c r="B360" s="22" t="s">
        <v>3814</v>
      </c>
      <c r="C360" t="str">
        <f>CONCATENATE(Tabla9[[#This Row],[CODE]],"-",Tabla9[[#This Row],[NAME]])</f>
        <v>081302-REPUESTOS....</v>
      </c>
    </row>
    <row r="361" spans="1:3" x14ac:dyDescent="0.25">
      <c r="A361" s="22" t="s">
        <v>6710</v>
      </c>
      <c r="B361" s="22" t="s">
        <v>3815</v>
      </c>
      <c r="C361" t="str">
        <f>CONCATENATE(Tabla9[[#This Row],[CODE]],"-",Tabla9[[#This Row],[NAME]])</f>
        <v>081401-GENERAL</v>
      </c>
    </row>
    <row r="362" spans="1:3" x14ac:dyDescent="0.25">
      <c r="A362" s="22" t="s">
        <v>6711</v>
      </c>
      <c r="B362" s="22" t="s">
        <v>3376</v>
      </c>
      <c r="C362" t="str">
        <f>CONCATENATE(Tabla9[[#This Row],[CODE]],"-",Tabla9[[#This Row],[NAME]])</f>
        <v>081501-VALVULAS</v>
      </c>
    </row>
    <row r="363" spans="1:3" x14ac:dyDescent="0.25">
      <c r="A363" s="22" t="s">
        <v>6712</v>
      </c>
      <c r="B363" s="22" t="s">
        <v>3816</v>
      </c>
      <c r="C363" t="str">
        <f>CONCATENATE(Tabla9[[#This Row],[CODE]],"-",Tabla9[[#This Row],[NAME]])</f>
        <v>090101-TIPO 30</v>
      </c>
    </row>
    <row r="364" spans="1:3" x14ac:dyDescent="0.25">
      <c r="A364" s="22" t="s">
        <v>6713</v>
      </c>
      <c r="B364" s="22" t="s">
        <v>3817</v>
      </c>
      <c r="C364" t="str">
        <f>CONCATENATE(Tabla9[[#This Row],[CODE]],"-",Tabla9[[#This Row],[NAME]])</f>
        <v>090102-TORNILLOS ROTATIVOS</v>
      </c>
    </row>
    <row r="365" spans="1:3" x14ac:dyDescent="0.25">
      <c r="A365" s="22" t="s">
        <v>6714</v>
      </c>
      <c r="B365" s="22" t="s">
        <v>3818</v>
      </c>
      <c r="C365" t="str">
        <f>CONCATENATE(Tabla9[[#This Row],[CODE]],"-",Tabla9[[#This Row],[NAME]])</f>
        <v>090103-RECIPROCANTES.</v>
      </c>
    </row>
    <row r="366" spans="1:3" x14ac:dyDescent="0.25">
      <c r="A366" s="22" t="s">
        <v>6715</v>
      </c>
      <c r="B366" s="22" t="s">
        <v>3819</v>
      </c>
      <c r="C366" t="str">
        <f>CONCATENATE(Tabla9[[#This Row],[CODE]],"-",Tabla9[[#This Row],[NAME]])</f>
        <v>090104-CENTRIFUGO.</v>
      </c>
    </row>
    <row r="367" spans="1:3" x14ac:dyDescent="0.25">
      <c r="A367" s="22" t="s">
        <v>6716</v>
      </c>
      <c r="B367" s="22" t="s">
        <v>3820</v>
      </c>
      <c r="C367" t="str">
        <f>CONCATENATE(Tabla9[[#This Row],[CODE]],"-",Tabla9[[#This Row],[NAME]])</f>
        <v>090105-SECADORES</v>
      </c>
    </row>
    <row r="368" spans="1:3" x14ac:dyDescent="0.25">
      <c r="A368" s="22" t="s">
        <v>6717</v>
      </c>
      <c r="B368" s="22" t="s">
        <v>3821</v>
      </c>
      <c r="C368" t="str">
        <f>CONCATENATE(Tabla9[[#This Row],[CODE]],"-",Tabla9[[#This Row],[NAME]])</f>
        <v>090106-ACCESORIOS..</v>
      </c>
    </row>
    <row r="369" spans="1:3" x14ac:dyDescent="0.25">
      <c r="A369" s="22" t="s">
        <v>6718</v>
      </c>
      <c r="B369" s="22" t="s">
        <v>3822</v>
      </c>
      <c r="C369" t="str">
        <f>CONCATENATE(Tabla9[[#This Row],[CODE]],"-",Tabla9[[#This Row],[NAME]])</f>
        <v>090107-PERFORMANCE PARTS</v>
      </c>
    </row>
    <row r="370" spans="1:3" x14ac:dyDescent="0.25">
      <c r="A370" s="22" t="s">
        <v>6719</v>
      </c>
      <c r="B370" s="22" t="s">
        <v>3823</v>
      </c>
      <c r="C370" t="str">
        <f>CONCATENATE(Tabla9[[#This Row],[CODE]],"-",Tabla9[[#This Row],[NAME]])</f>
        <v>090108-SERVICIOS + REPUESTOS</v>
      </c>
    </row>
    <row r="371" spans="1:3" x14ac:dyDescent="0.25">
      <c r="A371" s="22" t="s">
        <v>6720</v>
      </c>
      <c r="B371" s="22" t="s">
        <v>3824</v>
      </c>
      <c r="C371" t="str">
        <f>CONCATENATE(Tabla9[[#This Row],[CODE]],"-",Tabla9[[#This Row],[NAME]])</f>
        <v>090109-SISTEMA DE TUBERIAS DE AIRE.</v>
      </c>
    </row>
    <row r="372" spans="1:3" x14ac:dyDescent="0.25">
      <c r="A372" s="22" t="s">
        <v>6721</v>
      </c>
      <c r="B372" s="22" t="s">
        <v>3825</v>
      </c>
      <c r="C372" t="str">
        <f>CONCATENATE(Tabla9[[#This Row],[CODE]],"-",Tabla9[[#This Row],[NAME]])</f>
        <v>090201-REP. EQ. LIGEROS BOBCAT.</v>
      </c>
    </row>
    <row r="373" spans="1:3" x14ac:dyDescent="0.25">
      <c r="A373" s="22" t="s">
        <v>6722</v>
      </c>
      <c r="B373" s="22" t="s">
        <v>3826</v>
      </c>
      <c r="C373" t="str">
        <f>CONCATENATE(Tabla9[[#This Row],[CODE]],"-",Tabla9[[#This Row],[NAME]])</f>
        <v>090202-REP.  MONTACARGAS.</v>
      </c>
    </row>
    <row r="374" spans="1:3" x14ac:dyDescent="0.25">
      <c r="A374" s="22" t="s">
        <v>6723</v>
      </c>
      <c r="B374" s="22" t="s">
        <v>3827</v>
      </c>
      <c r="C374" t="str">
        <f>CONCATENATE(Tabla9[[#This Row],[CODE]],"-",Tabla9[[#This Row],[NAME]])</f>
        <v>090203-REP. HERRAMIENTAS HIDRAULICAS.</v>
      </c>
    </row>
    <row r="375" spans="1:3" x14ac:dyDescent="0.25">
      <c r="A375" s="22" t="s">
        <v>6724</v>
      </c>
      <c r="B375" s="22" t="s">
        <v>3828</v>
      </c>
      <c r="C375" t="str">
        <f>CONCATENATE(Tabla9[[#This Row],[CODE]],"-",Tabla9[[#This Row],[NAME]])</f>
        <v>090204-ACCESORIOS DE MINERIA Y CONST.</v>
      </c>
    </row>
    <row r="376" spans="1:3" x14ac:dyDescent="0.25">
      <c r="A376" s="22" t="s">
        <v>6725</v>
      </c>
      <c r="B376" s="22" t="s">
        <v>3829</v>
      </c>
      <c r="C376" t="str">
        <f>CONCATENATE(Tabla9[[#This Row],[CODE]],"-",Tabla9[[#This Row],[NAME]])</f>
        <v>090205-REP.TORRES DE ILUMINACION</v>
      </c>
    </row>
    <row r="377" spans="1:3" x14ac:dyDescent="0.25">
      <c r="A377" s="22" t="s">
        <v>6726</v>
      </c>
      <c r="B377" s="22" t="s">
        <v>3830</v>
      </c>
      <c r="C377" t="str">
        <f>CONCATENATE(Tabla9[[#This Row],[CODE]],"-",Tabla9[[#This Row],[NAME]])</f>
        <v>090206-REP GENERADORES.</v>
      </c>
    </row>
    <row r="378" spans="1:3" x14ac:dyDescent="0.25">
      <c r="A378" s="22" t="s">
        <v>6727</v>
      </c>
      <c r="B378" s="22" t="s">
        <v>3831</v>
      </c>
      <c r="C378" t="str">
        <f>CONCATENATE(Tabla9[[#This Row],[CODE]],"-",Tabla9[[#This Row],[NAME]])</f>
        <v>090207-REP TRANSPALETAS.</v>
      </c>
    </row>
    <row r="379" spans="1:3" x14ac:dyDescent="0.25">
      <c r="A379" s="22" t="s">
        <v>6728</v>
      </c>
      <c r="B379" s="22" t="s">
        <v>3832</v>
      </c>
      <c r="C379" t="str">
        <f>CONCATENATE(Tabla9[[#This Row],[CODE]],"-",Tabla9[[#This Row],[NAME]])</f>
        <v>090208-REP GRUAS.</v>
      </c>
    </row>
    <row r="380" spans="1:3" x14ac:dyDescent="0.25">
      <c r="A380" s="22" t="s">
        <v>6729</v>
      </c>
      <c r="B380" s="22" t="s">
        <v>3833</v>
      </c>
      <c r="C380" t="str">
        <f>CONCATENATE(Tabla9[[#This Row],[CODE]],"-",Tabla9[[#This Row],[NAME]])</f>
        <v>090209-REPUESTOS EQ. LIGEROS OTROS.</v>
      </c>
    </row>
    <row r="381" spans="1:3" x14ac:dyDescent="0.25">
      <c r="A381" s="22" t="s">
        <v>6730</v>
      </c>
      <c r="B381" s="22" t="s">
        <v>3834</v>
      </c>
      <c r="C381" t="str">
        <f>CONCATENATE(Tabla9[[#This Row],[CODE]],"-",Tabla9[[#This Row],[NAME]])</f>
        <v>090301-REPUESTOS GNV.</v>
      </c>
    </row>
    <row r="382" spans="1:3" x14ac:dyDescent="0.25">
      <c r="A382" s="22" t="s">
        <v>6731</v>
      </c>
      <c r="B382" s="22" t="s">
        <v>3835</v>
      </c>
      <c r="C382" t="str">
        <f>CONCATENATE(Tabla9[[#This Row],[CODE]],"-",Tabla9[[#This Row],[NAME]])</f>
        <v>090401-REP. COMPRESOR</v>
      </c>
    </row>
    <row r="383" spans="1:3" x14ac:dyDescent="0.25">
      <c r="A383" s="22" t="s">
        <v>6732</v>
      </c>
      <c r="B383" s="22" t="s">
        <v>3836</v>
      </c>
      <c r="C383" t="str">
        <f>CONCATENATE(Tabla9[[#This Row],[CODE]],"-",Tabla9[[#This Row],[NAME]])</f>
        <v>090402-REP. MOTOBOMBA</v>
      </c>
    </row>
    <row r="384" spans="1:3" x14ac:dyDescent="0.25">
      <c r="A384" s="22" t="s">
        <v>6733</v>
      </c>
      <c r="B384" s="22" t="s">
        <v>3837</v>
      </c>
      <c r="C384" t="str">
        <f>CONCATENATE(Tabla9[[#This Row],[CODE]],"-",Tabla9[[#This Row],[NAME]])</f>
        <v>090403-REP. MOTORES</v>
      </c>
    </row>
    <row r="385" spans="1:3" x14ac:dyDescent="0.25">
      <c r="A385" s="22" t="s">
        <v>6734</v>
      </c>
      <c r="B385" s="22" t="s">
        <v>3838</v>
      </c>
      <c r="C385" t="str">
        <f>CONCATENATE(Tabla9[[#This Row],[CODE]],"-",Tabla9[[#This Row],[NAME]])</f>
        <v>090404-REP. SOLDADOR ELECTRICO</v>
      </c>
    </row>
    <row r="386" spans="1:3" x14ac:dyDescent="0.25">
      <c r="A386" s="22" t="s">
        <v>6735</v>
      </c>
      <c r="B386" s="22" t="s">
        <v>3839</v>
      </c>
      <c r="C386" t="str">
        <f>CONCATENATE(Tabla9[[#This Row],[CODE]],"-",Tabla9[[#This Row],[NAME]])</f>
        <v>140101-LUB BANDA PORT</v>
      </c>
    </row>
    <row r="387" spans="1:3" x14ac:dyDescent="0.25">
      <c r="A387" s="22" t="s">
        <v>6736</v>
      </c>
      <c r="B387" s="22" t="s">
        <v>3840</v>
      </c>
      <c r="C387" t="str">
        <f>CONCATENATE(Tabla9[[#This Row],[CODE]],"-",Tabla9[[#This Row],[NAME]])</f>
        <v>140102-PORTATIL DIRECTO</v>
      </c>
    </row>
    <row r="388" spans="1:3" x14ac:dyDescent="0.25">
      <c r="A388" s="22" t="s">
        <v>6737</v>
      </c>
      <c r="B388" s="22" t="s">
        <v>3841</v>
      </c>
      <c r="C388" t="str">
        <f>CONCATENATE(Tabla9[[#This Row],[CODE]],"-",Tabla9[[#This Row],[NAME]])</f>
        <v>140103-LUB DIRECTO PORT</v>
      </c>
    </row>
    <row r="389" spans="1:3" x14ac:dyDescent="0.25">
      <c r="A389" s="22" t="s">
        <v>6738</v>
      </c>
      <c r="B389" s="22" t="s">
        <v>3842</v>
      </c>
      <c r="C389" t="str">
        <f>CONCATENATE(Tabla9[[#This Row],[CODE]],"-",Tabla9[[#This Row],[NAME]])</f>
        <v>140104-ACCESORIOS -</v>
      </c>
    </row>
    <row r="390" spans="1:3" x14ac:dyDescent="0.25">
      <c r="A390" s="22" t="s">
        <v>6739</v>
      </c>
      <c r="B390" s="22" t="s">
        <v>3843</v>
      </c>
      <c r="C390" t="str">
        <f>CONCATENATE(Tabla9[[#This Row],[CODE]],"-",Tabla9[[#This Row],[NAME]])</f>
        <v>140201-GASOLINA</v>
      </c>
    </row>
    <row r="391" spans="1:3" x14ac:dyDescent="0.25">
      <c r="A391" s="22" t="s">
        <v>6740</v>
      </c>
      <c r="B391" s="22" t="s">
        <v>3844</v>
      </c>
      <c r="C391" t="str">
        <f>CONCATENATE(Tabla9[[#This Row],[CODE]],"-",Tabla9[[#This Row],[NAME]])</f>
        <v>140202-GASOLINA 4 TIEMPOS</v>
      </c>
    </row>
    <row r="392" spans="1:3" x14ac:dyDescent="0.25">
      <c r="A392" s="22" t="s">
        <v>6741</v>
      </c>
      <c r="B392" s="22" t="s">
        <v>3845</v>
      </c>
      <c r="C392" t="str">
        <f>CONCATENATE(Tabla9[[#This Row],[CODE]],"-",Tabla9[[#This Row],[NAME]])</f>
        <v>140203-ACCESORIOS--</v>
      </c>
    </row>
    <row r="393" spans="1:3" x14ac:dyDescent="0.25">
      <c r="A393" s="22" t="s">
        <v>6742</v>
      </c>
      <c r="B393" s="22" t="s">
        <v>3846</v>
      </c>
      <c r="C393" t="str">
        <f>CONCATENATE(Tabla9[[#This Row],[CODE]],"-",Tabla9[[#This Row],[NAME]])</f>
        <v>140301-ELECTRICOS</v>
      </c>
    </row>
    <row r="394" spans="1:3" x14ac:dyDescent="0.25">
      <c r="A394" s="22" t="s">
        <v>6743</v>
      </c>
      <c r="B394" s="22" t="s">
        <v>3847</v>
      </c>
      <c r="C394" t="str">
        <f>CONCATENATE(Tabla9[[#This Row],[CODE]],"-",Tabla9[[#This Row],[NAME]])</f>
        <v>140302-ACCESORIOS ---</v>
      </c>
    </row>
    <row r="395" spans="1:3" x14ac:dyDescent="0.25">
      <c r="A395" s="22" t="s">
        <v>6744</v>
      </c>
      <c r="B395" s="22" t="s">
        <v>3848</v>
      </c>
      <c r="C395" t="str">
        <f>CONCATENATE(Tabla9[[#This Row],[CODE]],"-",Tabla9[[#This Row],[NAME]])</f>
        <v>140401-INVERTER</v>
      </c>
    </row>
    <row r="396" spans="1:3" x14ac:dyDescent="0.25">
      <c r="A396" s="22" t="s">
        <v>6745</v>
      </c>
      <c r="B396" s="22" t="s">
        <v>3849</v>
      </c>
      <c r="C396" t="str">
        <f>CONCATENATE(Tabla9[[#This Row],[CODE]],"-",Tabla9[[#This Row],[NAME]])</f>
        <v>140402-MIGMAG</v>
      </c>
    </row>
    <row r="397" spans="1:3" x14ac:dyDescent="0.25">
      <c r="A397" s="22" t="s">
        <v>6746</v>
      </c>
      <c r="B397" s="22" t="s">
        <v>3850</v>
      </c>
      <c r="C397" t="str">
        <f>CONCATENATE(Tabla9[[#This Row],[CODE]],"-",Tabla9[[#This Row],[NAME]])</f>
        <v>140403-ACCESORIOS --</v>
      </c>
    </row>
    <row r="398" spans="1:3" x14ac:dyDescent="0.25">
      <c r="A398" s="22" t="s">
        <v>6747</v>
      </c>
      <c r="B398" s="22" t="s">
        <v>3851</v>
      </c>
      <c r="C398" t="str">
        <f>CONCATENATE(Tabla9[[#This Row],[CODE]],"-",Tabla9[[#This Row],[NAME]])</f>
        <v>140501-GENERAL.</v>
      </c>
    </row>
    <row r="399" spans="1:3" x14ac:dyDescent="0.25">
      <c r="A399" s="22" t="s">
        <v>6748</v>
      </c>
      <c r="B399" s="22" t="s">
        <v>3852</v>
      </c>
      <c r="C399" t="str">
        <f>CONCATENATE(Tabla9[[#This Row],[CODE]],"-",Tabla9[[#This Row],[NAME]])</f>
        <v>140601-GENERAL_</v>
      </c>
    </row>
    <row r="400" spans="1:3" x14ac:dyDescent="0.25">
      <c r="A400" s="22" t="s">
        <v>6749</v>
      </c>
      <c r="B400" s="22" t="s">
        <v>3853</v>
      </c>
      <c r="C400" t="str">
        <f>CONCATENATE(Tabla9[[#This Row],[CODE]],"-",Tabla9[[#This Row],[NAME]])</f>
        <v>140701-GENERAL..</v>
      </c>
    </row>
    <row r="401" spans="1:3" x14ac:dyDescent="0.25">
      <c r="A401" s="22" t="s">
        <v>6750</v>
      </c>
      <c r="B401" s="22" t="s">
        <v>3854</v>
      </c>
      <c r="C401" t="str">
        <f>CONCATENATE(Tabla9[[#This Row],[CODE]],"-",Tabla9[[#This Row],[NAME]])</f>
        <v>140801-GENERAL,</v>
      </c>
    </row>
    <row r="402" spans="1:3" x14ac:dyDescent="0.25">
      <c r="A402" s="22" t="s">
        <v>6751</v>
      </c>
      <c r="B402" s="22" t="s">
        <v>3855</v>
      </c>
      <c r="C402" t="str">
        <f>CONCATENATE(Tabla9[[#This Row],[CODE]],"-",Tabla9[[#This Row],[NAME]])</f>
        <v>140901-GENERAL,,</v>
      </c>
    </row>
    <row r="403" spans="1:3" x14ac:dyDescent="0.25">
      <c r="A403" s="22" t="s">
        <v>6752</v>
      </c>
      <c r="B403" s="22" t="s">
        <v>3856</v>
      </c>
      <c r="C403" t="str">
        <f>CONCATENATE(Tabla9[[#This Row],[CODE]],"-",Tabla9[[#This Row],[NAME]])</f>
        <v>141001-GENERAL'</v>
      </c>
    </row>
    <row r="404" spans="1:3" x14ac:dyDescent="0.25">
      <c r="A404" s="22" t="s">
        <v>6753</v>
      </c>
      <c r="B404" s="22" t="s">
        <v>3857</v>
      </c>
      <c r="C404" t="str">
        <f>CONCATENATE(Tabla9[[#This Row],[CODE]],"-",Tabla9[[#This Row],[NAME]])</f>
        <v>141101-GENERAL,.</v>
      </c>
    </row>
    <row r="405" spans="1:3" x14ac:dyDescent="0.25">
      <c r="A405" s="22" t="s">
        <v>6754</v>
      </c>
      <c r="B405" s="22" t="s">
        <v>3858</v>
      </c>
      <c r="C405" t="str">
        <f>CONCATENATE(Tabla9[[#This Row],[CODE]],"-",Tabla9[[#This Row],[NAME]])</f>
        <v>141201-GENERAL.,</v>
      </c>
    </row>
    <row r="406" spans="1:3" x14ac:dyDescent="0.25">
      <c r="A406" s="22" t="s">
        <v>6755</v>
      </c>
      <c r="B406" s="22" t="s">
        <v>3859</v>
      </c>
      <c r="C406" t="str">
        <f>CONCATENATE(Tabla9[[#This Row],[CODE]],"-",Tabla9[[#This Row],[NAME]])</f>
        <v>141301-GENERAL --</v>
      </c>
    </row>
    <row r="407" spans="1:3" x14ac:dyDescent="0.25">
      <c r="A407" s="22" t="s">
        <v>6756</v>
      </c>
      <c r="B407" s="22" t="s">
        <v>3860</v>
      </c>
      <c r="C407" t="str">
        <f>CONCATENATE(Tabla9[[#This Row],[CODE]],"-",Tabla9[[#This Row],[NAME]])</f>
        <v>141501-REP. COMPRESOR - SUMIN. PROF.</v>
      </c>
    </row>
    <row r="408" spans="1:3" x14ac:dyDescent="0.25">
      <c r="A408" s="22" t="s">
        <v>6757</v>
      </c>
      <c r="B408" s="22" t="s">
        <v>3861</v>
      </c>
      <c r="C408" t="str">
        <f>CONCATENATE(Tabla9[[#This Row],[CODE]],"-",Tabla9[[#This Row],[NAME]])</f>
        <v>141502-REP. MOTOBOMBA - SUMIN. PROF.</v>
      </c>
    </row>
    <row r="409" spans="1:3" x14ac:dyDescent="0.25">
      <c r="A409" s="22" t="s">
        <v>6758</v>
      </c>
      <c r="B409" s="22" t="s">
        <v>3862</v>
      </c>
      <c r="C409" t="str">
        <f>CONCATENATE(Tabla9[[#This Row],[CODE]],"-",Tabla9[[#This Row],[NAME]])</f>
        <v>141503-REP. MOTORES - SUMIN. PROF.</v>
      </c>
    </row>
    <row r="410" spans="1:3" x14ac:dyDescent="0.25">
      <c r="A410" s="22" t="s">
        <v>6759</v>
      </c>
      <c r="B410" s="22" t="s">
        <v>3863</v>
      </c>
      <c r="C410" t="str">
        <f>CONCATENATE(Tabla9[[#This Row],[CODE]],"-",Tabla9[[#This Row],[NAME]])</f>
        <v>141504-REP. SOLDADOR ELECTRICO - SUMIN. PROF.</v>
      </c>
    </row>
    <row r="411" spans="1:3" x14ac:dyDescent="0.25">
      <c r="A411" s="22" t="s">
        <v>6760</v>
      </c>
      <c r="B411" s="22" t="s">
        <v>3864</v>
      </c>
      <c r="C411" t="str">
        <f>CONCATENATE(Tabla9[[#This Row],[CODE]],"-",Tabla9[[#This Row],[NAME]])</f>
        <v>150101-PROTECCION PERSONAL</v>
      </c>
    </row>
    <row r="412" spans="1:3" x14ac:dyDescent="0.25">
      <c r="A412" s="22" t="s">
        <v>6761</v>
      </c>
      <c r="B412" s="22" t="s">
        <v>3865</v>
      </c>
      <c r="C412" t="str">
        <f>CONCATENATE(Tabla9[[#This Row],[CODE]],"-",Tabla9[[#This Row],[NAME]])</f>
        <v>150102-ALTA VISIBILIDAD</v>
      </c>
    </row>
    <row r="413" spans="1:3" x14ac:dyDescent="0.25">
      <c r="A413" s="22" t="s">
        <v>6762</v>
      </c>
      <c r="B413" s="22" t="s">
        <v>3866</v>
      </c>
      <c r="C413" t="str">
        <f>CONCATENATE(Tabla9[[#This Row],[CODE]],"-",Tabla9[[#This Row],[NAME]])</f>
        <v>150103-TAPETES</v>
      </c>
    </row>
    <row r="414" spans="1:3" x14ac:dyDescent="0.25">
      <c r="A414" s="22" t="s">
        <v>6763</v>
      </c>
      <c r="B414" s="22" t="s">
        <v>3867</v>
      </c>
      <c r="C414" t="str">
        <f>CONCATENATE(Tabla9[[#This Row],[CODE]],"-",Tabla9[[#This Row],[NAME]])</f>
        <v>150104-ABSORBENTES</v>
      </c>
    </row>
    <row r="415" spans="1:3" x14ac:dyDescent="0.25">
      <c r="A415" s="22" t="s">
        <v>6764</v>
      </c>
      <c r="B415" s="22" t="s">
        <v>3868</v>
      </c>
      <c r="C415" t="str">
        <f>CONCATENATE(Tabla9[[#This Row],[CODE]],"-",Tabla9[[#This Row],[NAME]])</f>
        <v>150105-INDUSTRIA</v>
      </c>
    </row>
    <row r="416" spans="1:3" x14ac:dyDescent="0.25">
      <c r="A416" s="22" t="s">
        <v>6765</v>
      </c>
      <c r="B416" s="22" t="s">
        <v>3869</v>
      </c>
      <c r="C416" t="str">
        <f>CONCATENATE(Tabla9[[#This Row],[CODE]],"-",Tabla9[[#This Row],[NAME]])</f>
        <v>150106-LIMPIADORES</v>
      </c>
    </row>
    <row r="417" spans="1:3" x14ac:dyDescent="0.25">
      <c r="A417" s="22" t="s">
        <v>6766</v>
      </c>
      <c r="B417" s="22" t="s">
        <v>3870</v>
      </c>
      <c r="C417" t="str">
        <f>CONCATENATE(Tabla9[[#This Row],[CODE]],"-",Tabla9[[#This Row],[NAME]])</f>
        <v>150107-TIRAS ANTIDESLIZANTES Y ACCESORIOS</v>
      </c>
    </row>
    <row r="418" spans="1:3" x14ac:dyDescent="0.25">
      <c r="A418" s="22" t="s">
        <v>6767</v>
      </c>
      <c r="B418" s="22" t="s">
        <v>3871</v>
      </c>
      <c r="C418" t="str">
        <f>CONCATENATE(Tabla9[[#This Row],[CODE]],"-",Tabla9[[#This Row],[NAME]])</f>
        <v>160101-VENTILACION</v>
      </c>
    </row>
    <row r="419" spans="1:3" x14ac:dyDescent="0.25">
      <c r="A419" s="22" t="s">
        <v>6768</v>
      </c>
      <c r="B419" s="22" t="s">
        <v>3872</v>
      </c>
      <c r="C419" t="str">
        <f>CONCATENATE(Tabla9[[#This Row],[CODE]],"-",Tabla9[[#This Row],[NAME]])</f>
        <v>160102-AIRE ACONDICIONADO</v>
      </c>
    </row>
    <row r="420" spans="1:3" x14ac:dyDescent="0.25">
      <c r="A420" s="22" t="s">
        <v>6769</v>
      </c>
      <c r="B420" s="22" t="s">
        <v>3455</v>
      </c>
      <c r="C420" t="str">
        <f>CONCATENATE(Tabla9[[#This Row],[CODE]],"-",Tabla9[[#This Row],[NAME]])</f>
        <v>990105-LIMPIEZA</v>
      </c>
    </row>
    <row r="421" spans="1:3" x14ac:dyDescent="0.25">
      <c r="A421" s="22" t="s">
        <v>6770</v>
      </c>
      <c r="B421" s="22" t="s">
        <v>3873</v>
      </c>
      <c r="C421" t="str">
        <f>CONCATENATE(Tabla9[[#This Row],[CODE]],"-",Tabla9[[#This Row],[NAME]])</f>
        <v>990501-ESCOBILLONES</v>
      </c>
    </row>
    <row r="422" spans="1:3" x14ac:dyDescent="0.25">
      <c r="A422" s="22" t="s">
        <v>6771</v>
      </c>
      <c r="B422" s="22" t="s">
        <v>3874</v>
      </c>
      <c r="C422" t="str">
        <f>CONCATENATE(Tabla9[[#This Row],[CODE]],"-",Tabla9[[#This Row],[NAME]])</f>
        <v>990502-BOLSAS</v>
      </c>
    </row>
    <row r="423" spans="1:3" x14ac:dyDescent="0.25">
      <c r="A423" s="22" t="s">
        <v>6772</v>
      </c>
      <c r="B423" s="22" t="s">
        <v>3875</v>
      </c>
      <c r="C423" t="str">
        <f>CONCATENATE(Tabla9[[#This Row],[CODE]],"-",Tabla9[[#This Row],[NAME]])</f>
        <v>990503-HISOPOS</v>
      </c>
    </row>
    <row r="424" spans="1:3" x14ac:dyDescent="0.25">
      <c r="A424" s="22" t="s">
        <v>6773</v>
      </c>
      <c r="B424" s="22" t="s">
        <v>3876</v>
      </c>
      <c r="C424" t="str">
        <f>CONCATENATE(Tabla9[[#This Row],[CODE]],"-",Tabla9[[#This Row],[NAME]])</f>
        <v>990504-ESPONJAS</v>
      </c>
    </row>
    <row r="425" spans="1:3" x14ac:dyDescent="0.25">
      <c r="A425" s="22" t="s">
        <v>6173</v>
      </c>
      <c r="B425" s="22" t="s">
        <v>3877</v>
      </c>
      <c r="C425" t="str">
        <f>CONCATENATE(Tabla9[[#This Row],[CODE]],"-",Tabla9[[#This Row],[NAME]])</f>
        <v>990601-RESALTADORES</v>
      </c>
    </row>
    <row r="426" spans="1:3" x14ac:dyDescent="0.25">
      <c r="A426" s="22" t="s">
        <v>6774</v>
      </c>
      <c r="B426" s="22" t="s">
        <v>3878</v>
      </c>
      <c r="C426" t="str">
        <f>CONCATENATE(Tabla9[[#This Row],[CODE]],"-",Tabla9[[#This Row],[NAME]])</f>
        <v>990602-CUCHILLAS</v>
      </c>
    </row>
    <row r="427" spans="1:3" x14ac:dyDescent="0.25">
      <c r="A427" s="22" t="s">
        <v>6775</v>
      </c>
      <c r="B427" s="22" t="s">
        <v>3879</v>
      </c>
      <c r="C427" t="str">
        <f>CONCATENATE(Tabla9[[#This Row],[CODE]],"-",Tabla9[[#This Row],[NAME]])</f>
        <v>990603-POST IT</v>
      </c>
    </row>
    <row r="428" spans="1:3" x14ac:dyDescent="0.25">
      <c r="A428" s="22" t="s">
        <v>6776</v>
      </c>
      <c r="B428" s="22" t="s">
        <v>3880</v>
      </c>
      <c r="C428" t="str">
        <f>CONCATENATE(Tabla9[[#This Row],[CODE]],"-",Tabla9[[#This Row],[NAME]])</f>
        <v>990604-MOTAS</v>
      </c>
    </row>
    <row r="429" spans="1:3" x14ac:dyDescent="0.25">
      <c r="A429" s="22" t="s">
        <v>6777</v>
      </c>
      <c r="B429" s="22" t="s">
        <v>3881</v>
      </c>
      <c r="C429" t="str">
        <f>CONCATENATE(Tabla9[[#This Row],[CODE]],"-",Tabla9[[#This Row],[NAME]])</f>
        <v>990701-PUBLICACIONES</v>
      </c>
    </row>
    <row r="430" spans="1:3" x14ac:dyDescent="0.25">
      <c r="A430" s="22" t="s">
        <v>6778</v>
      </c>
      <c r="B430" s="22" t="s">
        <v>3882</v>
      </c>
      <c r="C430" t="str">
        <f>CONCATENATE(Tabla9[[#This Row],[CODE]],"-",Tabla9[[#This Row],[NAME]])</f>
        <v>990999-GENERAL PERSONAL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workbookViewId="0">
      <selection activeCell="C3" sqref="C3"/>
    </sheetView>
  </sheetViews>
  <sheetFormatPr baseColWidth="10" defaultRowHeight="15" x14ac:dyDescent="0.25"/>
  <cols>
    <col min="2" max="2" width="40.85546875" bestFit="1" customWidth="1"/>
  </cols>
  <sheetData>
    <row r="1" spans="1:3" x14ac:dyDescent="0.25">
      <c r="A1" t="s">
        <v>17</v>
      </c>
      <c r="B1" t="s">
        <v>18</v>
      </c>
      <c r="C1" t="s">
        <v>4461</v>
      </c>
    </row>
    <row r="2" spans="1:3" x14ac:dyDescent="0.25">
      <c r="A2" t="s">
        <v>3887</v>
      </c>
      <c r="B2" t="s">
        <v>3888</v>
      </c>
      <c r="C2" t="str">
        <f>CONCATENATE(Tabla12[[#This Row],[Code]],"-",Tabla12[[#This Row],[Name]])</f>
        <v>ST1-SERVICIO TÉCNICO</v>
      </c>
    </row>
    <row r="3" spans="1:3" x14ac:dyDescent="0.25">
      <c r="A3" t="s">
        <v>3889</v>
      </c>
      <c r="B3" t="s">
        <v>3890</v>
      </c>
      <c r="C3" t="str">
        <f>CONCATENATE(Tabla12[[#This Row],[Code]],"-",Tabla12[[#This Row],[Name]])</f>
        <v>U01-MOVIMIENTO Y CONTROL DE FLUIDOS</v>
      </c>
    </row>
    <row r="4" spans="1:3" x14ac:dyDescent="0.25">
      <c r="A4" t="s">
        <v>3891</v>
      </c>
      <c r="B4" t="s">
        <v>3892</v>
      </c>
      <c r="C4" t="str">
        <f>CONCATENATE(Tabla12[[#This Row],[Code]],"-",Tabla12[[#This Row],[Name]])</f>
        <v>U02-GENERACIÓN DE AIRE COMPRIMIDO</v>
      </c>
    </row>
    <row r="5" spans="1:3" x14ac:dyDescent="0.25">
      <c r="A5" t="s">
        <v>3893</v>
      </c>
      <c r="B5" t="s">
        <v>3894</v>
      </c>
      <c r="C5" t="str">
        <f>CONCATENATE(Tabla12[[#This Row],[Code]],"-",Tabla12[[#This Row],[Name]])</f>
        <v>U03-AUTOMATIZACIÓN Y CONTROL DE PROCESOS</v>
      </c>
    </row>
    <row r="6" spans="1:3" ht="13.5" customHeight="1" x14ac:dyDescent="0.25">
      <c r="A6" t="s">
        <v>3895</v>
      </c>
      <c r="B6" t="s">
        <v>3896</v>
      </c>
      <c r="C6" t="str">
        <f>CONCATENATE(Tabla12[[#This Row],[Code]],"-",Tabla12[[#This Row],[Name]])</f>
        <v>U04-GENERACIÓN Y TRANSMISIÓN DE POTENCIA</v>
      </c>
    </row>
    <row r="7" spans="1:3" x14ac:dyDescent="0.25">
      <c r="A7" t="s">
        <v>3897</v>
      </c>
      <c r="B7" t="s">
        <v>3898</v>
      </c>
      <c r="C7" t="str">
        <f>CONCATENATE(Tabla12[[#This Row],[Code]],"-",Tabla12[[#This Row],[Name]])</f>
        <v>U05-MATERIAL HANDLING</v>
      </c>
    </row>
    <row r="8" spans="1:3" x14ac:dyDescent="0.25">
      <c r="A8" t="s">
        <v>3899</v>
      </c>
      <c r="B8" t="s">
        <v>3900</v>
      </c>
      <c r="C8" t="str">
        <f>CONCATENATE(Tabla12[[#This Row],[Code]],"-",Tabla12[[#This Row],[Name]])</f>
        <v>U06-SANEAMIENTO</v>
      </c>
    </row>
    <row r="9" spans="1:3" x14ac:dyDescent="0.25">
      <c r="A9" t="s">
        <v>3901</v>
      </c>
      <c r="B9" t="s">
        <v>3902</v>
      </c>
      <c r="C9" t="str">
        <f>CONCATENATE(Tabla12[[#This Row],[Code]],"-",Tabla12[[#This Row],[Name]])</f>
        <v>U07-GENERACIÓN DE VAPOR</v>
      </c>
    </row>
    <row r="10" spans="1:3" x14ac:dyDescent="0.25">
      <c r="A10" t="s">
        <v>3903</v>
      </c>
      <c r="B10" t="s">
        <v>3904</v>
      </c>
      <c r="C10" t="str">
        <f>CONCATENATE(Tabla12[[#This Row],[Code]],"-",Tabla12[[#This Row],[Name]])</f>
        <v>U08-REFRIGERACIÓN INDUSTRIAL</v>
      </c>
    </row>
    <row r="11" spans="1:3" x14ac:dyDescent="0.25">
      <c r="A11" t="s">
        <v>3905</v>
      </c>
      <c r="B11" t="s">
        <v>3445</v>
      </c>
      <c r="C11" t="str">
        <f>CONCATENATE(Tabla12[[#This Row],[Code]],"-",Tabla12[[#This Row],[Name]])</f>
        <v>U09-OTROS</v>
      </c>
    </row>
    <row r="12" spans="1:3" x14ac:dyDescent="0.25">
      <c r="A12" t="s">
        <v>3906</v>
      </c>
      <c r="B12" t="s">
        <v>3907</v>
      </c>
      <c r="C12" t="str">
        <f>CONCATENATE(Tabla12[[#This Row],[Code]],"-",Tabla12[[#This Row],[Name]])</f>
        <v>U10-SISTEMAS CONTRA INCENDIOS</v>
      </c>
    </row>
    <row r="13" spans="1:3" x14ac:dyDescent="0.25">
      <c r="A13" t="s">
        <v>3908</v>
      </c>
      <c r="B13" t="s">
        <v>3909</v>
      </c>
      <c r="C13" t="str">
        <f>CONCATENATE(Tabla12[[#This Row],[Code]],"-",Tabla12[[#This Row],[Name]])</f>
        <v>U11-ESTACIONES DE SERVICIO</v>
      </c>
    </row>
    <row r="14" spans="1:3" x14ac:dyDescent="0.25">
      <c r="A14" t="s">
        <v>3910</v>
      </c>
      <c r="B14" t="s">
        <v>3911</v>
      </c>
      <c r="C14" t="str">
        <f>CONCATENATE(Tabla12[[#This Row],[Code]],"-",Tabla12[[#This Row],[Name]])</f>
        <v>U12-EQUIPOS ELECTRICOS</v>
      </c>
    </row>
    <row r="15" spans="1:3" x14ac:dyDescent="0.25">
      <c r="A15" t="s">
        <v>3912</v>
      </c>
      <c r="B15" t="s">
        <v>3449</v>
      </c>
      <c r="C15" t="str">
        <f>CONCATENATE(Tabla12[[#This Row],[Code]],"-",Tabla12[[#This Row],[Name]])</f>
        <v>U13-SEGURIDAD INDUSTRIAL</v>
      </c>
    </row>
    <row r="16" spans="1:3" x14ac:dyDescent="0.25">
      <c r="A16" t="s">
        <v>3913</v>
      </c>
      <c r="B16" t="s">
        <v>3450</v>
      </c>
      <c r="C16" t="str">
        <f>CONCATENATE(Tabla12[[#This Row],[Code]],"-",Tabla12[[#This Row],[Name]])</f>
        <v>U14-HVAC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2"/>
  <sheetViews>
    <sheetView topLeftCell="A41" workbookViewId="0">
      <selection activeCell="C3" sqref="C3"/>
    </sheetView>
  </sheetViews>
  <sheetFormatPr baseColWidth="10" defaultRowHeight="15" x14ac:dyDescent="0.25"/>
  <cols>
    <col min="2" max="2" width="73.28515625" bestFit="1" customWidth="1"/>
  </cols>
  <sheetData>
    <row r="1" spans="1:3" x14ac:dyDescent="0.25">
      <c r="A1" t="s">
        <v>17</v>
      </c>
      <c r="B1" t="s">
        <v>3914</v>
      </c>
      <c r="C1" t="s">
        <v>4461</v>
      </c>
    </row>
    <row r="2" spans="1:3" x14ac:dyDescent="0.25">
      <c r="A2" t="s">
        <v>3915</v>
      </c>
      <c r="B2" t="s">
        <v>3703</v>
      </c>
      <c r="C2" t="str">
        <f>CONCATENATE(Tabla14[[#This Row],[Code]],"-",Tabla14[[#This Row],[U_MSS_NCAT]])</f>
        <v>EM01-COMPRESORES</v>
      </c>
    </row>
    <row r="3" spans="1:3" x14ac:dyDescent="0.25">
      <c r="A3" t="s">
        <v>3916</v>
      </c>
      <c r="B3" t="s">
        <v>3917</v>
      </c>
      <c r="C3" t="str">
        <f>CONCATENATE(Tabla14[[#This Row],[Code]],"-",Tabla14[[#This Row],[U_MSS_NCAT]])</f>
        <v>EM05-MOTOBOMBAS</v>
      </c>
    </row>
    <row r="4" spans="1:3" x14ac:dyDescent="0.25">
      <c r="A4" t="s">
        <v>3918</v>
      </c>
      <c r="B4" t="s">
        <v>3919</v>
      </c>
      <c r="C4" t="str">
        <f>CONCATENATE(Tabla14[[#This Row],[Code]],"-",Tabla14[[#This Row],[U_MSS_NCAT]])</f>
        <v>EM06-MOTORES (ELÉCTRICOS Y COMBUSTIÓN)</v>
      </c>
    </row>
    <row r="5" spans="1:3" x14ac:dyDescent="0.25">
      <c r="A5" t="s">
        <v>3920</v>
      </c>
      <c r="B5" t="s">
        <v>3921</v>
      </c>
      <c r="C5" t="str">
        <f>CONCATENATE(Tabla14[[#This Row],[Code]],"-",Tabla14[[#This Row],[U_MSS_NCAT]])</f>
        <v>EM07-SOLDADORAS ELÉCTRICAS</v>
      </c>
    </row>
    <row r="6" spans="1:3" x14ac:dyDescent="0.25">
      <c r="A6" t="s">
        <v>3922</v>
      </c>
      <c r="B6" t="s">
        <v>3437</v>
      </c>
      <c r="C6" t="str">
        <f>CONCATENATE(Tabla14[[#This Row],[Code]],"-",Tabla14[[#This Row],[U_MSS_NCAT]])</f>
        <v>EM08-ASPIRADORA</v>
      </c>
    </row>
    <row r="7" spans="1:3" x14ac:dyDescent="0.25">
      <c r="A7" t="s">
        <v>3923</v>
      </c>
      <c r="B7" t="s">
        <v>3438</v>
      </c>
      <c r="C7" t="str">
        <f>CONCATENATE(Tabla14[[#This Row],[Code]],"-",Tabla14[[#This Row],[U_MSS_NCAT]])</f>
        <v>EM09-AUTOMOTRIZ</v>
      </c>
    </row>
    <row r="8" spans="1:3" x14ac:dyDescent="0.25">
      <c r="A8" t="s">
        <v>3924</v>
      </c>
      <c r="B8" t="s">
        <v>3439</v>
      </c>
      <c r="C8" t="str">
        <f>CONCATENATE(Tabla14[[#This Row],[Code]],"-",Tabla14[[#This Row],[U_MSS_NCAT]])</f>
        <v>EM10-CERRAJERIA</v>
      </c>
    </row>
    <row r="9" spans="1:3" x14ac:dyDescent="0.25">
      <c r="A9" t="s">
        <v>3925</v>
      </c>
      <c r="B9" t="s">
        <v>3440</v>
      </c>
      <c r="C9" t="str">
        <f>CONCATENATE(Tabla14[[#This Row],[Code]],"-",Tabla14[[#This Row],[U_MSS_NCAT]])</f>
        <v>EM11-ELECTROBOMBAS</v>
      </c>
    </row>
    <row r="10" spans="1:3" x14ac:dyDescent="0.25">
      <c r="A10" t="s">
        <v>3926</v>
      </c>
      <c r="B10" t="s">
        <v>3927</v>
      </c>
      <c r="C10" t="str">
        <f>CONCATENATE(Tabla14[[#This Row],[Code]],"-",Tabla14[[#This Row],[U_MSS_NCAT]])</f>
        <v>EM12-GENERADORAS</v>
      </c>
    </row>
    <row r="11" spans="1:3" x14ac:dyDescent="0.25">
      <c r="A11" t="s">
        <v>3928</v>
      </c>
      <c r="B11" t="s">
        <v>3442</v>
      </c>
      <c r="C11" t="str">
        <f>CONCATENATE(Tabla14[[#This Row],[Code]],"-",Tabla14[[#This Row],[U_MSS_NCAT]])</f>
        <v>EM13-HERRAMIENTAS ELECTRICAS</v>
      </c>
    </row>
    <row r="12" spans="1:3" x14ac:dyDescent="0.25">
      <c r="A12" t="s">
        <v>3929</v>
      </c>
      <c r="B12" t="s">
        <v>3443</v>
      </c>
      <c r="C12" t="str">
        <f>CONCATENATE(Tabla14[[#This Row],[Code]],"-",Tabla14[[#This Row],[U_MSS_NCAT]])</f>
        <v>EM14-HERRAMIENTAS MANUALES</v>
      </c>
    </row>
    <row r="13" spans="1:3" x14ac:dyDescent="0.25">
      <c r="A13" t="s">
        <v>3930</v>
      </c>
      <c r="B13" t="s">
        <v>3444</v>
      </c>
      <c r="C13" t="str">
        <f>CONCATENATE(Tabla14[[#This Row],[Code]],"-",Tabla14[[#This Row],[U_MSS_NCAT]])</f>
        <v>EM15-HIDROLAVADORA</v>
      </c>
    </row>
    <row r="14" spans="1:3" x14ac:dyDescent="0.25">
      <c r="A14" t="s">
        <v>3931</v>
      </c>
      <c r="B14" t="s">
        <v>3445</v>
      </c>
      <c r="C14" t="str">
        <f>CONCATENATE(Tabla14[[#This Row],[Code]],"-",Tabla14[[#This Row],[U_MSS_NCAT]])</f>
        <v>EM16-OTROS</v>
      </c>
    </row>
    <row r="15" spans="1:3" x14ac:dyDescent="0.25">
      <c r="A15" t="s">
        <v>3932</v>
      </c>
      <c r="B15" t="s">
        <v>3933</v>
      </c>
      <c r="C15" t="str">
        <f>CONCATENATE(Tabla14[[#This Row],[Code]],"-",Tabla14[[#This Row],[U_MSS_NCAT]])</f>
        <v>EM17-FERRETERÍA</v>
      </c>
    </row>
    <row r="16" spans="1:3" x14ac:dyDescent="0.25">
      <c r="A16" t="s">
        <v>3934</v>
      </c>
      <c r="B16" t="s">
        <v>3935</v>
      </c>
      <c r="C16" t="str">
        <f>CONCATENATE(Tabla14[[#This Row],[Code]],"-",Tabla14[[#This Row],[U_MSS_NCAT]])</f>
        <v>EM18-FILTRACIÓN</v>
      </c>
    </row>
    <row r="17" spans="1:3" x14ac:dyDescent="0.25">
      <c r="A17" t="s">
        <v>3936</v>
      </c>
      <c r="B17" t="s">
        <v>3871</v>
      </c>
      <c r="C17" t="str">
        <f>CONCATENATE(Tabla14[[#This Row],[Code]],"-",Tabla14[[#This Row],[U_MSS_NCAT]])</f>
        <v>H01-VENTILACION</v>
      </c>
    </row>
    <row r="18" spans="1:3" x14ac:dyDescent="0.25">
      <c r="A18" t="s">
        <v>3937</v>
      </c>
      <c r="B18" t="s">
        <v>3872</v>
      </c>
      <c r="C18" t="str">
        <f>CONCATENATE(Tabla14[[#This Row],[Code]],"-",Tabla14[[#This Row],[U_MSS_NCAT]])</f>
        <v>H02-AIRE ACONDICIONADO</v>
      </c>
    </row>
    <row r="19" spans="1:3" x14ac:dyDescent="0.25">
      <c r="A19" t="s">
        <v>3938</v>
      </c>
      <c r="B19" t="s">
        <v>3939</v>
      </c>
      <c r="C19" t="str">
        <f>CONCATENATE(Tabla14[[#This Row],[Code]],"-",Tabla14[[#This Row],[U_MSS_NCAT]])</f>
        <v>N11-BOMBAS INDUSTRIALES</v>
      </c>
    </row>
    <row r="20" spans="1:3" x14ac:dyDescent="0.25">
      <c r="A20" t="s">
        <v>3940</v>
      </c>
      <c r="B20" t="s">
        <v>3941</v>
      </c>
      <c r="C20" t="str">
        <f>CONCATENATE(Tabla14[[#This Row],[Code]],"-",Tabla14[[#This Row],[U_MSS_NCAT]])</f>
        <v>N12-BOMBAS CONTRA INCENDIOS</v>
      </c>
    </row>
    <row r="21" spans="1:3" x14ac:dyDescent="0.25">
      <c r="A21" t="s">
        <v>3942</v>
      </c>
      <c r="B21" t="s">
        <v>3943</v>
      </c>
      <c r="C21" t="str">
        <f>CONCATENATE(Tabla14[[#This Row],[Code]],"-",Tabla14[[#This Row],[U_MSS_NCAT]])</f>
        <v>N13-VÁLVULAS Y ACTUADORES</v>
      </c>
    </row>
    <row r="22" spans="1:3" x14ac:dyDescent="0.25">
      <c r="A22" t="s">
        <v>3944</v>
      </c>
      <c r="B22" t="s">
        <v>3945</v>
      </c>
      <c r="C22" t="str">
        <f>CONCATENATE(Tabla14[[#This Row],[Code]],"-",Tabla14[[#This Row],[U_MSS_NCAT]])</f>
        <v>N14-MANGUERAS INDUSTRIALES</v>
      </c>
    </row>
    <row r="23" spans="1:3" x14ac:dyDescent="0.25">
      <c r="A23" t="s">
        <v>3946</v>
      </c>
      <c r="B23" t="s">
        <v>3947</v>
      </c>
      <c r="C23" t="str">
        <f>CONCATENATE(Tabla14[[#This Row],[Code]],"-",Tabla14[[#This Row],[U_MSS_NCAT]])</f>
        <v>N15-EMPAQUETADURAS Y SELLOS MECÁNICOS</v>
      </c>
    </row>
    <row r="24" spans="1:3" x14ac:dyDescent="0.25">
      <c r="A24" t="s">
        <v>3948</v>
      </c>
      <c r="B24" t="s">
        <v>3949</v>
      </c>
      <c r="C24" t="str">
        <f>CONCATENATE(Tabla14[[#This Row],[Code]],"-",Tabla14[[#This Row],[U_MSS_NCAT]])</f>
        <v>N16-TUBERÍAS Y ACCESORIOS</v>
      </c>
    </row>
    <row r="25" spans="1:3" x14ac:dyDescent="0.25">
      <c r="A25" t="s">
        <v>3950</v>
      </c>
      <c r="B25" t="s">
        <v>3951</v>
      </c>
      <c r="C25" t="str">
        <f>CONCATENATE(Tabla14[[#This Row],[Code]],"-",Tabla14[[#This Row],[U_MSS_NCAT]])</f>
        <v>N17-EQUIPOS Y ACCESORIOS PARA ESTACIONES DE SERVICIO</v>
      </c>
    </row>
    <row r="26" spans="1:3" x14ac:dyDescent="0.25">
      <c r="A26" t="s">
        <v>3952</v>
      </c>
      <c r="B26" t="s">
        <v>3953</v>
      </c>
      <c r="C26" t="str">
        <f>CONCATENATE(Tabla14[[#This Row],[Code]],"-",Tabla14[[#This Row],[U_MSS_NCAT]])</f>
        <v>N18-COMPRESORES Y EQUIPOS PARA GAS NATURAL VEHICULAR</v>
      </c>
    </row>
    <row r="27" spans="1:3" x14ac:dyDescent="0.25">
      <c r="A27" t="s">
        <v>3954</v>
      </c>
      <c r="B27" t="s">
        <v>3955</v>
      </c>
      <c r="C27" t="str">
        <f>CONCATENATE(Tabla14[[#This Row],[Code]],"-",Tabla14[[#This Row],[U_MSS_NCAT]])</f>
        <v>N19-EQUIPOS Y HERRAMIENTAS PARA CONSTRUCCIÓN Y MINERÍA</v>
      </c>
    </row>
    <row r="28" spans="1:3" x14ac:dyDescent="0.25">
      <c r="A28" t="s">
        <v>3956</v>
      </c>
      <c r="B28" t="s">
        <v>3957</v>
      </c>
      <c r="C28" t="str">
        <f>CONCATENATE(Tabla14[[#This Row],[Code]],"-",Tabla14[[#This Row],[U_MSS_NCAT]])</f>
        <v>N21-COMPRESORES DE AIRE</v>
      </c>
    </row>
    <row r="29" spans="1:3" x14ac:dyDescent="0.25">
      <c r="A29" t="s">
        <v>3958</v>
      </c>
      <c r="B29" t="s">
        <v>3959</v>
      </c>
      <c r="C29" t="str">
        <f>CONCATENATE(Tabla14[[#This Row],[Code]],"-",Tabla14[[#This Row],[U_MSS_NCAT]])</f>
        <v>N31-AUTOMATIZACIÓN, VARIADORES DE VELOCIDAD Y CONTROL ELÉCTRICO</v>
      </c>
    </row>
    <row r="30" spans="1:3" x14ac:dyDescent="0.25">
      <c r="A30" t="s">
        <v>3960</v>
      </c>
      <c r="B30" t="s">
        <v>3961</v>
      </c>
      <c r="C30" t="str">
        <f>CONCATENATE(Tabla14[[#This Row],[Code]],"-",Tabla14[[#This Row],[U_MSS_NCAT]])</f>
        <v>N32-INSTRUMENTACIÓN Y CONTROL</v>
      </c>
    </row>
    <row r="31" spans="1:3" x14ac:dyDescent="0.25">
      <c r="A31" t="s">
        <v>3962</v>
      </c>
      <c r="B31" t="s">
        <v>3963</v>
      </c>
      <c r="C31" t="str">
        <f>CONCATENATE(Tabla14[[#This Row],[Code]],"-",Tabla14[[#This Row],[U_MSS_NCAT]])</f>
        <v>N33-NEUMÁTICA</v>
      </c>
    </row>
    <row r="32" spans="1:3" x14ac:dyDescent="0.25">
      <c r="A32" t="s">
        <v>3964</v>
      </c>
      <c r="B32" t="s">
        <v>3965</v>
      </c>
      <c r="C32" t="str">
        <f>CONCATENATE(Tabla14[[#This Row],[Code]],"-",Tabla14[[#This Row],[U_MSS_NCAT]])</f>
        <v>N41-PRODUCTOS PARA MANTENIMIENTO INDUSTRIAL</v>
      </c>
    </row>
    <row r="33" spans="1:3" x14ac:dyDescent="0.25">
      <c r="A33" t="s">
        <v>3966</v>
      </c>
      <c r="B33" t="s">
        <v>3487</v>
      </c>
      <c r="C33" t="str">
        <f>CONCATENATE(Tabla14[[#This Row],[Code]],"-",Tabla14[[#This Row],[U_MSS_NCAT]])</f>
        <v>N42-LUBRICANTES INDUSTRIALES</v>
      </c>
    </row>
    <row r="34" spans="1:3" x14ac:dyDescent="0.25">
      <c r="A34" t="s">
        <v>3967</v>
      </c>
      <c r="B34" t="s">
        <v>3968</v>
      </c>
      <c r="C34" t="str">
        <f>CONCATENATE(Tabla14[[#This Row],[Code]],"-",Tabla14[[#This Row],[U_MSS_NCAT]])</f>
        <v>N43-MOTORES ELÉCTRICOS</v>
      </c>
    </row>
    <row r="35" spans="1:3" x14ac:dyDescent="0.25">
      <c r="A35" t="s">
        <v>3969</v>
      </c>
      <c r="B35" t="s">
        <v>3970</v>
      </c>
      <c r="C35" t="str">
        <f>CONCATENATE(Tabla14[[#This Row],[Code]],"-",Tabla14[[#This Row],[U_MSS_NCAT]])</f>
        <v>N44-GENERADORES ELÉCTRICOS</v>
      </c>
    </row>
    <row r="36" spans="1:3" x14ac:dyDescent="0.25">
      <c r="A36" t="s">
        <v>3971</v>
      </c>
      <c r="B36" t="s">
        <v>3972</v>
      </c>
      <c r="C36" t="str">
        <f>CONCATENATE(Tabla14[[#This Row],[Code]],"-",Tabla14[[#This Row],[U_MSS_NCAT]])</f>
        <v>N45-REDUCTORES Y MOTOREDUCTORES</v>
      </c>
    </row>
    <row r="37" spans="1:3" x14ac:dyDescent="0.25">
      <c r="A37" t="s">
        <v>3973</v>
      </c>
      <c r="B37" t="s">
        <v>3974</v>
      </c>
      <c r="C37" t="str">
        <f>CONCATENATE(Tabla14[[#This Row],[Code]],"-",Tabla14[[#This Row],[U_MSS_NCAT]])</f>
        <v>N51-MINICARGADORAS, EQUIPOS Y HERRAMIENTAS PARA CONSTRUCCIÓN Y MINERÍA</v>
      </c>
    </row>
    <row r="38" spans="1:3" x14ac:dyDescent="0.25">
      <c r="A38" t="s">
        <v>3975</v>
      </c>
      <c r="B38" t="s">
        <v>3976</v>
      </c>
      <c r="C38" t="str">
        <f>CONCATENATE(Tabla14[[#This Row],[Code]],"-",Tabla14[[#This Row],[U_MSS_NCAT]])</f>
        <v>N52-MONTACARGAS Y PRODUCTOS PARA MANEJO DE MATERIALES</v>
      </c>
    </row>
    <row r="39" spans="1:3" x14ac:dyDescent="0.25">
      <c r="A39" t="s">
        <v>3977</v>
      </c>
      <c r="B39" t="s">
        <v>3978</v>
      </c>
      <c r="C39" t="str">
        <f>CONCATENATE(Tabla14[[#This Row],[Code]],"-",Tabla14[[#This Row],[U_MSS_NCAT]])</f>
        <v>N53-EQUIPOS PARA TALLERES AUTOMOTRICES</v>
      </c>
    </row>
    <row r="40" spans="1:3" x14ac:dyDescent="0.25">
      <c r="A40" t="s">
        <v>3979</v>
      </c>
      <c r="B40" t="s">
        <v>3980</v>
      </c>
      <c r="C40" t="str">
        <f>CONCATENATE(Tabla14[[#This Row],[Code]],"-",Tabla14[[#This Row],[U_MSS_NCAT]])</f>
        <v>N61-PLANTAS PARA TRATAMIENTO DE AGUA</v>
      </c>
    </row>
    <row r="41" spans="1:3" x14ac:dyDescent="0.25">
      <c r="A41" t="s">
        <v>3981</v>
      </c>
      <c r="B41" t="s">
        <v>3982</v>
      </c>
      <c r="C41" t="str">
        <f>CONCATENATE(Tabla14[[#This Row],[Code]],"-",Tabla14[[#This Row],[U_MSS_NCAT]])</f>
        <v>N62-TRATAMIENTO DE SUPERFICIES</v>
      </c>
    </row>
    <row r="42" spans="1:3" x14ac:dyDescent="0.25">
      <c r="A42" t="s">
        <v>3983</v>
      </c>
      <c r="B42" t="s">
        <v>3984</v>
      </c>
      <c r="C42" t="str">
        <f>CONCATENATE(Tabla14[[#This Row],[Code]],"-",Tabla14[[#This Row],[U_MSS_NCAT]])</f>
        <v>N71-CALDERAS</v>
      </c>
    </row>
    <row r="43" spans="1:3" x14ac:dyDescent="0.25">
      <c r="A43" t="s">
        <v>3985</v>
      </c>
      <c r="B43" t="s">
        <v>3986</v>
      </c>
      <c r="C43" t="str">
        <f>CONCATENATE(Tabla14[[#This Row],[Code]],"-",Tabla14[[#This Row],[U_MSS_NCAT]])</f>
        <v>N72-TRAMPAS Y VÁLVULAS REGULADORAS DE VAPOR</v>
      </c>
    </row>
    <row r="44" spans="1:3" x14ac:dyDescent="0.25">
      <c r="A44" t="s">
        <v>3987</v>
      </c>
      <c r="B44" t="s">
        <v>3988</v>
      </c>
      <c r="C44" t="str">
        <f>CONCATENATE(Tabla14[[#This Row],[Code]],"-",Tabla14[[#This Row],[U_MSS_NCAT]])</f>
        <v>N73-LADRILLOS Y CEMENTOS REFRACTARIOS - AISLAMIENTO TÉRMICO</v>
      </c>
    </row>
    <row r="45" spans="1:3" x14ac:dyDescent="0.25">
      <c r="A45" t="s">
        <v>3989</v>
      </c>
      <c r="B45" t="s">
        <v>3990</v>
      </c>
      <c r="C45" t="str">
        <f>CONCATENATE(Tabla14[[#This Row],[Code]],"-",Tabla14[[#This Row],[U_MSS_NCAT]])</f>
        <v>N81-TORRES DE ENFRIAMIENTO</v>
      </c>
    </row>
    <row r="46" spans="1:3" x14ac:dyDescent="0.25">
      <c r="A46" t="s">
        <v>3991</v>
      </c>
      <c r="B46" t="s">
        <v>3992</v>
      </c>
      <c r="C46" t="str">
        <f>CONCATENATE(Tabla14[[#This Row],[Code]],"-",Tabla14[[#This Row],[U_MSS_NCAT]])</f>
        <v>N91-OTROS MOVIMIENTO DE FLUIDOS</v>
      </c>
    </row>
    <row r="47" spans="1:3" x14ac:dyDescent="0.25">
      <c r="A47" t="s">
        <v>3993</v>
      </c>
      <c r="B47" t="s">
        <v>3994</v>
      </c>
      <c r="C47" t="str">
        <f>CONCATENATE(Tabla14[[#This Row],[Code]],"-",Tabla14[[#This Row],[U_MSS_NCAT]])</f>
        <v>N92-OTROS GENERACIÓN DE AIRE COMPRIMIDO</v>
      </c>
    </row>
    <row r="48" spans="1:3" x14ac:dyDescent="0.25">
      <c r="A48" t="s">
        <v>3995</v>
      </c>
      <c r="B48" t="s">
        <v>3996</v>
      </c>
      <c r="C48" t="str">
        <f>CONCATENATE(Tabla14[[#This Row],[Code]],"-",Tabla14[[#This Row],[U_MSS_NCAT]])</f>
        <v>N93-OTROS AUTOMATIZACIÓN Y CONTROL DE PROCESOS</v>
      </c>
    </row>
    <row r="49" spans="1:3" x14ac:dyDescent="0.25">
      <c r="A49" t="s">
        <v>3997</v>
      </c>
      <c r="B49" t="s">
        <v>3998</v>
      </c>
      <c r="C49" t="str">
        <f>CONCATENATE(Tabla14[[#This Row],[Code]],"-",Tabla14[[#This Row],[U_MSS_NCAT]])</f>
        <v>N94-OTROS GENERACIÓN Y TRANSMISIÓN DE POTENCIA</v>
      </c>
    </row>
    <row r="50" spans="1:3" x14ac:dyDescent="0.25">
      <c r="A50" t="s">
        <v>3999</v>
      </c>
      <c r="B50" t="s">
        <v>4000</v>
      </c>
      <c r="C50" t="str">
        <f>CONCATENATE(Tabla14[[#This Row],[Code]],"-",Tabla14[[#This Row],[U_MSS_NCAT]])</f>
        <v>N95-OTROS MATERIAL HANDLING</v>
      </c>
    </row>
    <row r="51" spans="1:3" x14ac:dyDescent="0.25">
      <c r="A51" t="s">
        <v>4001</v>
      </c>
      <c r="B51" t="s">
        <v>4002</v>
      </c>
      <c r="C51" t="str">
        <f>CONCATENATE(Tabla14[[#This Row],[Code]],"-",Tabla14[[#This Row],[U_MSS_NCAT]])</f>
        <v>N96-OTROS SANEAMIENTO</v>
      </c>
    </row>
    <row r="52" spans="1:3" x14ac:dyDescent="0.25">
      <c r="A52" t="s">
        <v>4003</v>
      </c>
      <c r="B52" t="s">
        <v>4004</v>
      </c>
      <c r="C52" t="str">
        <f>CONCATENATE(Tabla14[[#This Row],[Code]],"-",Tabla14[[#This Row],[U_MSS_NCAT]])</f>
        <v>N97-OTROS GENERACIÓN DE VAPOR</v>
      </c>
    </row>
    <row r="53" spans="1:3" x14ac:dyDescent="0.25">
      <c r="A53" t="s">
        <v>4005</v>
      </c>
      <c r="B53" t="s">
        <v>4006</v>
      </c>
      <c r="C53" t="str">
        <f>CONCATENATE(Tabla14[[#This Row],[Code]],"-",Tabla14[[#This Row],[U_MSS_NCAT]])</f>
        <v>N98-OTROS REFRIGERACIÓN INDUSTRIAL</v>
      </c>
    </row>
    <row r="54" spans="1:3" x14ac:dyDescent="0.25">
      <c r="A54" t="s">
        <v>4007</v>
      </c>
      <c r="B54" t="s">
        <v>4008</v>
      </c>
      <c r="C54" t="str">
        <f>CONCATENATE(Tabla14[[#This Row],[Code]],"-",Tabla14[[#This Row],[U_MSS_NCAT]])</f>
        <v>N99-OTROS EN GENERAL</v>
      </c>
    </row>
    <row r="55" spans="1:3" x14ac:dyDescent="0.25">
      <c r="A55" t="s">
        <v>4009</v>
      </c>
      <c r="B55" t="s">
        <v>3864</v>
      </c>
      <c r="C55" t="str">
        <f>CONCATENATE(Tabla14[[#This Row],[Code]],"-",Tabla14[[#This Row],[U_MSS_NCAT]])</f>
        <v>S01-PROTECCION PERSONAL</v>
      </c>
    </row>
    <row r="56" spans="1:3" x14ac:dyDescent="0.25">
      <c r="A56" t="s">
        <v>4010</v>
      </c>
      <c r="B56" t="s">
        <v>3865</v>
      </c>
      <c r="C56" t="str">
        <f>CONCATENATE(Tabla14[[#This Row],[Code]],"-",Tabla14[[#This Row],[U_MSS_NCAT]])</f>
        <v>S02-ALTA VISIBILIDAD</v>
      </c>
    </row>
    <row r="57" spans="1:3" x14ac:dyDescent="0.25">
      <c r="A57" t="s">
        <v>4011</v>
      </c>
      <c r="B57" t="s">
        <v>3866</v>
      </c>
      <c r="C57" t="str">
        <f>CONCATENATE(Tabla14[[#This Row],[Code]],"-",Tabla14[[#This Row],[U_MSS_NCAT]])</f>
        <v>S03-TAPETES</v>
      </c>
    </row>
    <row r="58" spans="1:3" x14ac:dyDescent="0.25">
      <c r="A58" t="s">
        <v>4012</v>
      </c>
      <c r="B58" t="s">
        <v>3867</v>
      </c>
      <c r="C58" t="str">
        <f>CONCATENATE(Tabla14[[#This Row],[Code]],"-",Tabla14[[#This Row],[U_MSS_NCAT]])</f>
        <v>S04-ABSORBENTES</v>
      </c>
    </row>
    <row r="59" spans="1:3" x14ac:dyDescent="0.25">
      <c r="A59" t="s">
        <v>4013</v>
      </c>
      <c r="B59" t="s">
        <v>3868</v>
      </c>
      <c r="C59" t="str">
        <f>CONCATENATE(Tabla14[[#This Row],[Code]],"-",Tabla14[[#This Row],[U_MSS_NCAT]])</f>
        <v>S05-INDUSTRIA</v>
      </c>
    </row>
    <row r="60" spans="1:3" x14ac:dyDescent="0.25">
      <c r="A60" t="s">
        <v>4014</v>
      </c>
      <c r="B60" t="s">
        <v>3869</v>
      </c>
      <c r="C60" t="str">
        <f>CONCATENATE(Tabla14[[#This Row],[Code]],"-",Tabla14[[#This Row],[U_MSS_NCAT]])</f>
        <v>S06-LIMPIADORES</v>
      </c>
    </row>
    <row r="61" spans="1:3" x14ac:dyDescent="0.25">
      <c r="A61" t="s">
        <v>4015</v>
      </c>
      <c r="B61" t="s">
        <v>3870</v>
      </c>
      <c r="C61" t="str">
        <f>CONCATENATE(Tabla14[[#This Row],[Code]],"-",Tabla14[[#This Row],[U_MSS_NCAT]])</f>
        <v>S07-TIRAS ANTIDESLIZANTES Y ACCESORIOS</v>
      </c>
    </row>
    <row r="62" spans="1:3" x14ac:dyDescent="0.25">
      <c r="A62" t="s">
        <v>3887</v>
      </c>
      <c r="B62" t="s">
        <v>3467</v>
      </c>
      <c r="C62" t="str">
        <f>CONCATENATE(Tabla14[[#This Row],[Code]],"-",Tabla14[[#This Row],[U_MSS_NCAT]])</f>
        <v>ST1-SERVICIO TECNICO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3"/>
  <sheetViews>
    <sheetView topLeftCell="A182" workbookViewId="0">
      <selection activeCell="C2" sqref="C2"/>
    </sheetView>
  </sheetViews>
  <sheetFormatPr baseColWidth="10" defaultRowHeight="15" x14ac:dyDescent="0.25"/>
  <cols>
    <col min="2" max="2" width="85.5703125" bestFit="1" customWidth="1"/>
  </cols>
  <sheetData>
    <row r="1" spans="1:3" x14ac:dyDescent="0.25">
      <c r="A1" t="s">
        <v>17</v>
      </c>
      <c r="B1" t="s">
        <v>4016</v>
      </c>
      <c r="C1" t="s">
        <v>4461</v>
      </c>
    </row>
    <row r="2" spans="1:3" x14ac:dyDescent="0.25">
      <c r="A2" t="s">
        <v>4017</v>
      </c>
      <c r="B2" t="s">
        <v>3839</v>
      </c>
      <c r="C2" t="str">
        <f>CONCATENATE(Tabla15[[#This Row],[Code]],"-",Tabla15[[#This Row],[U_MSS_NSUB]])</f>
        <v>EM0101-LUB BANDA PORT</v>
      </c>
    </row>
    <row r="3" spans="1:3" x14ac:dyDescent="0.25">
      <c r="A3" t="s">
        <v>4018</v>
      </c>
      <c r="B3" t="s">
        <v>3840</v>
      </c>
      <c r="C3" t="str">
        <f>CONCATENATE(Tabla15[[#This Row],[Code]],"-",Tabla15[[#This Row],[U_MSS_NSUB]])</f>
        <v>EM0102-PORTATIL DIRECTO</v>
      </c>
    </row>
    <row r="4" spans="1:3" x14ac:dyDescent="0.25">
      <c r="A4" t="s">
        <v>4019</v>
      </c>
      <c r="B4" t="s">
        <v>3841</v>
      </c>
      <c r="C4" t="str">
        <f>CONCATENATE(Tabla15[[#This Row],[Code]],"-",Tabla15[[#This Row],[U_MSS_NSUB]])</f>
        <v>EM0103-LUB DIRECTO PORT</v>
      </c>
    </row>
    <row r="5" spans="1:3" x14ac:dyDescent="0.25">
      <c r="A5" t="s">
        <v>4020</v>
      </c>
      <c r="B5" t="s">
        <v>3402</v>
      </c>
      <c r="C5" t="str">
        <f>CONCATENATE(Tabla15[[#This Row],[Code]],"-",Tabla15[[#This Row],[U_MSS_NSUB]])</f>
        <v>EM0104-ACCESORIOS</v>
      </c>
    </row>
    <row r="6" spans="1:3" x14ac:dyDescent="0.25">
      <c r="A6" t="s">
        <v>4021</v>
      </c>
      <c r="B6" t="s">
        <v>3843</v>
      </c>
      <c r="C6" t="str">
        <f>CONCATENATE(Tabla15[[#This Row],[Code]],"-",Tabla15[[#This Row],[U_MSS_NSUB]])</f>
        <v>EM0501-GASOLINA</v>
      </c>
    </row>
    <row r="7" spans="1:3" x14ac:dyDescent="0.25">
      <c r="A7" t="s">
        <v>4022</v>
      </c>
      <c r="B7" t="s">
        <v>3844</v>
      </c>
      <c r="C7" t="str">
        <f>CONCATENATE(Tabla15[[#This Row],[Code]],"-",Tabla15[[#This Row],[U_MSS_NSUB]])</f>
        <v>EM0502-GASOLINA 4 TIEMPOS</v>
      </c>
    </row>
    <row r="8" spans="1:3" x14ac:dyDescent="0.25">
      <c r="A8" t="s">
        <v>4023</v>
      </c>
      <c r="B8" t="s">
        <v>3402</v>
      </c>
      <c r="C8" t="str">
        <f>CONCATENATE(Tabla15[[#This Row],[Code]],"-",Tabla15[[#This Row],[U_MSS_NSUB]])</f>
        <v>EM0503-ACCESORIOS</v>
      </c>
    </row>
    <row r="9" spans="1:3" x14ac:dyDescent="0.25">
      <c r="A9" t="s">
        <v>4024</v>
      </c>
      <c r="B9" t="s">
        <v>3846</v>
      </c>
      <c r="C9" t="str">
        <f>CONCATENATE(Tabla15[[#This Row],[Code]],"-",Tabla15[[#This Row],[U_MSS_NSUB]])</f>
        <v>EM0601-ELECTRICOS</v>
      </c>
    </row>
    <row r="10" spans="1:3" x14ac:dyDescent="0.25">
      <c r="A10" t="s">
        <v>4025</v>
      </c>
      <c r="B10" t="s">
        <v>3402</v>
      </c>
      <c r="C10" t="str">
        <f>CONCATENATE(Tabla15[[#This Row],[Code]],"-",Tabla15[[#This Row],[U_MSS_NSUB]])</f>
        <v>EM0602-ACCESORIOS</v>
      </c>
    </row>
    <row r="11" spans="1:3" x14ac:dyDescent="0.25">
      <c r="A11" t="s">
        <v>4026</v>
      </c>
      <c r="B11" t="s">
        <v>3848</v>
      </c>
      <c r="C11" t="str">
        <f>CONCATENATE(Tabla15[[#This Row],[Code]],"-",Tabla15[[#This Row],[U_MSS_NSUB]])</f>
        <v>EM0701-INVERTER</v>
      </c>
    </row>
    <row r="12" spans="1:3" x14ac:dyDescent="0.25">
      <c r="A12" t="s">
        <v>4027</v>
      </c>
      <c r="B12" t="s">
        <v>3849</v>
      </c>
      <c r="C12" t="str">
        <f>CONCATENATE(Tabla15[[#This Row],[Code]],"-",Tabla15[[#This Row],[U_MSS_NSUB]])</f>
        <v>EM0702-MIGMAG</v>
      </c>
    </row>
    <row r="13" spans="1:3" x14ac:dyDescent="0.25">
      <c r="A13" t="s">
        <v>4028</v>
      </c>
      <c r="B13" t="s">
        <v>3402</v>
      </c>
      <c r="C13" t="str">
        <f>CONCATENATE(Tabla15[[#This Row],[Code]],"-",Tabla15[[#This Row],[U_MSS_NSUB]])</f>
        <v>EM0703-ACCESORIOS</v>
      </c>
    </row>
    <row r="14" spans="1:3" x14ac:dyDescent="0.25">
      <c r="A14" t="s">
        <v>4029</v>
      </c>
      <c r="B14" t="s">
        <v>3815</v>
      </c>
      <c r="C14" t="str">
        <f>CONCATENATE(Tabla15[[#This Row],[Code]],"-",Tabla15[[#This Row],[U_MSS_NSUB]])</f>
        <v>EM0801-GENERAL</v>
      </c>
    </row>
    <row r="15" spans="1:3" x14ac:dyDescent="0.25">
      <c r="A15" t="s">
        <v>4030</v>
      </c>
      <c r="B15" t="s">
        <v>3815</v>
      </c>
      <c r="C15" t="str">
        <f>CONCATENATE(Tabla15[[#This Row],[Code]],"-",Tabla15[[#This Row],[U_MSS_NSUB]])</f>
        <v>EM0901-GENERAL</v>
      </c>
    </row>
    <row r="16" spans="1:3" x14ac:dyDescent="0.25">
      <c r="A16" t="s">
        <v>4031</v>
      </c>
      <c r="B16" t="s">
        <v>3815</v>
      </c>
      <c r="C16" t="str">
        <f>CONCATENATE(Tabla15[[#This Row],[Code]],"-",Tabla15[[#This Row],[U_MSS_NSUB]])</f>
        <v>EM1001-GENERAL</v>
      </c>
    </row>
    <row r="17" spans="1:3" x14ac:dyDescent="0.25">
      <c r="A17" t="s">
        <v>4032</v>
      </c>
      <c r="B17" t="s">
        <v>3815</v>
      </c>
      <c r="C17" t="str">
        <f>CONCATENATE(Tabla15[[#This Row],[Code]],"-",Tabla15[[#This Row],[U_MSS_NSUB]])</f>
        <v>EM1101-GENERAL</v>
      </c>
    </row>
    <row r="18" spans="1:3" x14ac:dyDescent="0.25">
      <c r="A18" t="s">
        <v>4033</v>
      </c>
      <c r="B18" t="s">
        <v>3815</v>
      </c>
      <c r="C18" t="str">
        <f>CONCATENATE(Tabla15[[#This Row],[Code]],"-",Tabla15[[#This Row],[U_MSS_NSUB]])</f>
        <v>EM1201-GENERAL</v>
      </c>
    </row>
    <row r="19" spans="1:3" x14ac:dyDescent="0.25">
      <c r="A19" t="s">
        <v>4034</v>
      </c>
      <c r="B19" t="s">
        <v>3815</v>
      </c>
      <c r="C19" t="str">
        <f>CONCATENATE(Tabla15[[#This Row],[Code]],"-",Tabla15[[#This Row],[U_MSS_NSUB]])</f>
        <v>EM1301-GENERAL</v>
      </c>
    </row>
    <row r="20" spans="1:3" x14ac:dyDescent="0.25">
      <c r="A20" t="s">
        <v>4035</v>
      </c>
      <c r="B20" t="s">
        <v>3815</v>
      </c>
      <c r="C20" t="str">
        <f>CONCATENATE(Tabla15[[#This Row],[Code]],"-",Tabla15[[#This Row],[U_MSS_NSUB]])</f>
        <v>EM1401-GENERAL</v>
      </c>
    </row>
    <row r="21" spans="1:3" x14ac:dyDescent="0.25">
      <c r="A21" t="s">
        <v>4036</v>
      </c>
      <c r="B21" t="s">
        <v>3815</v>
      </c>
      <c r="C21" t="str">
        <f>CONCATENATE(Tabla15[[#This Row],[Code]],"-",Tabla15[[#This Row],[U_MSS_NSUB]])</f>
        <v>EM1501-GENERAL</v>
      </c>
    </row>
    <row r="22" spans="1:3" x14ac:dyDescent="0.25">
      <c r="A22" t="s">
        <v>4037</v>
      </c>
      <c r="B22" t="s">
        <v>3815</v>
      </c>
      <c r="C22" t="str">
        <f>CONCATENATE(Tabla15[[#This Row],[Code]],"-",Tabla15[[#This Row],[U_MSS_NSUB]])</f>
        <v>EM1601-GENERAL</v>
      </c>
    </row>
    <row r="23" spans="1:3" x14ac:dyDescent="0.25">
      <c r="A23" t="s">
        <v>4038</v>
      </c>
      <c r="B23" t="s">
        <v>4039</v>
      </c>
      <c r="C23" t="str">
        <f>CONCATENATE(Tabla15[[#This Row],[Code]],"-",Tabla15[[#This Row],[U_MSS_NSUB]])</f>
        <v>HV01-VENTILADORES AXIALES</v>
      </c>
    </row>
    <row r="24" spans="1:3" x14ac:dyDescent="0.25">
      <c r="A24" t="s">
        <v>4040</v>
      </c>
      <c r="B24" t="s">
        <v>4041</v>
      </c>
      <c r="C24" t="str">
        <f>CONCATENATE(Tabla15[[#This Row],[Code]],"-",Tabla15[[#This Row],[U_MSS_NSUB]])</f>
        <v>HV02-VENTILADORES HELICOCENTRIFUGOS</v>
      </c>
    </row>
    <row r="25" spans="1:3" x14ac:dyDescent="0.25">
      <c r="A25" t="s">
        <v>4042</v>
      </c>
      <c r="B25" t="s">
        <v>4043</v>
      </c>
      <c r="C25" t="str">
        <f>CONCATENATE(Tabla15[[#This Row],[Code]],"-",Tabla15[[#This Row],[U_MSS_NSUB]])</f>
        <v>HV03-VENTILADORES CENTRIFUGOS</v>
      </c>
    </row>
    <row r="26" spans="1:3" x14ac:dyDescent="0.25">
      <c r="A26" t="s">
        <v>4044</v>
      </c>
      <c r="B26" t="s">
        <v>4045</v>
      </c>
      <c r="C26" t="str">
        <f>CONCATENATE(Tabla15[[#This Row],[Code]],"-",Tabla15[[#This Row],[U_MSS_NSUB]])</f>
        <v>HV04-VENTILADORES DE GABINETE</v>
      </c>
    </row>
    <row r="27" spans="1:3" x14ac:dyDescent="0.25">
      <c r="A27" t="s">
        <v>4046</v>
      </c>
      <c r="B27" t="s">
        <v>4047</v>
      </c>
      <c r="C27" t="str">
        <f>CONCATENATE(Tabla15[[#This Row],[Code]],"-",Tabla15[[#This Row],[U_MSS_NSUB]])</f>
        <v>HV05-VENTILADORES DE SIMPLE ENTRADA</v>
      </c>
    </row>
    <row r="28" spans="1:3" x14ac:dyDescent="0.25">
      <c r="A28" t="s">
        <v>4048</v>
      </c>
      <c r="B28" t="s">
        <v>4049</v>
      </c>
      <c r="C28" t="str">
        <f>CONCATENATE(Tabla15[[#This Row],[Code]],"-",Tabla15[[#This Row],[U_MSS_NSUB]])</f>
        <v>HV06-VENTILADORES DE DOBLE ENTRADA</v>
      </c>
    </row>
    <row r="29" spans="1:3" x14ac:dyDescent="0.25">
      <c r="A29" t="s">
        <v>4050</v>
      </c>
      <c r="B29" t="s">
        <v>4051</v>
      </c>
      <c r="C29" t="str">
        <f>CONCATENATE(Tabla15[[#This Row],[Code]],"-",Tabla15[[#This Row],[U_MSS_NSUB]])</f>
        <v>HV07-VENTILADORES TUBOAXIALES</v>
      </c>
    </row>
    <row r="30" spans="1:3" x14ac:dyDescent="0.25">
      <c r="A30" t="s">
        <v>4052</v>
      </c>
      <c r="B30" t="s">
        <v>4053</v>
      </c>
      <c r="C30" t="str">
        <f>CONCATENATE(Tabla15[[#This Row],[Code]],"-",Tabla15[[#This Row],[U_MSS_NSUB]])</f>
        <v>HV08-VENTILADORES DE TECHO Y TEJADO</v>
      </c>
    </row>
    <row r="31" spans="1:3" x14ac:dyDescent="0.25">
      <c r="A31" t="s">
        <v>4054</v>
      </c>
      <c r="B31" t="s">
        <v>4055</v>
      </c>
      <c r="C31" t="str">
        <f>CONCATENATE(Tabla15[[#This Row],[Code]],"-",Tabla15[[#This Row],[U_MSS_NSUB]])</f>
        <v>HV09-JET FAN</v>
      </c>
    </row>
    <row r="32" spans="1:3" x14ac:dyDescent="0.25">
      <c r="A32" t="s">
        <v>4056</v>
      </c>
      <c r="B32" t="s">
        <v>4057</v>
      </c>
      <c r="C32" t="str">
        <f>CONCATENATE(Tabla15[[#This Row],[Code]],"-",Tabla15[[#This Row],[U_MSS_NSUB]])</f>
        <v>HV10-DAMPERS</v>
      </c>
    </row>
    <row r="33" spans="1:3" x14ac:dyDescent="0.25">
      <c r="A33" t="s">
        <v>4058</v>
      </c>
      <c r="B33" t="s">
        <v>3402</v>
      </c>
      <c r="C33" t="str">
        <f>CONCATENATE(Tabla15[[#This Row],[Code]],"-",Tabla15[[#This Row],[U_MSS_NSUB]])</f>
        <v>HV11-ACCESORIOS</v>
      </c>
    </row>
    <row r="34" spans="1:3" x14ac:dyDescent="0.25">
      <c r="A34" t="s">
        <v>4059</v>
      </c>
      <c r="B34" t="s">
        <v>3435</v>
      </c>
      <c r="C34" t="str">
        <f>CONCATENATE(Tabla15[[#This Row],[Code]],"-",Tabla15[[#This Row],[U_MSS_NSUB]])</f>
        <v>HV12-MOTORES</v>
      </c>
    </row>
    <row r="35" spans="1:3" x14ac:dyDescent="0.25">
      <c r="A35" t="s">
        <v>4060</v>
      </c>
      <c r="B35" t="s">
        <v>4061</v>
      </c>
      <c r="C35" t="str">
        <f>CONCATENATE(Tabla15[[#This Row],[Code]],"-",Tabla15[[#This Row],[U_MSS_NSUB]])</f>
        <v>HV13-FAN COIL</v>
      </c>
    </row>
    <row r="36" spans="1:3" x14ac:dyDescent="0.25">
      <c r="A36" t="s">
        <v>4062</v>
      </c>
      <c r="B36" t="s">
        <v>4063</v>
      </c>
      <c r="C36" t="str">
        <f>CONCATENATE(Tabla15[[#This Row],[Code]],"-",Tabla15[[#This Row],[U_MSS_NSUB]])</f>
        <v>HV14-SPLIT PISO/TECHO</v>
      </c>
    </row>
    <row r="37" spans="1:3" x14ac:dyDescent="0.25">
      <c r="A37" t="s">
        <v>4064</v>
      </c>
      <c r="B37" t="s">
        <v>4065</v>
      </c>
      <c r="C37" t="str">
        <f>CONCATENATE(Tabla15[[#This Row],[Code]],"-",Tabla15[[#This Row],[U_MSS_NSUB]])</f>
        <v>HV15-CHILLER</v>
      </c>
    </row>
    <row r="38" spans="1:3" x14ac:dyDescent="0.25">
      <c r="A38" t="s">
        <v>4066</v>
      </c>
      <c r="B38" t="s">
        <v>4067</v>
      </c>
      <c r="C38" t="str">
        <f>CONCATENATE(Tabla15[[#This Row],[Code]],"-",Tabla15[[#This Row],[U_MSS_NSUB]])</f>
        <v>HV16-TORRE DE ENFRIAMIENTO</v>
      </c>
    </row>
    <row r="39" spans="1:3" x14ac:dyDescent="0.25">
      <c r="A39" t="s">
        <v>4068</v>
      </c>
      <c r="B39" t="s">
        <v>4069</v>
      </c>
      <c r="C39" t="str">
        <f>CONCATENATE(Tabla15[[#This Row],[Code]],"-",Tabla15[[#This Row],[U_MSS_NSUB]])</f>
        <v>HV17-VRV</v>
      </c>
    </row>
    <row r="40" spans="1:3" x14ac:dyDescent="0.25">
      <c r="A40" t="s">
        <v>4070</v>
      </c>
      <c r="B40" t="s">
        <v>4071</v>
      </c>
      <c r="C40" t="str">
        <f>CONCATENATE(Tabla15[[#This Row],[Code]],"-",Tabla15[[#This Row],[U_MSS_NSUB]])</f>
        <v>HV18-INTERCAMBIADOR DE PLACAS</v>
      </c>
    </row>
    <row r="41" spans="1:3" x14ac:dyDescent="0.25">
      <c r="A41" t="s">
        <v>4072</v>
      </c>
      <c r="B41" t="s">
        <v>4073</v>
      </c>
      <c r="C41" t="str">
        <f>CONCATENATE(Tabla15[[#This Row],[Code]],"-",Tabla15[[#This Row],[U_MSS_NSUB]])</f>
        <v>HV19-UMA</v>
      </c>
    </row>
    <row r="42" spans="1:3" x14ac:dyDescent="0.25">
      <c r="A42" t="s">
        <v>4074</v>
      </c>
      <c r="B42" t="s">
        <v>4075</v>
      </c>
      <c r="C42" t="str">
        <f>CONCATENATE(Tabla15[[#This Row],[Code]],"-",Tabla15[[#This Row],[U_MSS_NSUB]])</f>
        <v>HV20-UTA</v>
      </c>
    </row>
    <row r="43" spans="1:3" x14ac:dyDescent="0.25">
      <c r="A43" t="s">
        <v>4076</v>
      </c>
      <c r="B43" t="s">
        <v>4077</v>
      </c>
      <c r="C43" t="str">
        <f>CONCATENATE(Tabla15[[#This Row],[Code]],"-",Tabla15[[#This Row],[U_MSS_NSUB]])</f>
        <v>HV21-SPLIT DECORATIVO</v>
      </c>
    </row>
    <row r="44" spans="1:3" x14ac:dyDescent="0.25">
      <c r="A44" t="s">
        <v>4078</v>
      </c>
      <c r="B44" t="s">
        <v>4079</v>
      </c>
      <c r="C44" t="str">
        <f>CONCATENATE(Tabla15[[#This Row],[Code]],"-",Tabla15[[#This Row],[U_MSS_NSUB]])</f>
        <v>HV22-ROOFTOP</v>
      </c>
    </row>
    <row r="45" spans="1:3" x14ac:dyDescent="0.25">
      <c r="A45" t="s">
        <v>4080</v>
      </c>
      <c r="B45" t="s">
        <v>4081</v>
      </c>
      <c r="C45" t="str">
        <f>CONCATENATE(Tabla15[[#This Row],[Code]],"-",Tabla15[[#This Row],[U_MSS_NSUB]])</f>
        <v>HV23-EQUIPO TIPO VENTANA</v>
      </c>
    </row>
    <row r="46" spans="1:3" x14ac:dyDescent="0.25">
      <c r="A46" t="s">
        <v>4082</v>
      </c>
      <c r="B46" t="s">
        <v>4083</v>
      </c>
      <c r="C46" t="str">
        <f>CONCATENATE(Tabla15[[#This Row],[Code]],"-",Tabla15[[#This Row],[U_MSS_NSUB]])</f>
        <v>HV24-EQUIPO TIPO PAQUETE</v>
      </c>
    </row>
    <row r="47" spans="1:3" x14ac:dyDescent="0.25">
      <c r="A47" t="s">
        <v>4084</v>
      </c>
      <c r="B47" t="s">
        <v>4085</v>
      </c>
      <c r="C47" t="str">
        <f>CONCATENATE(Tabla15[[#This Row],[Code]],"-",Tabla15[[#This Row],[U_MSS_NSUB]])</f>
        <v>HV25-ABLANDADOR DE AGUA</v>
      </c>
    </row>
    <row r="48" spans="1:3" x14ac:dyDescent="0.25">
      <c r="A48" t="s">
        <v>4086</v>
      </c>
      <c r="B48" t="s">
        <v>3402</v>
      </c>
      <c r="C48" t="str">
        <f>CONCATENATE(Tabla15[[#This Row],[Code]],"-",Tabla15[[#This Row],[U_MSS_NSUB]])</f>
        <v>HV26-ACCESORIOS</v>
      </c>
    </row>
    <row r="49" spans="1:3" x14ac:dyDescent="0.25">
      <c r="A49" t="s">
        <v>4087</v>
      </c>
      <c r="B49" t="s">
        <v>4088</v>
      </c>
      <c r="C49" t="str">
        <f>CONCATENATE(Tabla15[[#This Row],[Code]],"-",Tabla15[[#This Row],[U_MSS_NSUB]])</f>
        <v>S111-Bombas Residenciales</v>
      </c>
    </row>
    <row r="50" spans="1:3" x14ac:dyDescent="0.25">
      <c r="A50" t="s">
        <v>4089</v>
      </c>
      <c r="B50" t="s">
        <v>4090</v>
      </c>
      <c r="C50" t="str">
        <f>CONCATENATE(Tabla15[[#This Row],[Code]],"-",Tabla15[[#This Row],[U_MSS_NSUB]])</f>
        <v>S112-Bombas Industriales Centrífugas</v>
      </c>
    </row>
    <row r="51" spans="1:3" x14ac:dyDescent="0.25">
      <c r="A51" t="s">
        <v>4091</v>
      </c>
      <c r="B51" t="s">
        <v>4092</v>
      </c>
      <c r="C51" t="str">
        <f>CONCATENATE(Tabla15[[#This Row],[Code]],"-",Tabla15[[#This Row],[U_MSS_NSUB]])</f>
        <v>S113-Bombas Industriales de Desplazamiento Positivo</v>
      </c>
    </row>
    <row r="52" spans="1:3" x14ac:dyDescent="0.25">
      <c r="A52" t="s">
        <v>4093</v>
      </c>
      <c r="B52" t="s">
        <v>4094</v>
      </c>
      <c r="C52" t="str">
        <f>CONCATENATE(Tabla15[[#This Row],[Code]],"-",Tabla15[[#This Row],[U_MSS_NSUB]])</f>
        <v>S114-Tanques hidroneumáticos</v>
      </c>
    </row>
    <row r="53" spans="1:3" x14ac:dyDescent="0.25">
      <c r="A53" t="s">
        <v>4095</v>
      </c>
      <c r="B53" t="s">
        <v>4096</v>
      </c>
      <c r="C53" t="str">
        <f>CONCATENATE(Tabla15[[#This Row],[Code]],"-",Tabla15[[#This Row],[U_MSS_NSUB]])</f>
        <v>S115-Motores sumergibles</v>
      </c>
    </row>
    <row r="54" spans="1:3" x14ac:dyDescent="0.25">
      <c r="A54" t="s">
        <v>4097</v>
      </c>
      <c r="B54" t="s">
        <v>4098</v>
      </c>
      <c r="C54" t="str">
        <f>CONCATENATE(Tabla15[[#This Row],[Code]],"-",Tabla15[[#This Row],[U_MSS_NSUB]])</f>
        <v>S116-Bombas sanitarias</v>
      </c>
    </row>
    <row r="55" spans="1:3" x14ac:dyDescent="0.25">
      <c r="A55" t="s">
        <v>4099</v>
      </c>
      <c r="B55" t="s">
        <v>4100</v>
      </c>
      <c r="C55" t="str">
        <f>CONCATENATE(Tabla15[[#This Row],[Code]],"-",Tabla15[[#This Row],[U_MSS_NSUB]])</f>
        <v>S117-Bombas dosificadoras</v>
      </c>
    </row>
    <row r="56" spans="1:3" x14ac:dyDescent="0.25">
      <c r="A56" t="s">
        <v>4101</v>
      </c>
      <c r="B56" t="s">
        <v>4102</v>
      </c>
      <c r="C56" t="str">
        <f>CONCATENATE(Tabla15[[#This Row],[Code]],"-",Tabla15[[#This Row],[U_MSS_NSUB]])</f>
        <v>S121-Bombas centrífugas contraincendios UL-FM</v>
      </c>
    </row>
    <row r="57" spans="1:3" x14ac:dyDescent="0.25">
      <c r="A57" t="s">
        <v>4103</v>
      </c>
      <c r="B57" t="s">
        <v>4104</v>
      </c>
      <c r="C57" t="str">
        <f>CONCATENATE(Tabla15[[#This Row],[Code]],"-",Tabla15[[#This Row],[U_MSS_NSUB]])</f>
        <v>S122-Estaciones de bombeo pre-paquetizados</v>
      </c>
    </row>
    <row r="58" spans="1:3" x14ac:dyDescent="0.25">
      <c r="A58" t="s">
        <v>4105</v>
      </c>
      <c r="B58" t="s">
        <v>4106</v>
      </c>
      <c r="C58" t="str">
        <f>CONCATENATE(Tabla15[[#This Row],[Code]],"-",Tabla15[[#This Row],[U_MSS_NSUB]])</f>
        <v>S123-Accesorios para Sistemas contra Incendio</v>
      </c>
    </row>
    <row r="59" spans="1:3" x14ac:dyDescent="0.25">
      <c r="A59" t="s">
        <v>4107</v>
      </c>
      <c r="B59" t="s">
        <v>4108</v>
      </c>
      <c r="C59" t="str">
        <f>CONCATENATE(Tabla15[[#This Row],[Code]],"-",Tabla15[[#This Row],[U_MSS_NSUB]])</f>
        <v>S131-Válvulas actuadas y de control</v>
      </c>
    </row>
    <row r="60" spans="1:3" x14ac:dyDescent="0.25">
      <c r="A60" t="s">
        <v>4109</v>
      </c>
      <c r="B60" t="s">
        <v>4110</v>
      </c>
      <c r="C60" t="str">
        <f>CONCATENATE(Tabla15[[#This Row],[Code]],"-",Tabla15[[#This Row],[U_MSS_NSUB]])</f>
        <v>S132-Válvulas Manuales</v>
      </c>
    </row>
    <row r="61" spans="1:3" x14ac:dyDescent="0.25">
      <c r="A61" t="s">
        <v>4111</v>
      </c>
      <c r="B61" t="s">
        <v>4112</v>
      </c>
      <c r="C61" t="str">
        <f>CONCATENATE(Tabla15[[#This Row],[Code]],"-",Tabla15[[#This Row],[U_MSS_NSUB]])</f>
        <v>S141-Mangueras Industriales</v>
      </c>
    </row>
    <row r="62" spans="1:3" x14ac:dyDescent="0.25">
      <c r="A62" t="s">
        <v>4113</v>
      </c>
      <c r="B62" t="s">
        <v>4114</v>
      </c>
      <c r="C62" t="str">
        <f>CONCATENATE(Tabla15[[#This Row],[Code]],"-",Tabla15[[#This Row],[U_MSS_NSUB]])</f>
        <v>S151-Sellos mecánicos</v>
      </c>
    </row>
    <row r="63" spans="1:3" x14ac:dyDescent="0.25">
      <c r="A63" t="s">
        <v>4115</v>
      </c>
      <c r="B63" t="s">
        <v>4116</v>
      </c>
      <c r="C63" t="str">
        <f>CONCATENATE(Tabla15[[#This Row],[Code]],"-",Tabla15[[#This Row],[U_MSS_NSUB]])</f>
        <v>S152-Sellos poliméricos</v>
      </c>
    </row>
    <row r="64" spans="1:3" x14ac:dyDescent="0.25">
      <c r="A64" t="s">
        <v>4117</v>
      </c>
      <c r="B64" t="s">
        <v>4118</v>
      </c>
      <c r="C64" t="str">
        <f>CONCATENATE(Tabla15[[#This Row],[Code]],"-",Tabla15[[#This Row],[U_MSS_NSUB]])</f>
        <v>S153-Empaquetaduras y juntas</v>
      </c>
    </row>
    <row r="65" spans="1:3" x14ac:dyDescent="0.25">
      <c r="A65" t="s">
        <v>4119</v>
      </c>
      <c r="B65" t="s">
        <v>4120</v>
      </c>
      <c r="C65" t="str">
        <f>CONCATENATE(Tabla15[[#This Row],[Code]],"-",Tabla15[[#This Row],[U_MSS_NSUB]])</f>
        <v>S161-Tuberías y Accesorios de Acero Carbono</v>
      </c>
    </row>
    <row r="66" spans="1:3" x14ac:dyDescent="0.25">
      <c r="A66" t="s">
        <v>4121</v>
      </c>
      <c r="B66" t="s">
        <v>4122</v>
      </c>
      <c r="C66" t="str">
        <f>CONCATENATE(Tabla15[[#This Row],[Code]],"-",Tabla15[[#This Row],[U_MSS_NSUB]])</f>
        <v>S171-Accesorios para estaciones de servicio</v>
      </c>
    </row>
    <row r="67" spans="1:3" x14ac:dyDescent="0.25">
      <c r="A67" t="s">
        <v>4123</v>
      </c>
      <c r="B67" t="s">
        <v>4124</v>
      </c>
      <c r="C67" t="str">
        <f>CONCATENATE(Tabla15[[#This Row],[Code]],"-",Tabla15[[#This Row],[U_MSS_NSUB]])</f>
        <v>S172-Bombas de transferencia de combustible de alto rendimiento y medidores de flujo</v>
      </c>
    </row>
    <row r="68" spans="1:3" x14ac:dyDescent="0.25">
      <c r="A68" t="s">
        <v>4125</v>
      </c>
      <c r="B68" t="s">
        <v>4126</v>
      </c>
      <c r="C68" t="str">
        <f>CONCATENATE(Tabla15[[#This Row],[Code]],"-",Tabla15[[#This Row],[U_MSS_NSUB]])</f>
        <v>S173-Bombas sumergibles para combustibles</v>
      </c>
    </row>
    <row r="69" spans="1:3" x14ac:dyDescent="0.25">
      <c r="A69" t="s">
        <v>4127</v>
      </c>
      <c r="B69" t="s">
        <v>4128</v>
      </c>
      <c r="C69" t="str">
        <f>CONCATENATE(Tabla15[[#This Row],[Code]],"-",Tabla15[[#This Row],[U_MSS_NSUB]])</f>
        <v>S174-Calibradores volumétricos de combustibles</v>
      </c>
    </row>
    <row r="70" spans="1:3" x14ac:dyDescent="0.25">
      <c r="A70" t="s">
        <v>4129</v>
      </c>
      <c r="B70" t="s">
        <v>4130</v>
      </c>
      <c r="C70" t="str">
        <f>CONCATENATE(Tabla15[[#This Row],[Code]],"-",Tabla15[[#This Row],[U_MSS_NSUB]])</f>
        <v>S175-Filtros de combustibles</v>
      </c>
    </row>
    <row r="71" spans="1:3" x14ac:dyDescent="0.25">
      <c r="A71" t="s">
        <v>4131</v>
      </c>
      <c r="B71" t="s">
        <v>4132</v>
      </c>
      <c r="C71" t="str">
        <f>CONCATENATE(Tabla15[[#This Row],[Code]],"-",Tabla15[[#This Row],[U_MSS_NSUB]])</f>
        <v>S176-Pastas para tanques de combustibles</v>
      </c>
    </row>
    <row r="72" spans="1:3" x14ac:dyDescent="0.25">
      <c r="A72" t="s">
        <v>4133</v>
      </c>
      <c r="B72" t="s">
        <v>4134</v>
      </c>
      <c r="C72" t="str">
        <f>CONCATENATE(Tabla15[[#This Row],[Code]],"-",Tabla15[[#This Row],[U_MSS_NSUB]])</f>
        <v>S177-Surtidores de aire y agua</v>
      </c>
    </row>
    <row r="73" spans="1:3" x14ac:dyDescent="0.25">
      <c r="A73" t="s">
        <v>4135</v>
      </c>
      <c r="B73" t="s">
        <v>4136</v>
      </c>
      <c r="C73" t="str">
        <f>CONCATENATE(Tabla15[[#This Row],[Code]],"-",Tabla15[[#This Row],[U_MSS_NSUB]])</f>
        <v>S178-Surtidores y dispensadores de combustibles</v>
      </c>
    </row>
    <row r="74" spans="1:3" x14ac:dyDescent="0.25">
      <c r="A74" t="s">
        <v>4137</v>
      </c>
      <c r="B74" t="s">
        <v>4136</v>
      </c>
      <c r="C74" t="str">
        <f>CONCATENATE(Tabla15[[#This Row],[Code]],"-",Tabla15[[#This Row],[U_MSS_NSUB]])</f>
        <v>S179-Surtidores y dispensadores de combustibles</v>
      </c>
    </row>
    <row r="75" spans="1:3" x14ac:dyDescent="0.25">
      <c r="A75" t="s">
        <v>4138</v>
      </c>
      <c r="B75" t="s">
        <v>4139</v>
      </c>
      <c r="C75" t="str">
        <f>CONCATENATE(Tabla15[[#This Row],[Code]],"-",Tabla15[[#This Row],[U_MSS_NSUB]])</f>
        <v>S181-Compresores de Gas Natural Vehicular (GNV)</v>
      </c>
    </row>
    <row r="76" spans="1:3" x14ac:dyDescent="0.25">
      <c r="A76" t="s">
        <v>4140</v>
      </c>
      <c r="B76" t="s">
        <v>4141</v>
      </c>
      <c r="C76" t="str">
        <f>CONCATENATE(Tabla15[[#This Row],[Code]],"-",Tabla15[[#This Row],[U_MSS_NSUB]])</f>
        <v>S182-Equipos de Almacenamiento para Gas Natural Comprimido (GNC)</v>
      </c>
    </row>
    <row r="77" spans="1:3" x14ac:dyDescent="0.25">
      <c r="A77" t="s">
        <v>4142</v>
      </c>
      <c r="B77" t="s">
        <v>4143</v>
      </c>
      <c r="C77" t="str">
        <f>CONCATENATE(Tabla15[[#This Row],[Code]],"-",Tabla15[[#This Row],[U_MSS_NSUB]])</f>
        <v>S183-Otros equipos para Gas Natural Comprimido (GNC)</v>
      </c>
    </row>
    <row r="78" spans="1:3" x14ac:dyDescent="0.25">
      <c r="A78" t="s">
        <v>4144</v>
      </c>
      <c r="B78" t="s">
        <v>4145</v>
      </c>
      <c r="C78" t="str">
        <f>CONCATENATE(Tabla15[[#This Row],[Code]],"-",Tabla15[[#This Row],[U_MSS_NSUB]])</f>
        <v>S191-Bombas de concreto</v>
      </c>
    </row>
    <row r="79" spans="1:3" x14ac:dyDescent="0.25">
      <c r="A79" t="s">
        <v>4146</v>
      </c>
      <c r="B79" t="s">
        <v>4147</v>
      </c>
      <c r="C79" t="str">
        <f>CONCATENATE(Tabla15[[#This Row],[Code]],"-",Tabla15[[#This Row],[U_MSS_NSUB]])</f>
        <v>S211-Compresores, secadores y accesorios para tratamiento y distribución de aire comprimido</v>
      </c>
    </row>
    <row r="80" spans="1:3" x14ac:dyDescent="0.25">
      <c r="A80" t="s">
        <v>4148</v>
      </c>
      <c r="B80" t="s">
        <v>4149</v>
      </c>
      <c r="C80" t="str">
        <f>CONCATENATE(Tabla15[[#This Row],[Code]],"-",Tabla15[[#This Row],[U_MSS_NSUB]])</f>
        <v>S212-Herramientas neumáticas, polipastos y accesorios</v>
      </c>
    </row>
    <row r="81" spans="1:3" x14ac:dyDescent="0.25">
      <c r="A81" t="s">
        <v>4150</v>
      </c>
      <c r="B81" t="s">
        <v>4151</v>
      </c>
      <c r="C81" t="str">
        <f>CONCATENATE(Tabla15[[#This Row],[Code]],"-",Tabla15[[#This Row],[U_MSS_NSUB]])</f>
        <v>S213-Bombas de vacío y centrales de vacío</v>
      </c>
    </row>
    <row r="82" spans="1:3" x14ac:dyDescent="0.25">
      <c r="A82" t="s">
        <v>4152</v>
      </c>
      <c r="B82" t="s">
        <v>4153</v>
      </c>
      <c r="C82" t="str">
        <f>CONCATENATE(Tabla15[[#This Row],[Code]],"-",Tabla15[[#This Row],[U_MSS_NSUB]])</f>
        <v>S311-Contactores, Drives, PLC's, Sensores y Software</v>
      </c>
    </row>
    <row r="83" spans="1:3" x14ac:dyDescent="0.25">
      <c r="A83" t="s">
        <v>4154</v>
      </c>
      <c r="B83" t="s">
        <v>4155</v>
      </c>
      <c r="C83" t="str">
        <f>CONCATENATE(Tabla15[[#This Row],[Code]],"-",Tabla15[[#This Row],[U_MSS_NSUB]])</f>
        <v>S312-Switches, radios-modem Ethernet y convertidores de protocolos</v>
      </c>
    </row>
    <row r="84" spans="1:3" x14ac:dyDescent="0.25">
      <c r="A84" t="s">
        <v>4156</v>
      </c>
      <c r="B84" t="s">
        <v>4157</v>
      </c>
      <c r="C84" t="str">
        <f>CONCATENATE(Tabla15[[#This Row],[Code]],"-",Tabla15[[#This Row],[U_MSS_NSUB]])</f>
        <v>S313-Accesorios para instalaciones electricas</v>
      </c>
    </row>
    <row r="85" spans="1:3" x14ac:dyDescent="0.25">
      <c r="A85" t="s">
        <v>4158</v>
      </c>
      <c r="B85" t="s">
        <v>4159</v>
      </c>
      <c r="C85" t="str">
        <f>CONCATENATE(Tabla15[[#This Row],[Code]],"-",Tabla15[[#This Row],[U_MSS_NSUB]])</f>
        <v>S314-Tableros</v>
      </c>
    </row>
    <row r="86" spans="1:3" x14ac:dyDescent="0.25">
      <c r="A86" t="s">
        <v>4160</v>
      </c>
      <c r="B86" t="s">
        <v>4161</v>
      </c>
      <c r="C86" t="str">
        <f>CONCATENATE(Tabla15[[#This Row],[Code]],"-",Tabla15[[#This Row],[U_MSS_NSUB]])</f>
        <v>S321-Instrumentación Analítica</v>
      </c>
    </row>
    <row r="87" spans="1:3" x14ac:dyDescent="0.25">
      <c r="A87" t="s">
        <v>4162</v>
      </c>
      <c r="B87" t="s">
        <v>4163</v>
      </c>
      <c r="C87" t="str">
        <f>CONCATENATE(Tabla15[[#This Row],[Code]],"-",Tabla15[[#This Row],[U_MSS_NSUB]])</f>
        <v>S322-Manómetros y Termómetros</v>
      </c>
    </row>
    <row r="88" spans="1:3" x14ac:dyDescent="0.25">
      <c r="A88" t="s">
        <v>4164</v>
      </c>
      <c r="B88" t="s">
        <v>4165</v>
      </c>
      <c r="C88" t="str">
        <f>CONCATENATE(Tabla15[[#This Row],[Code]],"-",Tabla15[[#This Row],[U_MSS_NSUB]])</f>
        <v>S323-Medición de flujo y nivel</v>
      </c>
    </row>
    <row r="89" spans="1:3" x14ac:dyDescent="0.25">
      <c r="A89" t="s">
        <v>4166</v>
      </c>
      <c r="B89" t="s">
        <v>4167</v>
      </c>
      <c r="C89" t="str">
        <f>CONCATENATE(Tabla15[[#This Row],[Code]],"-",Tabla15[[#This Row],[U_MSS_NSUB]])</f>
        <v>S324-Posicionadores</v>
      </c>
    </row>
    <row r="90" spans="1:3" x14ac:dyDescent="0.25">
      <c r="A90" t="s">
        <v>4168</v>
      </c>
      <c r="B90" t="s">
        <v>4169</v>
      </c>
      <c r="C90" t="str">
        <f>CONCATENATE(Tabla15[[#This Row],[Code]],"-",Tabla15[[#This Row],[U_MSS_NSUB]])</f>
        <v>S325-Registradores y Controladores</v>
      </c>
    </row>
    <row r="91" spans="1:3" x14ac:dyDescent="0.25">
      <c r="A91" t="s">
        <v>4170</v>
      </c>
      <c r="B91" t="s">
        <v>4171</v>
      </c>
      <c r="C91" t="str">
        <f>CONCATENATE(Tabla15[[#This Row],[Code]],"-",Tabla15[[#This Row],[U_MSS_NSUB]])</f>
        <v>S326-Sensores y Transmisores de Presión y Temperatura</v>
      </c>
    </row>
    <row r="92" spans="1:3" x14ac:dyDescent="0.25">
      <c r="A92" t="s">
        <v>4172</v>
      </c>
      <c r="B92" t="s">
        <v>4173</v>
      </c>
      <c r="C92" t="str">
        <f>CONCATENATE(Tabla15[[#This Row],[Code]],"-",Tabla15[[#This Row],[U_MSS_NSUB]])</f>
        <v>S327-Sistemas de control modulares</v>
      </c>
    </row>
    <row r="93" spans="1:3" x14ac:dyDescent="0.25">
      <c r="A93" t="s">
        <v>4174</v>
      </c>
      <c r="B93" t="s">
        <v>4175</v>
      </c>
      <c r="C93" t="str">
        <f>CONCATENATE(Tabla15[[#This Row],[Code]],"-",Tabla15[[#This Row],[U_MSS_NSUB]])</f>
        <v>S331-Automación neumática</v>
      </c>
    </row>
    <row r="94" spans="1:3" x14ac:dyDescent="0.25">
      <c r="A94" t="s">
        <v>4176</v>
      </c>
      <c r="B94" t="s">
        <v>4177</v>
      </c>
      <c r="C94" t="str">
        <f>CONCATENATE(Tabla15[[#This Row],[Code]],"-",Tabla15[[#This Row],[U_MSS_NSUB]])</f>
        <v>S411-Productos técnicos</v>
      </c>
    </row>
    <row r="95" spans="1:3" x14ac:dyDescent="0.25">
      <c r="A95" t="s">
        <v>4178</v>
      </c>
      <c r="B95" t="s">
        <v>4179</v>
      </c>
      <c r="C95" t="str">
        <f>CONCATENATE(Tabla15[[#This Row],[Code]],"-",Tabla15[[#This Row],[U_MSS_NSUB]])</f>
        <v>S421-Grasas</v>
      </c>
    </row>
    <row r="96" spans="1:3" x14ac:dyDescent="0.25">
      <c r="A96" t="s">
        <v>4180</v>
      </c>
      <c r="B96" t="s">
        <v>4181</v>
      </c>
      <c r="C96" t="str">
        <f>CONCATENATE(Tabla15[[#This Row],[Code]],"-",Tabla15[[#This Row],[U_MSS_NSUB]])</f>
        <v>S422-Lubricantes automotrices</v>
      </c>
    </row>
    <row r="97" spans="1:3" x14ac:dyDescent="0.25">
      <c r="A97" t="s">
        <v>4182</v>
      </c>
      <c r="B97" t="s">
        <v>4183</v>
      </c>
      <c r="C97" t="str">
        <f>CONCATENATE(Tabla15[[#This Row],[Code]],"-",Tabla15[[#This Row],[U_MSS_NSUB]])</f>
        <v>S423-Lubricantes industriales</v>
      </c>
    </row>
    <row r="98" spans="1:3" x14ac:dyDescent="0.25">
      <c r="A98" t="s">
        <v>4184</v>
      </c>
      <c r="B98" t="s">
        <v>4185</v>
      </c>
      <c r="C98" t="str">
        <f>CONCATENATE(Tabla15[[#This Row],[Code]],"-",Tabla15[[#This Row],[U_MSS_NSUB]])</f>
        <v>S424-Marinos</v>
      </c>
    </row>
    <row r="99" spans="1:3" x14ac:dyDescent="0.25">
      <c r="A99" t="s">
        <v>4186</v>
      </c>
      <c r="B99" t="s">
        <v>4187</v>
      </c>
      <c r="C99" t="str">
        <f>CONCATENATE(Tabla15[[#This Row],[Code]],"-",Tabla15[[#This Row],[U_MSS_NSUB]])</f>
        <v>S425-Motos</v>
      </c>
    </row>
    <row r="100" spans="1:3" x14ac:dyDescent="0.25">
      <c r="A100" t="s">
        <v>4188</v>
      </c>
      <c r="B100" t="s">
        <v>4189</v>
      </c>
      <c r="C100" t="str">
        <f>CONCATENATE(Tabla15[[#This Row],[Code]],"-",Tabla15[[#This Row],[U_MSS_NSUB]])</f>
        <v>S426-Náutica</v>
      </c>
    </row>
    <row r="101" spans="1:3" x14ac:dyDescent="0.25">
      <c r="A101" t="s">
        <v>4190</v>
      </c>
      <c r="B101" t="s">
        <v>4191</v>
      </c>
      <c r="C101" t="str">
        <f>CONCATENATE(Tabla15[[#This Row],[Code]],"-",Tabla15[[#This Row],[U_MSS_NSUB]])</f>
        <v>S431-Motores Eléctricos</v>
      </c>
    </row>
    <row r="102" spans="1:3" x14ac:dyDescent="0.25">
      <c r="A102" t="s">
        <v>4192</v>
      </c>
      <c r="B102" t="s">
        <v>4193</v>
      </c>
      <c r="C102" t="str">
        <f>CONCATENATE(Tabla15[[#This Row],[Code]],"-",Tabla15[[#This Row],[U_MSS_NSUB]])</f>
        <v>S441-Generadores Eléctricos</v>
      </c>
    </row>
    <row r="103" spans="1:3" x14ac:dyDescent="0.25">
      <c r="A103" t="s">
        <v>4194</v>
      </c>
      <c r="B103" t="s">
        <v>4195</v>
      </c>
      <c r="C103" t="str">
        <f>CONCATENATE(Tabla15[[#This Row],[Code]],"-",Tabla15[[#This Row],[U_MSS_NSUB]])</f>
        <v>S451-Acoples</v>
      </c>
    </row>
    <row r="104" spans="1:3" x14ac:dyDescent="0.25">
      <c r="A104" t="s">
        <v>4196</v>
      </c>
      <c r="B104" t="s">
        <v>4197</v>
      </c>
      <c r="C104" t="str">
        <f>CONCATENATE(Tabla15[[#This Row],[Code]],"-",Tabla15[[#This Row],[U_MSS_NSUB]])</f>
        <v>S452-Cadenas y piñones</v>
      </c>
    </row>
    <row r="105" spans="1:3" x14ac:dyDescent="0.25">
      <c r="A105" t="s">
        <v>4198</v>
      </c>
      <c r="B105" t="s">
        <v>4199</v>
      </c>
      <c r="C105" t="str">
        <f>CONCATENATE(Tabla15[[#This Row],[Code]],"-",Tabla15[[#This Row],[U_MSS_NSUB]])</f>
        <v>S453-Chumaceras</v>
      </c>
    </row>
    <row r="106" spans="1:3" x14ac:dyDescent="0.25">
      <c r="A106" t="s">
        <v>4200</v>
      </c>
      <c r="B106" t="s">
        <v>4201</v>
      </c>
      <c r="C106" t="str">
        <f>CONCATENATE(Tabla15[[#This Row],[Code]],"-",Tabla15[[#This Row],[U_MSS_NSUB]])</f>
        <v>S454-Componentes y Rodillos para transportadores</v>
      </c>
    </row>
    <row r="107" spans="1:3" x14ac:dyDescent="0.25">
      <c r="A107" t="s">
        <v>4202</v>
      </c>
      <c r="B107" t="s">
        <v>4203</v>
      </c>
      <c r="C107" t="str">
        <f>CONCATENATE(Tabla15[[#This Row],[Code]],"-",Tabla15[[#This Row],[U_MSS_NSUB]])</f>
        <v>S455-Motoreductores y reductores de velocidad</v>
      </c>
    </row>
    <row r="108" spans="1:3" x14ac:dyDescent="0.25">
      <c r="A108" t="s">
        <v>4204</v>
      </c>
      <c r="B108" t="s">
        <v>4205</v>
      </c>
      <c r="C108" t="str">
        <f>CONCATENATE(Tabla15[[#This Row],[Code]],"-",Tabla15[[#This Row],[U_MSS_NSUB]])</f>
        <v>S456-Poleas y bandas</v>
      </c>
    </row>
    <row r="109" spans="1:3" x14ac:dyDescent="0.25">
      <c r="A109" t="s">
        <v>4206</v>
      </c>
      <c r="B109" t="s">
        <v>4207</v>
      </c>
      <c r="C109" t="str">
        <f>CONCATENATE(Tabla15[[#This Row],[Code]],"-",Tabla15[[#This Row],[U_MSS_NSUB]])</f>
        <v>S457-Rodamientos</v>
      </c>
    </row>
    <row r="110" spans="1:3" x14ac:dyDescent="0.25">
      <c r="A110" t="s">
        <v>4208</v>
      </c>
      <c r="B110" t="s">
        <v>4209</v>
      </c>
      <c r="C110" t="str">
        <f>CONCATENATE(Tabla15[[#This Row],[Code]],"-",Tabla15[[#This Row],[U_MSS_NSUB]])</f>
        <v>S511-Compresores portátiles, torres de iluminación, generadores portátiles y unidades de potencia</v>
      </c>
    </row>
    <row r="111" spans="1:3" x14ac:dyDescent="0.25">
      <c r="A111" t="s">
        <v>4210</v>
      </c>
      <c r="B111" t="s">
        <v>4211</v>
      </c>
      <c r="C111" t="str">
        <f>CONCATENATE(Tabla15[[#This Row],[Code]],"-",Tabla15[[#This Row],[U_MSS_NSUB]])</f>
        <v>S512-Equipos de perforación</v>
      </c>
    </row>
    <row r="112" spans="1:3" x14ac:dyDescent="0.25">
      <c r="A112" t="s">
        <v>4212</v>
      </c>
      <c r="B112" t="s">
        <v>4213</v>
      </c>
      <c r="C112" t="str">
        <f>CONCATENATE(Tabla15[[#This Row],[Code]],"-",Tabla15[[#This Row],[U_MSS_NSUB]])</f>
        <v>S513-Minicargadoras, Miniexcavadoras y Manipuladores telescópicos</v>
      </c>
    </row>
    <row r="113" spans="1:3" x14ac:dyDescent="0.25">
      <c r="A113" t="s">
        <v>4214</v>
      </c>
      <c r="B113" t="s">
        <v>4215</v>
      </c>
      <c r="C113" t="str">
        <f>CONCATENATE(Tabla15[[#This Row],[Code]],"-",Tabla15[[#This Row],[U_MSS_NSUB]])</f>
        <v>S521-Elevadores</v>
      </c>
    </row>
    <row r="114" spans="1:3" x14ac:dyDescent="0.25">
      <c r="A114" t="s">
        <v>4216</v>
      </c>
      <c r="B114" t="s">
        <v>4217</v>
      </c>
      <c r="C114" t="str">
        <f>CONCATENATE(Tabla15[[#This Row],[Code]],"-",Tabla15[[#This Row],[U_MSS_NSUB]])</f>
        <v>S522-Montacargas</v>
      </c>
    </row>
    <row r="115" spans="1:3" x14ac:dyDescent="0.25">
      <c r="A115" t="s">
        <v>4218</v>
      </c>
      <c r="B115" t="s">
        <v>4219</v>
      </c>
      <c r="C115" t="str">
        <f>CONCATENATE(Tabla15[[#This Row],[Code]],"-",Tabla15[[#This Row],[U_MSS_NSUB]])</f>
        <v>S531-Elevadores hidráulicos</v>
      </c>
    </row>
    <row r="116" spans="1:3" x14ac:dyDescent="0.25">
      <c r="A116" t="s">
        <v>4220</v>
      </c>
      <c r="B116" t="s">
        <v>4221</v>
      </c>
      <c r="C116" t="str">
        <f>CONCATENATE(Tabla15[[#This Row],[Code]],"-",Tabla15[[#This Row],[U_MSS_NSUB]])</f>
        <v>S532-Equipos e instrumentos de diagnóstico vehicular</v>
      </c>
    </row>
    <row r="117" spans="1:3" x14ac:dyDescent="0.25">
      <c r="A117" t="s">
        <v>4222</v>
      </c>
      <c r="B117" t="s">
        <v>4223</v>
      </c>
      <c r="C117" t="str">
        <f>CONCATENATE(Tabla15[[#This Row],[Code]],"-",Tabla15[[#This Row],[U_MSS_NSUB]])</f>
        <v>S533-Equipos de lubricación</v>
      </c>
    </row>
    <row r="118" spans="1:3" x14ac:dyDescent="0.25">
      <c r="A118" t="s">
        <v>4224</v>
      </c>
      <c r="B118" t="s">
        <v>4225</v>
      </c>
      <c r="C118" t="str">
        <f>CONCATENATE(Tabla15[[#This Row],[Code]],"-",Tabla15[[#This Row],[U_MSS_NSUB]])</f>
        <v>S534-Herramientas mecánicas profesionales</v>
      </c>
    </row>
    <row r="119" spans="1:3" x14ac:dyDescent="0.25">
      <c r="A119" t="s">
        <v>4226</v>
      </c>
      <c r="B119" t="s">
        <v>4227</v>
      </c>
      <c r="C119" t="str">
        <f>CONCATENATE(Tabla15[[#This Row],[Code]],"-",Tabla15[[#This Row],[U_MSS_NSUB]])</f>
        <v>S535-Herramientas neumáticas profesionales</v>
      </c>
    </row>
    <row r="120" spans="1:3" x14ac:dyDescent="0.25">
      <c r="A120" t="s">
        <v>4228</v>
      </c>
      <c r="B120" t="s">
        <v>4229</v>
      </c>
      <c r="C120" t="str">
        <f>CONCATENATE(Tabla15[[#This Row],[Code]],"-",Tabla15[[#This Row],[U_MSS_NSUB]])</f>
        <v>S611-Equipos para tratamiento de agua</v>
      </c>
    </row>
    <row r="121" spans="1:3" x14ac:dyDescent="0.25">
      <c r="A121" t="s">
        <v>4230</v>
      </c>
      <c r="B121" t="s">
        <v>4231</v>
      </c>
      <c r="C121" t="str">
        <f>CONCATENATE(Tabla15[[#This Row],[Code]],"-",Tabla15[[#This Row],[U_MSS_NSUB]])</f>
        <v>S612-Plantas de tratamiento de agua</v>
      </c>
    </row>
    <row r="122" spans="1:3" x14ac:dyDescent="0.25">
      <c r="A122" t="s">
        <v>4232</v>
      </c>
      <c r="B122" t="s">
        <v>4233</v>
      </c>
      <c r="C122" t="str">
        <f>CONCATENATE(Tabla15[[#This Row],[Code]],"-",Tabla15[[#This Row],[U_MSS_NSUB]])</f>
        <v>S621-Metal</v>
      </c>
    </row>
    <row r="123" spans="1:3" x14ac:dyDescent="0.25">
      <c r="A123" t="s">
        <v>4234</v>
      </c>
      <c r="B123" t="s">
        <v>4235</v>
      </c>
      <c r="C123" t="str">
        <f>CONCATENATE(Tabla15[[#This Row],[Code]],"-",Tabla15[[#This Row],[U_MSS_NSUB]])</f>
        <v>S622-Concreto</v>
      </c>
    </row>
    <row r="124" spans="1:3" x14ac:dyDescent="0.25">
      <c r="A124" t="s">
        <v>4236</v>
      </c>
      <c r="B124" t="s">
        <v>4237</v>
      </c>
      <c r="C124" t="str">
        <f>CONCATENATE(Tabla15[[#This Row],[Code]],"-",Tabla15[[#This Row],[U_MSS_NSUB]])</f>
        <v>S623-Sistemas para pisos</v>
      </c>
    </row>
    <row r="125" spans="1:3" x14ac:dyDescent="0.25">
      <c r="A125" t="s">
        <v>4238</v>
      </c>
      <c r="B125" t="s">
        <v>4239</v>
      </c>
      <c r="C125" t="str">
        <f>CONCATENATE(Tabla15[[#This Row],[Code]],"-",Tabla15[[#This Row],[U_MSS_NSUB]])</f>
        <v>S711-Calderas</v>
      </c>
    </row>
    <row r="126" spans="1:3" x14ac:dyDescent="0.25">
      <c r="A126" t="s">
        <v>4240</v>
      </c>
      <c r="B126" t="s">
        <v>4241</v>
      </c>
      <c r="C126" t="str">
        <f>CONCATENATE(Tabla15[[#This Row],[Code]],"-",Tabla15[[#This Row],[U_MSS_NSUB]])</f>
        <v>S712-Turbogeneradores</v>
      </c>
    </row>
    <row r="127" spans="1:3" x14ac:dyDescent="0.25">
      <c r="A127" t="s">
        <v>4242</v>
      </c>
      <c r="B127" t="s">
        <v>4243</v>
      </c>
      <c r="C127" t="str">
        <f>CONCATENATE(Tabla15[[#This Row],[Code]],"-",Tabla15[[#This Row],[U_MSS_NSUB]])</f>
        <v>S713-Quemadores</v>
      </c>
    </row>
    <row r="128" spans="1:3" x14ac:dyDescent="0.25">
      <c r="A128" t="s">
        <v>4244</v>
      </c>
      <c r="B128" t="s">
        <v>4245</v>
      </c>
      <c r="C128" t="str">
        <f>CONCATENATE(Tabla15[[#This Row],[Code]],"-",Tabla15[[#This Row],[U_MSS_NSUB]])</f>
        <v>S721-Trampas, reguladores y productos especializados para manejo de vapor</v>
      </c>
    </row>
    <row r="129" spans="1:3" x14ac:dyDescent="0.25">
      <c r="A129" t="s">
        <v>4246</v>
      </c>
      <c r="B129" t="s">
        <v>4247</v>
      </c>
      <c r="C129" t="str">
        <f>CONCATENATE(Tabla15[[#This Row],[Code]],"-",Tabla15[[#This Row],[U_MSS_NSUB]])</f>
        <v>S722-Juntas de expansión</v>
      </c>
    </row>
    <row r="130" spans="1:3" x14ac:dyDescent="0.25">
      <c r="A130" t="s">
        <v>4248</v>
      </c>
      <c r="B130" t="s">
        <v>4249</v>
      </c>
      <c r="C130" t="str">
        <f>CONCATENATE(Tabla15[[#This Row],[Code]],"-",Tabla15[[#This Row],[U_MSS_NSUB]])</f>
        <v>S723-Juntas rotativas</v>
      </c>
    </row>
    <row r="131" spans="1:3" x14ac:dyDescent="0.25">
      <c r="A131" t="s">
        <v>4250</v>
      </c>
      <c r="B131" t="s">
        <v>4251</v>
      </c>
      <c r="C131" t="str">
        <f>CONCATENATE(Tabla15[[#This Row],[Code]],"-",Tabla15[[#This Row],[U_MSS_NSUB]])</f>
        <v>S731-Aislamiento térmico</v>
      </c>
    </row>
    <row r="132" spans="1:3" x14ac:dyDescent="0.25">
      <c r="A132" t="s">
        <v>4252</v>
      </c>
      <c r="B132" t="s">
        <v>4253</v>
      </c>
      <c r="C132" t="str">
        <f>CONCATENATE(Tabla15[[#This Row],[Code]],"-",Tabla15[[#This Row],[U_MSS_NSUB]])</f>
        <v>S732-Productos refractarios</v>
      </c>
    </row>
    <row r="133" spans="1:3" x14ac:dyDescent="0.25">
      <c r="A133" t="s">
        <v>4254</v>
      </c>
      <c r="B133" t="s">
        <v>4255</v>
      </c>
      <c r="C133" t="str">
        <f>CONCATENATE(Tabla15[[#This Row],[Code]],"-",Tabla15[[#This Row],[U_MSS_NSUB]])</f>
        <v>S811-Torres de enfriamiento por evaporación</v>
      </c>
    </row>
    <row r="134" spans="1:3" x14ac:dyDescent="0.25">
      <c r="A134" t="s">
        <v>4256</v>
      </c>
      <c r="B134" t="s">
        <v>4257</v>
      </c>
      <c r="C134" t="str">
        <f>CONCATENATE(Tabla15[[#This Row],[Code]],"-",Tabla15[[#This Row],[U_MSS_NSUB]])</f>
        <v>S812-Intercambiadores de calor</v>
      </c>
    </row>
    <row r="135" spans="1:3" x14ac:dyDescent="0.25">
      <c r="A135" t="s">
        <v>4258</v>
      </c>
      <c r="B135" t="s">
        <v>4259</v>
      </c>
      <c r="C135" t="str">
        <f>CONCATENATE(Tabla15[[#This Row],[Code]],"-",Tabla15[[#This Row],[U_MSS_NSUB]])</f>
        <v>S911-Otros servicios movimiento de fluidos</v>
      </c>
    </row>
    <row r="136" spans="1:3" x14ac:dyDescent="0.25">
      <c r="A136" t="s">
        <v>4260</v>
      </c>
      <c r="B136" t="s">
        <v>4261</v>
      </c>
      <c r="C136" t="str">
        <f>CONCATENATE(Tabla15[[#This Row],[Code]],"-",Tabla15[[#This Row],[U_MSS_NSUB]])</f>
        <v>S921-Otros servicios generación de aire comprimido</v>
      </c>
    </row>
    <row r="137" spans="1:3" x14ac:dyDescent="0.25">
      <c r="A137" t="s">
        <v>4262</v>
      </c>
      <c r="B137" t="s">
        <v>4263</v>
      </c>
      <c r="C137" t="str">
        <f>CONCATENATE(Tabla15[[#This Row],[Code]],"-",Tabla15[[#This Row],[U_MSS_NSUB]])</f>
        <v>S931-Otros servicios automatización y control de procesos</v>
      </c>
    </row>
    <row r="138" spans="1:3" x14ac:dyDescent="0.25">
      <c r="A138" t="s">
        <v>4264</v>
      </c>
      <c r="B138" t="s">
        <v>4265</v>
      </c>
      <c r="C138" t="str">
        <f>CONCATENATE(Tabla15[[#This Row],[Code]],"-",Tabla15[[#This Row],[U_MSS_NSUB]])</f>
        <v>S941-Otros servicios generación y transmisión de potencia</v>
      </c>
    </row>
    <row r="139" spans="1:3" x14ac:dyDescent="0.25">
      <c r="A139" t="s">
        <v>4266</v>
      </c>
      <c r="B139" t="s">
        <v>4267</v>
      </c>
      <c r="C139" t="str">
        <f>CONCATENATE(Tabla15[[#This Row],[Code]],"-",Tabla15[[#This Row],[U_MSS_NSUB]])</f>
        <v>S951-Otros servicios material handling</v>
      </c>
    </row>
    <row r="140" spans="1:3" x14ac:dyDescent="0.25">
      <c r="A140" t="s">
        <v>4268</v>
      </c>
      <c r="B140" t="s">
        <v>4269</v>
      </c>
      <c r="C140" t="str">
        <f>CONCATENATE(Tabla15[[#This Row],[Code]],"-",Tabla15[[#This Row],[U_MSS_NSUB]])</f>
        <v>S961-Otros servicios saneamiento</v>
      </c>
    </row>
    <row r="141" spans="1:3" x14ac:dyDescent="0.25">
      <c r="A141" t="s">
        <v>4270</v>
      </c>
      <c r="B141" t="s">
        <v>4271</v>
      </c>
      <c r="C141" t="str">
        <f>CONCATENATE(Tabla15[[#This Row],[Code]],"-",Tabla15[[#This Row],[U_MSS_NSUB]])</f>
        <v>S971-Otros servicios generación de vapor</v>
      </c>
    </row>
    <row r="142" spans="1:3" x14ac:dyDescent="0.25">
      <c r="A142" t="s">
        <v>4272</v>
      </c>
      <c r="B142" t="s">
        <v>4273</v>
      </c>
      <c r="C142" t="str">
        <f>CONCATENATE(Tabla15[[#This Row],[Code]],"-",Tabla15[[#This Row],[U_MSS_NSUB]])</f>
        <v>S981-Otros servicios refrigeración industrial</v>
      </c>
    </row>
    <row r="143" spans="1:3" x14ac:dyDescent="0.25">
      <c r="A143" t="s">
        <v>4274</v>
      </c>
      <c r="B143" t="s">
        <v>4275</v>
      </c>
      <c r="C143" t="str">
        <f>CONCATENATE(Tabla15[[#This Row],[Code]],"-",Tabla15[[#This Row],[U_MSS_NSUB]])</f>
        <v>S991-Otros en general</v>
      </c>
    </row>
    <row r="144" spans="1:3" x14ac:dyDescent="0.25">
      <c r="A144" t="s">
        <v>4276</v>
      </c>
      <c r="B144" t="s">
        <v>4277</v>
      </c>
      <c r="C144" t="str">
        <f>CONCATENATE(Tabla15[[#This Row],[Code]],"-",Tabla15[[#This Row],[U_MSS_NSUB]])</f>
        <v>SG01-PROTECCION RESPIRATORIA</v>
      </c>
    </row>
    <row r="145" spans="1:3" x14ac:dyDescent="0.25">
      <c r="A145" t="s">
        <v>4278</v>
      </c>
      <c r="B145" t="s">
        <v>4279</v>
      </c>
      <c r="C145" t="str">
        <f>CONCATENATE(Tabla15[[#This Row],[Code]],"-",Tabla15[[#This Row],[U_MSS_NSUB]])</f>
        <v>SG02-PROTECCION  AUDITIVA</v>
      </c>
    </row>
    <row r="146" spans="1:3" x14ac:dyDescent="0.25">
      <c r="A146" t="s">
        <v>4280</v>
      </c>
      <c r="B146" t="s">
        <v>4281</v>
      </c>
      <c r="C146" t="str">
        <f>CONCATENATE(Tabla15[[#This Row],[Code]],"-",Tabla15[[#This Row],[U_MSS_NSUB]])</f>
        <v>SG03-PROTECCION  VISUAL</v>
      </c>
    </row>
    <row r="147" spans="1:3" x14ac:dyDescent="0.25">
      <c r="A147" t="s">
        <v>4282</v>
      </c>
      <c r="B147" t="s">
        <v>4283</v>
      </c>
      <c r="C147" t="str">
        <f>CONCATENATE(Tabla15[[#This Row],[Code]],"-",Tabla15[[#This Row],[U_MSS_NSUB]])</f>
        <v>SG04-PROTECCION  DE CABEZA</v>
      </c>
    </row>
    <row r="148" spans="1:3" x14ac:dyDescent="0.25">
      <c r="A148" t="s">
        <v>4284</v>
      </c>
      <c r="B148" t="s">
        <v>4285</v>
      </c>
      <c r="C148" t="str">
        <f>CONCATENATE(Tabla15[[#This Row],[Code]],"-",Tabla15[[#This Row],[U_MSS_NSUB]])</f>
        <v>SG05-PROTECCION  DE PIEL</v>
      </c>
    </row>
    <row r="149" spans="1:3" x14ac:dyDescent="0.25">
      <c r="A149" t="s">
        <v>4286</v>
      </c>
      <c r="B149" t="s">
        <v>4287</v>
      </c>
      <c r="C149" t="str">
        <f>CONCATENATE(Tabla15[[#This Row],[Code]],"-",Tabla15[[#This Row],[U_MSS_NSUB]])</f>
        <v>SG06-PROTECCION CONTRA CAIDAS</v>
      </c>
    </row>
    <row r="150" spans="1:3" x14ac:dyDescent="0.25">
      <c r="A150" t="s">
        <v>4288</v>
      </c>
      <c r="B150" t="s">
        <v>4289</v>
      </c>
      <c r="C150" t="str">
        <f>CONCATENATE(Tabla15[[#This Row],[Code]],"-",Tabla15[[#This Row],[U_MSS_NSUB]])</f>
        <v>SG07-TRAJES DE SEGURIDAD DESCARTABLES</v>
      </c>
    </row>
    <row r="151" spans="1:3" x14ac:dyDescent="0.25">
      <c r="A151" t="s">
        <v>4290</v>
      </c>
      <c r="B151" t="s">
        <v>4291</v>
      </c>
      <c r="C151" t="str">
        <f>CONCATENATE(Tabla15[[#This Row],[Code]],"-",Tabla15[[#This Row],[U_MSS_NSUB]])</f>
        <v>SG08-CINTA ANTIDESLIZANTE</v>
      </c>
    </row>
    <row r="152" spans="1:3" x14ac:dyDescent="0.25">
      <c r="A152" t="s">
        <v>4292</v>
      </c>
      <c r="B152" t="s">
        <v>4293</v>
      </c>
      <c r="C152" t="str">
        <f>CONCATENATE(Tabla15[[#This Row],[Code]],"-",Tabla15[[#This Row],[U_MSS_NSUB]])</f>
        <v>SG09-CINTA DELIMITADORA</v>
      </c>
    </row>
    <row r="153" spans="1:3" x14ac:dyDescent="0.25">
      <c r="A153" t="s">
        <v>4294</v>
      </c>
      <c r="B153" t="s">
        <v>4295</v>
      </c>
      <c r="C153" t="str">
        <f>CONCATENATE(Tabla15[[#This Row],[Code]],"-",Tabla15[[#This Row],[U_MSS_NSUB]])</f>
        <v>SG10-CINTA REFLECTORA</v>
      </c>
    </row>
    <row r="154" spans="1:3" x14ac:dyDescent="0.25">
      <c r="A154" t="s">
        <v>4296</v>
      </c>
      <c r="B154" t="s">
        <v>3866</v>
      </c>
      <c r="C154" t="str">
        <f>CONCATENATE(Tabla15[[#This Row],[Code]],"-",Tabla15[[#This Row],[U_MSS_NSUB]])</f>
        <v>SG11-TAPETES</v>
      </c>
    </row>
    <row r="155" spans="1:3" x14ac:dyDescent="0.25">
      <c r="A155" t="s">
        <v>4297</v>
      </c>
      <c r="B155" t="s">
        <v>4298</v>
      </c>
      <c r="C155" t="str">
        <f>CONCATENATE(Tabla15[[#This Row],[Code]],"-",Tabla15[[#This Row],[U_MSS_NSUB]])</f>
        <v>SG12-NOMAD AQUA</v>
      </c>
    </row>
    <row r="156" spans="1:3" x14ac:dyDescent="0.25">
      <c r="A156" t="s">
        <v>4299</v>
      </c>
      <c r="B156" t="s">
        <v>4300</v>
      </c>
      <c r="C156" t="str">
        <f>CONCATENATE(Tabla15[[#This Row],[Code]],"-",Tabla15[[#This Row],[U_MSS_NSUB]])</f>
        <v>SG13-MANTENIMIENTO DE PISOS</v>
      </c>
    </row>
    <row r="157" spans="1:3" x14ac:dyDescent="0.25">
      <c r="A157" t="s">
        <v>4301</v>
      </c>
      <c r="B157" t="s">
        <v>4302</v>
      </c>
      <c r="C157" t="str">
        <f>CONCATENATE(Tabla15[[#This Row],[Code]],"-",Tabla15[[#This Row],[U_MSS_NSUB]])</f>
        <v>SG14-PAD</v>
      </c>
    </row>
    <row r="158" spans="1:3" x14ac:dyDescent="0.25">
      <c r="A158" t="s">
        <v>4303</v>
      </c>
      <c r="B158" t="s">
        <v>3867</v>
      </c>
      <c r="C158" t="str">
        <f>CONCATENATE(Tabla15[[#This Row],[Code]],"-",Tabla15[[#This Row],[U_MSS_NSUB]])</f>
        <v>SG15-ABSORBENTES</v>
      </c>
    </row>
    <row r="159" spans="1:3" x14ac:dyDescent="0.25">
      <c r="A159" t="s">
        <v>4304</v>
      </c>
      <c r="B159" t="s">
        <v>4305</v>
      </c>
      <c r="C159" t="str">
        <f>CONCATENATE(Tabla15[[#This Row],[Code]],"-",Tabla15[[#This Row],[U_MSS_NSUB]])</f>
        <v>SG16-TRIZACT</v>
      </c>
    </row>
    <row r="160" spans="1:3" x14ac:dyDescent="0.25">
      <c r="A160" t="s">
        <v>4306</v>
      </c>
      <c r="B160" t="s">
        <v>3868</v>
      </c>
      <c r="C160" t="str">
        <f>CONCATENATE(Tabla15[[#This Row],[Code]],"-",Tabla15[[#This Row],[U_MSS_NSUB]])</f>
        <v>SG17-INDUSTRIA</v>
      </c>
    </row>
    <row r="161" spans="1:3" x14ac:dyDescent="0.25">
      <c r="A161" t="s">
        <v>4307</v>
      </c>
      <c r="B161" t="s">
        <v>4308</v>
      </c>
      <c r="C161" t="str">
        <f>CONCATENATE(Tabla15[[#This Row],[Code]],"-",Tabla15[[#This Row],[U_MSS_NSUB]])</f>
        <v>SG18-FOOD SERVICE</v>
      </c>
    </row>
    <row r="162" spans="1:3" x14ac:dyDescent="0.25">
      <c r="A162" t="s">
        <v>4309</v>
      </c>
      <c r="B162" t="s">
        <v>4310</v>
      </c>
      <c r="C162" t="str">
        <f>CONCATENATE(Tabla15[[#This Row],[Code]],"-",Tabla15[[#This Row],[U_MSS_NSUB]])</f>
        <v>SG19-OTROS QUIMICOS</v>
      </c>
    </row>
    <row r="163" spans="1:3" x14ac:dyDescent="0.25">
      <c r="A163" t="s">
        <v>4311</v>
      </c>
      <c r="B163" t="s">
        <v>3870</v>
      </c>
      <c r="C163" t="str">
        <f>CONCATENATE(Tabla15[[#This Row],[Code]],"-",Tabla15[[#This Row],[U_MSS_NSUB]])</f>
        <v>SG20-TIRAS ANTIDESLIZANTES Y ACCESORIOS</v>
      </c>
    </row>
    <row r="164" spans="1:3" x14ac:dyDescent="0.25">
      <c r="A164" t="s">
        <v>4312</v>
      </c>
      <c r="B164" t="s">
        <v>4313</v>
      </c>
      <c r="C164" t="str">
        <f>CONCATENATE(Tabla15[[#This Row],[Code]],"-",Tabla15[[#This Row],[U_MSS_NSUB]])</f>
        <v>ST01-CURSO DE CAPACITACIÓN</v>
      </c>
    </row>
    <row r="165" spans="1:3" x14ac:dyDescent="0.25">
      <c r="A165" t="s">
        <v>4314</v>
      </c>
      <c r="B165" t="s">
        <v>4315</v>
      </c>
      <c r="C165" t="str">
        <f>CONCATENATE(Tabla15[[#This Row],[Code]],"-",Tabla15[[#This Row],[U_MSS_NSUB]])</f>
        <v>ST02-ESCÁNER, ACTUADORES Y SOFTWARE</v>
      </c>
    </row>
    <row r="166" spans="1:3" x14ac:dyDescent="0.25">
      <c r="A166" t="s">
        <v>4316</v>
      </c>
      <c r="B166" t="s">
        <v>4317</v>
      </c>
      <c r="C166" t="str">
        <f>CONCATENATE(Tabla15[[#This Row],[Code]],"-",Tabla15[[#This Row],[U_MSS_NSUB]])</f>
        <v>ST03-KIT SISTEMA DE PROTECCIÓN ELÉCTRICO</v>
      </c>
    </row>
    <row r="167" spans="1:3" x14ac:dyDescent="0.25">
      <c r="A167" t="s">
        <v>4318</v>
      </c>
      <c r="B167" t="s">
        <v>4319</v>
      </c>
      <c r="C167" t="str">
        <f>CONCATENATE(Tabla15[[#This Row],[Code]],"-",Tabla15[[#This Row],[U_MSS_NSUB]])</f>
        <v>ST04-SERVICIO DE ALINEAMIENTO</v>
      </c>
    </row>
    <row r="168" spans="1:3" x14ac:dyDescent="0.25">
      <c r="A168" t="s">
        <v>4320</v>
      </c>
      <c r="B168" t="s">
        <v>4321</v>
      </c>
      <c r="C168" t="str">
        <f>CONCATENATE(Tabla15[[#This Row],[Code]],"-",Tabla15[[#This Row],[U_MSS_NSUB]])</f>
        <v>ST05-SERVICIO DE ALQUILER</v>
      </c>
    </row>
    <row r="169" spans="1:3" x14ac:dyDescent="0.25">
      <c r="A169" t="s">
        <v>4322</v>
      </c>
      <c r="B169" t="s">
        <v>4323</v>
      </c>
      <c r="C169" t="str">
        <f>CONCATENATE(Tabla15[[#This Row],[Code]],"-",Tabla15[[#This Row],[U_MSS_NSUB]])</f>
        <v>ST06-SERVICIO DE ARMADO</v>
      </c>
    </row>
    <row r="170" spans="1:3" x14ac:dyDescent="0.25">
      <c r="A170" t="s">
        <v>4324</v>
      </c>
      <c r="B170" t="s">
        <v>4325</v>
      </c>
      <c r="C170" t="str">
        <f>CONCATENATE(Tabla15[[#This Row],[Code]],"-",Tabla15[[#This Row],[U_MSS_NSUB]])</f>
        <v>ST07-SERVICIO DE ARRANQUE</v>
      </c>
    </row>
    <row r="171" spans="1:3" x14ac:dyDescent="0.25">
      <c r="A171" t="s">
        <v>4326</v>
      </c>
      <c r="B171" t="s">
        <v>4327</v>
      </c>
      <c r="C171" t="str">
        <f>CONCATENATE(Tabla15[[#This Row],[Code]],"-",Tabla15[[#This Row],[U_MSS_NSUB]])</f>
        <v>ST08-SERVICIO DE CALIBRACIÓN</v>
      </c>
    </row>
    <row r="172" spans="1:3" x14ac:dyDescent="0.25">
      <c r="A172" t="s">
        <v>4328</v>
      </c>
      <c r="B172" t="s">
        <v>4329</v>
      </c>
      <c r="C172" t="str">
        <f>CONCATENATE(Tabla15[[#This Row],[Code]],"-",Tabla15[[#This Row],[U_MSS_NSUB]])</f>
        <v>ST09-SERVICIO DE CAMBIO DE REPUESTO</v>
      </c>
    </row>
    <row r="173" spans="1:3" x14ac:dyDescent="0.25">
      <c r="A173" t="s">
        <v>4330</v>
      </c>
      <c r="B173" t="s">
        <v>4331</v>
      </c>
      <c r="C173" t="str">
        <f>CONCATENATE(Tabla15[[#This Row],[Code]],"-",Tabla15[[#This Row],[U_MSS_NSUB]])</f>
        <v>ST10-SERVICIO DE EVALUACIÓN</v>
      </c>
    </row>
    <row r="174" spans="1:3" x14ac:dyDescent="0.25">
      <c r="A174" t="s">
        <v>4332</v>
      </c>
      <c r="B174" t="s">
        <v>4333</v>
      </c>
      <c r="C174" t="str">
        <f>CONCATENATE(Tabla15[[#This Row],[Code]],"-",Tabla15[[#This Row],[U_MSS_NSUB]])</f>
        <v>ST11-SERVICIO DE IMPULSO DE CHOQUE</v>
      </c>
    </row>
    <row r="175" spans="1:3" x14ac:dyDescent="0.25">
      <c r="A175" t="s">
        <v>4334</v>
      </c>
      <c r="B175" t="s">
        <v>4335</v>
      </c>
      <c r="C175" t="str">
        <f>CONCATENATE(Tabla15[[#This Row],[Code]],"-",Tabla15[[#This Row],[U_MSS_NSUB]])</f>
        <v>ST12-SERVICIO DE INSPECCIÓN</v>
      </c>
    </row>
    <row r="176" spans="1:3" x14ac:dyDescent="0.25">
      <c r="A176" t="s">
        <v>4336</v>
      </c>
      <c r="B176" t="s">
        <v>4337</v>
      </c>
      <c r="C176" t="str">
        <f>CONCATENATE(Tabla15[[#This Row],[Code]],"-",Tabla15[[#This Row],[U_MSS_NSUB]])</f>
        <v>ST13-SERVICIO DE INSPECCIÓN Y LIMPIEZA</v>
      </c>
    </row>
    <row r="177" spans="1:3" x14ac:dyDescent="0.25">
      <c r="A177" t="s">
        <v>4338</v>
      </c>
      <c r="B177" t="s">
        <v>4339</v>
      </c>
      <c r="C177" t="str">
        <f>CONCATENATE(Tabla15[[#This Row],[Code]],"-",Tabla15[[#This Row],[U_MSS_NSUB]])</f>
        <v>ST14-SERVICIO DE INSTALACIÓN</v>
      </c>
    </row>
    <row r="178" spans="1:3" x14ac:dyDescent="0.25">
      <c r="A178" t="s">
        <v>4340</v>
      </c>
      <c r="B178" t="s">
        <v>4341</v>
      </c>
      <c r="C178" t="str">
        <f>CONCATENATE(Tabla15[[#This Row],[Code]],"-",Tabla15[[#This Row],[U_MSS_NSUB]])</f>
        <v>ST15-SERVICIO DE LAVADO</v>
      </c>
    </row>
    <row r="179" spans="1:3" x14ac:dyDescent="0.25">
      <c r="A179" t="s">
        <v>4342</v>
      </c>
      <c r="B179" t="s">
        <v>4343</v>
      </c>
      <c r="C179" t="str">
        <f>CONCATENATE(Tabla15[[#This Row],[Code]],"-",Tabla15[[#This Row],[U_MSS_NSUB]])</f>
        <v>ST16-SERVICIO DE MANO DE OBRA</v>
      </c>
    </row>
    <row r="180" spans="1:3" x14ac:dyDescent="0.25">
      <c r="A180" t="s">
        <v>4344</v>
      </c>
      <c r="B180" t="s">
        <v>4345</v>
      </c>
      <c r="C180" t="str">
        <f>CONCATENATE(Tabla15[[#This Row],[Code]],"-",Tabla15[[#This Row],[U_MSS_NSUB]])</f>
        <v>ST17-SERVICIO DE MANTENIMIENTO - 1000 HORAS</v>
      </c>
    </row>
    <row r="181" spans="1:3" x14ac:dyDescent="0.25">
      <c r="A181" t="s">
        <v>4346</v>
      </c>
      <c r="B181" t="s">
        <v>4347</v>
      </c>
      <c r="C181" t="str">
        <f>CONCATENATE(Tabla15[[#This Row],[Code]],"-",Tabla15[[#This Row],[U_MSS_NSUB]])</f>
        <v>ST18-SERVICIO DE MANTENIMIENTO - 1250 HORAS</v>
      </c>
    </row>
    <row r="182" spans="1:3" x14ac:dyDescent="0.25">
      <c r="A182" t="s">
        <v>4348</v>
      </c>
      <c r="B182" t="s">
        <v>4349</v>
      </c>
      <c r="C182" t="str">
        <f>CONCATENATE(Tabla15[[#This Row],[Code]],"-",Tabla15[[#This Row],[U_MSS_NSUB]])</f>
        <v>ST19-SERVICIO DE MANTENIMIENTO - 1500 HORAS</v>
      </c>
    </row>
    <row r="183" spans="1:3" x14ac:dyDescent="0.25">
      <c r="A183" t="s">
        <v>4350</v>
      </c>
      <c r="B183" t="s">
        <v>4351</v>
      </c>
      <c r="C183" t="str">
        <f>CONCATENATE(Tabla15[[#This Row],[Code]],"-",Tabla15[[#This Row],[U_MSS_NSUB]])</f>
        <v>ST20-SERVICIO DE MANTENIMIENTO - 250 HORAS</v>
      </c>
    </row>
    <row r="184" spans="1:3" x14ac:dyDescent="0.25">
      <c r="A184" t="s">
        <v>4352</v>
      </c>
      <c r="B184" t="s">
        <v>4353</v>
      </c>
      <c r="C184" t="str">
        <f>CONCATENATE(Tabla15[[#This Row],[Code]],"-",Tabla15[[#This Row],[U_MSS_NSUB]])</f>
        <v>ST21-SERVICIO DE MANTENIMIENTO - 50 HORAS</v>
      </c>
    </row>
    <row r="185" spans="1:3" x14ac:dyDescent="0.25">
      <c r="A185" t="s">
        <v>4354</v>
      </c>
      <c r="B185" t="s">
        <v>4355</v>
      </c>
      <c r="C185" t="str">
        <f>CONCATENATE(Tabla15[[#This Row],[Code]],"-",Tabla15[[#This Row],[U_MSS_NSUB]])</f>
        <v>ST22-SERVICIO DE MANTENIMIENTO - 500 HORAS</v>
      </c>
    </row>
    <row r="186" spans="1:3" x14ac:dyDescent="0.25">
      <c r="A186" t="s">
        <v>4356</v>
      </c>
      <c r="B186" t="s">
        <v>4357</v>
      </c>
      <c r="C186" t="str">
        <f>CONCATENATE(Tabla15[[#This Row],[Code]],"-",Tabla15[[#This Row],[U_MSS_NSUB]])</f>
        <v>ST23-SERVICIO DE MANTENIMIENTO - 750 HORAS</v>
      </c>
    </row>
    <row r="187" spans="1:3" x14ac:dyDescent="0.25">
      <c r="A187" t="s">
        <v>4358</v>
      </c>
      <c r="B187" t="s">
        <v>4359</v>
      </c>
      <c r="C187" t="str">
        <f>CONCATENATE(Tabla15[[#This Row],[Code]],"-",Tabla15[[#This Row],[U_MSS_NSUB]])</f>
        <v>ST24-SERVICIO DE MANTENIMIENTO CORRECTIVO</v>
      </c>
    </row>
    <row r="188" spans="1:3" x14ac:dyDescent="0.25">
      <c r="A188" t="s">
        <v>4360</v>
      </c>
      <c r="B188" t="s">
        <v>4361</v>
      </c>
      <c r="C188" t="str">
        <f>CONCATENATE(Tabla15[[#This Row],[Code]],"-",Tabla15[[#This Row],[U_MSS_NSUB]])</f>
        <v>ST25-SERVICIO DE MANTENIMIENTO DE EQUIPO</v>
      </c>
    </row>
    <row r="189" spans="1:3" x14ac:dyDescent="0.25">
      <c r="A189" t="s">
        <v>4362</v>
      </c>
      <c r="B189" t="s">
        <v>4363</v>
      </c>
      <c r="C189" t="str">
        <f>CONCATENATE(Tabla15[[#This Row],[Code]],"-",Tabla15[[#This Row],[U_MSS_NSUB]])</f>
        <v>ST26-SERVICIO DE MANTENIMIENTO INTEGRAL DE EQUIPO</v>
      </c>
    </row>
    <row r="190" spans="1:3" x14ac:dyDescent="0.25">
      <c r="A190" t="s">
        <v>4364</v>
      </c>
      <c r="B190" t="s">
        <v>4365</v>
      </c>
      <c r="C190" t="str">
        <f>CONCATENATE(Tabla15[[#This Row],[Code]],"-",Tabla15[[#This Row],[U_MSS_NSUB]])</f>
        <v>ST27-SERVICIO DE MANTENIMIENTO PREVENTIVO</v>
      </c>
    </row>
    <row r="191" spans="1:3" x14ac:dyDescent="0.25">
      <c r="A191" t="s">
        <v>4366</v>
      </c>
      <c r="B191" t="s">
        <v>4367</v>
      </c>
      <c r="C191" t="str">
        <f>CONCATENATE(Tabla15[[#This Row],[Code]],"-",Tabla15[[#This Row],[U_MSS_NSUB]])</f>
        <v>ST28-SERVICIO DE PRESURIZACIÓN</v>
      </c>
    </row>
    <row r="192" spans="1:3" x14ac:dyDescent="0.25">
      <c r="A192" t="s">
        <v>4368</v>
      </c>
      <c r="B192" t="s">
        <v>4369</v>
      </c>
      <c r="C192" t="str">
        <f>CONCATENATE(Tabla15[[#This Row],[Code]],"-",Tabla15[[#This Row],[U_MSS_NSUB]])</f>
        <v>ST29-SERVICIO DE PROGRAMACIÓN</v>
      </c>
    </row>
    <row r="193" spans="1:3" x14ac:dyDescent="0.25">
      <c r="A193" t="s">
        <v>4370</v>
      </c>
      <c r="B193" t="s">
        <v>4371</v>
      </c>
      <c r="C193" t="str">
        <f>CONCATENATE(Tabla15[[#This Row],[Code]],"-",Tabla15[[#This Row],[U_MSS_NSUB]])</f>
        <v>ST30-SERVICIO DE PUESTA EN MARCHA</v>
      </c>
    </row>
    <row r="194" spans="1:3" x14ac:dyDescent="0.25">
      <c r="A194" t="s">
        <v>4372</v>
      </c>
      <c r="B194" t="s">
        <v>4373</v>
      </c>
      <c r="C194" t="str">
        <f>CONCATENATE(Tabla15[[#This Row],[Code]],"-",Tabla15[[#This Row],[U_MSS_NSUB]])</f>
        <v>ST31-SERVICIO DE REBOBINADO</v>
      </c>
    </row>
    <row r="195" spans="1:3" x14ac:dyDescent="0.25">
      <c r="A195" t="s">
        <v>4374</v>
      </c>
      <c r="B195" t="s">
        <v>4375</v>
      </c>
      <c r="C195" t="str">
        <f>CONCATENATE(Tabla15[[#This Row],[Code]],"-",Tabla15[[#This Row],[U_MSS_NSUB]])</f>
        <v>ST32-SERVICIO DE REPARACIÓN DE ADITAMENTO</v>
      </c>
    </row>
    <row r="196" spans="1:3" x14ac:dyDescent="0.25">
      <c r="A196" t="s">
        <v>4376</v>
      </c>
      <c r="B196" t="s">
        <v>4377</v>
      </c>
      <c r="C196" t="str">
        <f>CONCATENATE(Tabla15[[#This Row],[Code]],"-",Tabla15[[#This Row],[U_MSS_NSUB]])</f>
        <v>ST33-SERVICIO DE REPARACIÓN DE EQUIPO</v>
      </c>
    </row>
    <row r="197" spans="1:3" x14ac:dyDescent="0.25">
      <c r="A197" t="s">
        <v>4378</v>
      </c>
      <c r="B197" t="s">
        <v>4379</v>
      </c>
      <c r="C197" t="str">
        <f>CONCATENATE(Tabla15[[#This Row],[Code]],"-",Tabla15[[#This Row],[U_MSS_NSUB]])</f>
        <v>ST34-SERVICIO DE REPARACIÓN DE REPUESTO</v>
      </c>
    </row>
    <row r="198" spans="1:3" x14ac:dyDescent="0.25">
      <c r="A198" t="s">
        <v>4380</v>
      </c>
      <c r="B198" t="s">
        <v>4381</v>
      </c>
      <c r="C198" t="str">
        <f>CONCATENATE(Tabla15[[#This Row],[Code]],"-",Tabla15[[#This Row],[U_MSS_NSUB]])</f>
        <v>ST35-SERVICIO DE REPARACIÓN Y MANTENIMIENTO</v>
      </c>
    </row>
    <row r="199" spans="1:3" x14ac:dyDescent="0.25">
      <c r="A199" t="s">
        <v>4382</v>
      </c>
      <c r="B199" t="s">
        <v>4383</v>
      </c>
      <c r="C199" t="str">
        <f>CONCATENATE(Tabla15[[#This Row],[Code]],"-",Tabla15[[#This Row],[U_MSS_NSUB]])</f>
        <v>ST36-SERVICIO DE REVISIÓN</v>
      </c>
    </row>
    <row r="200" spans="1:3" x14ac:dyDescent="0.25">
      <c r="A200" t="s">
        <v>4384</v>
      </c>
      <c r="B200" t="s">
        <v>4385</v>
      </c>
      <c r="C200" t="str">
        <f>CONCATENATE(Tabla15[[#This Row],[Code]],"-",Tabla15[[#This Row],[U_MSS_NSUB]])</f>
        <v>ST37-SERVICIO DE ROTACIÓN DE LLANTAS</v>
      </c>
    </row>
    <row r="201" spans="1:3" x14ac:dyDescent="0.25">
      <c r="A201" t="s">
        <v>4386</v>
      </c>
      <c r="B201" t="s">
        <v>4387</v>
      </c>
      <c r="C201" t="str">
        <f>CONCATENATE(Tabla15[[#This Row],[Code]],"-",Tabla15[[#This Row],[U_MSS_NSUB]])</f>
        <v>ST38-SERVICIO DE TRASLADO DE EQUIPO</v>
      </c>
    </row>
    <row r="202" spans="1:3" x14ac:dyDescent="0.25">
      <c r="A202" t="s">
        <v>4388</v>
      </c>
      <c r="B202" t="s">
        <v>4389</v>
      </c>
      <c r="C202" t="str">
        <f>CONCATENATE(Tabla15[[#This Row],[Code]],"-",Tabla15[[#This Row],[U_MSS_NSUB]])</f>
        <v>ST39-SERVICIO DE VISITA TÉCNICA</v>
      </c>
    </row>
    <row r="203" spans="1:3" x14ac:dyDescent="0.25">
      <c r="A203" t="s">
        <v>4390</v>
      </c>
      <c r="B203" t="s">
        <v>4391</v>
      </c>
      <c r="C203" t="str">
        <f>CONCATENATE(Tabla15[[#This Row],[Code]],"-",Tabla15[[#This Row],[U_MSS_NSUB]])</f>
        <v>ST40-SETEO Y CONFIGURACIÓN DE VÁLVULAS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"/>
  <sheetViews>
    <sheetView workbookViewId="0">
      <selection activeCell="C2" sqref="C2"/>
    </sheetView>
  </sheetViews>
  <sheetFormatPr baseColWidth="10" defaultRowHeight="15" x14ac:dyDescent="0.25"/>
  <cols>
    <col min="2" max="2" width="15.5703125" bestFit="1" customWidth="1"/>
  </cols>
  <sheetData>
    <row r="1" spans="1:3" x14ac:dyDescent="0.25">
      <c r="A1" t="s">
        <v>3474</v>
      </c>
      <c r="B1" t="s">
        <v>3356</v>
      </c>
      <c r="C1" t="s">
        <v>4461</v>
      </c>
    </row>
    <row r="2" spans="1:3" x14ac:dyDescent="0.25">
      <c r="A2" t="s">
        <v>4392</v>
      </c>
      <c r="B2" t="s">
        <v>4399</v>
      </c>
      <c r="C2" t="str">
        <f>CONCATENATE(Tabla16[[#This Row],[CODE]],"-",Tabla16[[#This Row],[NAME]])</f>
        <v>A-Alta Rotacion</v>
      </c>
    </row>
    <row r="3" spans="1:3" x14ac:dyDescent="0.25">
      <c r="A3" t="s">
        <v>4393</v>
      </c>
      <c r="B3" t="s">
        <v>4400</v>
      </c>
      <c r="C3" t="str">
        <f>CONCATENATE(Tabla16[[#This Row],[CODE]],"-",Tabla16[[#This Row],[NAME]])</f>
        <v>B-Media Rotacion</v>
      </c>
    </row>
    <row r="4" spans="1:3" x14ac:dyDescent="0.25">
      <c r="A4" t="s">
        <v>4394</v>
      </c>
      <c r="B4" t="s">
        <v>4401</v>
      </c>
      <c r="C4" t="str">
        <f>CONCATENATE(Tabla16[[#This Row],[CODE]],"-",Tabla16[[#This Row],[NAME]])</f>
        <v>C-Baja Rotacion</v>
      </c>
    </row>
    <row r="5" spans="1:3" x14ac:dyDescent="0.25">
      <c r="A5" t="s">
        <v>4395</v>
      </c>
      <c r="B5" t="s">
        <v>4402</v>
      </c>
      <c r="C5" t="str">
        <f>CONCATENATE(Tabla16[[#This Row],[CODE]],"-",Tabla16[[#This Row],[NAME]])</f>
        <v>D-Descontinuados</v>
      </c>
    </row>
    <row r="6" spans="1:3" x14ac:dyDescent="0.25">
      <c r="A6" t="s">
        <v>4396</v>
      </c>
      <c r="B6" t="s">
        <v>4403</v>
      </c>
      <c r="C6" t="str">
        <f>CONCATENATE(Tabla16[[#This Row],[CODE]],"-",Tabla16[[#This Row],[NAME]])</f>
        <v>N-Nuevos</v>
      </c>
    </row>
    <row r="7" spans="1:3" x14ac:dyDescent="0.25">
      <c r="A7" t="s">
        <v>4397</v>
      </c>
      <c r="B7" t="s">
        <v>4404</v>
      </c>
      <c r="C7" t="str">
        <f>CONCATENATE(Tabla16[[#This Row],[CODE]],"-",Tabla16[[#This Row],[NAME]])</f>
        <v>PD-Pedido Directo</v>
      </c>
    </row>
    <row r="8" spans="1:3" x14ac:dyDescent="0.25">
      <c r="A8" t="s">
        <v>4398</v>
      </c>
      <c r="B8" t="s">
        <v>4405</v>
      </c>
      <c r="C8" t="str">
        <f>CONCATENATE(Tabla16[[#This Row],[CODE]],"-",Tabla16[[#This Row],[NAME]])</f>
        <v>LM-Lento Inventario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C9"/>
  <sheetViews>
    <sheetView workbookViewId="0">
      <selection activeCell="C3" sqref="C3"/>
    </sheetView>
  </sheetViews>
  <sheetFormatPr baseColWidth="10" defaultRowHeight="15" x14ac:dyDescent="0.25"/>
  <sheetData>
    <row r="2" spans="1:3" x14ac:dyDescent="0.25">
      <c r="A2" t="s">
        <v>3355</v>
      </c>
      <c r="B2" t="s">
        <v>4413</v>
      </c>
      <c r="C2" t="s">
        <v>4461</v>
      </c>
    </row>
    <row r="3" spans="1:3" x14ac:dyDescent="0.25">
      <c r="A3" t="s">
        <v>4392</v>
      </c>
      <c r="B3" t="s">
        <v>4416</v>
      </c>
      <c r="C3" t="str">
        <f>CONCATENATE(Tabla17[[#This Row],[code]],"-",Tabla17[[#This Row],[name]])</f>
        <v>A-ALTA</v>
      </c>
    </row>
    <row r="4" spans="1:3" x14ac:dyDescent="0.25">
      <c r="A4" t="s">
        <v>4414</v>
      </c>
      <c r="B4" t="s">
        <v>4417</v>
      </c>
      <c r="C4" t="str">
        <f>CONCATENATE(Tabla17[[#This Row],[code]],"-",Tabla17[[#This Row],[name]])</f>
        <v>M-MEDIA</v>
      </c>
    </row>
    <row r="5" spans="1:3" x14ac:dyDescent="0.25">
      <c r="A5" t="s">
        <v>4393</v>
      </c>
      <c r="B5" t="s">
        <v>4418</v>
      </c>
      <c r="C5" t="str">
        <f>CONCATENATE(Tabla17[[#This Row],[code]],"-",Tabla17[[#This Row],[name]])</f>
        <v>B-BAJA</v>
      </c>
    </row>
    <row r="6" spans="1:3" x14ac:dyDescent="0.25">
      <c r="A6" t="s">
        <v>4396</v>
      </c>
      <c r="B6" t="s">
        <v>4419</v>
      </c>
      <c r="C6" t="str">
        <f>CONCATENATE(Tabla17[[#This Row],[code]],"-",Tabla17[[#This Row],[name]])</f>
        <v>N-NUEVO</v>
      </c>
    </row>
    <row r="7" spans="1:3" x14ac:dyDescent="0.25">
      <c r="A7" t="s">
        <v>4415</v>
      </c>
      <c r="B7" t="s">
        <v>4420</v>
      </c>
      <c r="C7" t="str">
        <f>CONCATENATE(Tabla17[[#This Row],[code]],"-",Tabla17[[#This Row],[name]])</f>
        <v>LR-LISTA ROJA</v>
      </c>
    </row>
    <row r="8" spans="1:3" x14ac:dyDescent="0.25">
      <c r="A8" t="s">
        <v>4395</v>
      </c>
      <c r="B8" t="s">
        <v>4421</v>
      </c>
      <c r="C8" t="str">
        <f>CONCATENATE(Tabla17[[#This Row],[code]],"-",Tabla17[[#This Row],[name]])</f>
        <v>D-DESCONTINUADO</v>
      </c>
    </row>
    <row r="9" spans="1:3" x14ac:dyDescent="0.25">
      <c r="A9" t="s">
        <v>4397</v>
      </c>
      <c r="B9" t="s">
        <v>4422</v>
      </c>
      <c r="C9" t="str">
        <f>CONCATENATE(Tabla17[[#This Row],[code]],"-",Tabla17[[#This Row],[name]])</f>
        <v>PD-PRED.DIR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D4" sqref="D4:D5"/>
    </sheetView>
  </sheetViews>
  <sheetFormatPr baseColWidth="10" defaultRowHeight="15" x14ac:dyDescent="0.25"/>
  <sheetData>
    <row r="3" spans="2:4" x14ac:dyDescent="0.25">
      <c r="B3" t="s">
        <v>4483</v>
      </c>
      <c r="C3" t="s">
        <v>4484</v>
      </c>
      <c r="D3" t="s">
        <v>4485</v>
      </c>
    </row>
    <row r="4" spans="2:4" x14ac:dyDescent="0.25">
      <c r="B4" s="17">
        <v>-1</v>
      </c>
      <c r="C4" s="17" t="s">
        <v>4487</v>
      </c>
      <c r="D4" t="str">
        <f>_xlfn.CONCAT(B4,"-",C4)</f>
        <v>-1-S/DAduan</v>
      </c>
    </row>
    <row r="5" spans="2:4" x14ac:dyDescent="0.25">
      <c r="B5" s="17">
        <v>1</v>
      </c>
      <c r="C5" s="17" t="s">
        <v>4488</v>
      </c>
      <c r="D5" s="17" t="str">
        <f>_xlfn.CONCAT(B5,"-",C5)</f>
        <v>1-Aduanas SAC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23"/>
  <sheetViews>
    <sheetView workbookViewId="0">
      <selection sqref="A1:P24"/>
    </sheetView>
  </sheetViews>
  <sheetFormatPr baseColWidth="10" defaultRowHeight="15" x14ac:dyDescent="0.25"/>
  <cols>
    <col min="4" max="4" width="24.7109375" customWidth="1"/>
    <col min="11" max="11" width="15.42578125" customWidth="1"/>
    <col min="12" max="12" width="23.85546875" customWidth="1"/>
  </cols>
  <sheetData>
    <row r="2" spans="1:15" x14ac:dyDescent="0.25">
      <c r="D2" s="1" t="s">
        <v>4407</v>
      </c>
      <c r="L2" t="s">
        <v>4406</v>
      </c>
    </row>
    <row r="3" spans="1:15" x14ac:dyDescent="0.25">
      <c r="A3" s="3"/>
      <c r="B3" s="4"/>
      <c r="C3" s="4"/>
      <c r="D3" s="4"/>
      <c r="E3" s="4"/>
      <c r="F3" s="4"/>
      <c r="G3" s="4"/>
      <c r="H3" s="5"/>
      <c r="J3" s="3"/>
      <c r="K3" s="4"/>
      <c r="L3" s="4"/>
      <c r="M3" s="4"/>
      <c r="N3" s="4"/>
      <c r="O3" s="5"/>
    </row>
    <row r="4" spans="1:15" x14ac:dyDescent="0.25">
      <c r="A4" s="6"/>
      <c r="B4" s="1"/>
      <c r="C4" s="1"/>
      <c r="D4" t="s">
        <v>4408</v>
      </c>
      <c r="E4" s="1"/>
      <c r="F4" s="1"/>
      <c r="G4" s="1"/>
      <c r="H4" s="7"/>
      <c r="J4" s="6"/>
      <c r="K4" s="1"/>
      <c r="L4" s="1" t="s">
        <v>4409</v>
      </c>
      <c r="M4" s="1"/>
      <c r="N4" s="1"/>
      <c r="O4" s="7"/>
    </row>
    <row r="5" spans="1:15" x14ac:dyDescent="0.25">
      <c r="A5" s="6"/>
      <c r="B5" s="3"/>
      <c r="C5" s="4"/>
      <c r="D5" s="4"/>
      <c r="E5" s="4"/>
      <c r="F5" s="4"/>
      <c r="G5" s="5"/>
      <c r="H5" s="7"/>
      <c r="J5" s="6"/>
      <c r="K5" s="3"/>
      <c r="L5" s="4"/>
      <c r="M5" s="4"/>
      <c r="N5" s="5"/>
      <c r="O5" s="7"/>
    </row>
    <row r="6" spans="1:15" x14ac:dyDescent="0.25">
      <c r="A6" s="6"/>
      <c r="B6" s="6"/>
      <c r="C6" s="1"/>
      <c r="D6" s="1" t="s">
        <v>4409</v>
      </c>
      <c r="E6" s="1"/>
      <c r="F6" s="1"/>
      <c r="G6" s="7"/>
      <c r="H6" s="7"/>
      <c r="J6" s="6"/>
      <c r="K6" s="6"/>
      <c r="L6" s="1" t="s">
        <v>4410</v>
      </c>
      <c r="M6" s="1"/>
      <c r="N6" s="7"/>
      <c r="O6" s="7"/>
    </row>
    <row r="7" spans="1:15" x14ac:dyDescent="0.25">
      <c r="A7" s="6"/>
      <c r="B7" s="6"/>
      <c r="C7" s="3"/>
      <c r="D7" s="4"/>
      <c r="E7" s="4"/>
      <c r="F7" s="5"/>
      <c r="G7" s="7"/>
      <c r="H7" s="7"/>
      <c r="J7" s="6"/>
      <c r="K7" s="6"/>
      <c r="L7" s="3"/>
      <c r="M7" s="5"/>
      <c r="N7" s="7"/>
      <c r="O7" s="7"/>
    </row>
    <row r="8" spans="1:15" x14ac:dyDescent="0.25">
      <c r="A8" s="6"/>
      <c r="B8" s="6"/>
      <c r="C8" s="6"/>
      <c r="D8" s="1" t="s">
        <v>4410</v>
      </c>
      <c r="E8" s="1"/>
      <c r="F8" s="7"/>
      <c r="G8" s="7"/>
      <c r="H8" s="7"/>
      <c r="J8" s="6"/>
      <c r="K8" s="6"/>
      <c r="L8" s="6"/>
      <c r="M8" s="7"/>
      <c r="N8" s="7"/>
      <c r="O8" s="7"/>
    </row>
    <row r="9" spans="1:15" x14ac:dyDescent="0.25">
      <c r="A9" s="6"/>
      <c r="B9" s="6"/>
      <c r="C9" s="6"/>
      <c r="D9" s="3"/>
      <c r="E9" s="5"/>
      <c r="F9" s="7"/>
      <c r="G9" s="7"/>
      <c r="H9" s="7"/>
      <c r="J9" s="6"/>
      <c r="K9" s="6"/>
      <c r="L9" s="6"/>
      <c r="M9" s="7"/>
      <c r="N9" s="7"/>
      <c r="O9" s="7"/>
    </row>
    <row r="10" spans="1:15" x14ac:dyDescent="0.25">
      <c r="A10" s="6"/>
      <c r="B10" s="6"/>
      <c r="C10" s="6"/>
      <c r="D10" s="6"/>
      <c r="E10" s="7"/>
      <c r="F10" s="7"/>
      <c r="G10" s="7"/>
      <c r="H10" s="7"/>
      <c r="J10" s="6"/>
      <c r="K10" s="6"/>
      <c r="L10" s="6"/>
      <c r="M10" s="7"/>
      <c r="N10" s="7"/>
      <c r="O10" s="7"/>
    </row>
    <row r="11" spans="1:15" x14ac:dyDescent="0.25">
      <c r="A11" s="6"/>
      <c r="B11" s="6"/>
      <c r="C11" s="6"/>
      <c r="D11" s="6"/>
      <c r="E11" s="7"/>
      <c r="F11" s="7"/>
      <c r="G11" s="7"/>
      <c r="H11" s="7"/>
      <c r="J11" s="6"/>
      <c r="K11" s="6"/>
      <c r="L11" s="6"/>
      <c r="M11" s="7"/>
      <c r="N11" s="7"/>
      <c r="O11" s="7"/>
    </row>
    <row r="12" spans="1:15" x14ac:dyDescent="0.25">
      <c r="A12" s="6"/>
      <c r="B12" s="6"/>
      <c r="C12" s="6"/>
      <c r="D12" s="6"/>
      <c r="E12" s="7"/>
      <c r="F12" s="7"/>
      <c r="G12" s="7"/>
      <c r="H12" s="7"/>
      <c r="J12" s="6"/>
      <c r="K12" s="6"/>
      <c r="L12" s="8"/>
      <c r="M12" s="9"/>
      <c r="N12" s="7"/>
      <c r="O12" s="7"/>
    </row>
    <row r="13" spans="1:15" x14ac:dyDescent="0.25">
      <c r="A13" s="6"/>
      <c r="B13" s="6"/>
      <c r="C13" s="6"/>
      <c r="D13" s="6"/>
      <c r="E13" s="7"/>
      <c r="F13" s="7"/>
      <c r="G13" s="7"/>
      <c r="H13" s="7"/>
      <c r="J13" s="6"/>
      <c r="K13" s="6"/>
      <c r="L13" s="1"/>
      <c r="M13" s="1"/>
      <c r="N13" s="7"/>
      <c r="O13" s="7"/>
    </row>
    <row r="14" spans="1:15" x14ac:dyDescent="0.25">
      <c r="A14" s="6"/>
      <c r="B14" s="6"/>
      <c r="C14" s="6"/>
      <c r="D14" s="8"/>
      <c r="E14" s="9"/>
      <c r="F14" s="7"/>
      <c r="G14" s="7"/>
      <c r="H14" s="7"/>
      <c r="J14" s="6"/>
      <c r="K14" s="6"/>
      <c r="L14" s="1"/>
      <c r="M14" s="1"/>
      <c r="N14" s="7"/>
      <c r="O14" s="7"/>
    </row>
    <row r="15" spans="1:15" x14ac:dyDescent="0.25">
      <c r="A15" s="6"/>
      <c r="B15" s="6"/>
      <c r="C15" s="6"/>
      <c r="D15" s="1"/>
      <c r="E15" s="1"/>
      <c r="F15" s="7"/>
      <c r="G15" s="7"/>
      <c r="H15" s="7"/>
      <c r="J15" s="6"/>
      <c r="K15" s="8"/>
      <c r="L15" s="2"/>
      <c r="M15" s="2"/>
      <c r="N15" s="9"/>
      <c r="O15" s="7"/>
    </row>
    <row r="16" spans="1:15" x14ac:dyDescent="0.25">
      <c r="A16" s="6"/>
      <c r="B16" s="6"/>
      <c r="C16" s="6"/>
      <c r="D16" s="1"/>
      <c r="E16" s="1"/>
      <c r="F16" s="7"/>
      <c r="G16" s="7"/>
      <c r="H16" s="7"/>
      <c r="J16" s="6"/>
      <c r="K16" s="1"/>
      <c r="L16" s="1"/>
      <c r="M16" s="1"/>
      <c r="N16" s="1"/>
      <c r="O16" s="7"/>
    </row>
    <row r="17" spans="1:15" x14ac:dyDescent="0.25">
      <c r="A17" s="6"/>
      <c r="B17" s="6"/>
      <c r="C17" s="8"/>
      <c r="D17" s="2"/>
      <c r="E17" s="2"/>
      <c r="F17" s="9"/>
      <c r="G17" s="7"/>
      <c r="H17" s="7"/>
      <c r="J17" s="8"/>
      <c r="K17" s="2"/>
      <c r="L17" s="2"/>
      <c r="M17" s="2"/>
      <c r="N17" s="2"/>
      <c r="O17" s="9"/>
    </row>
    <row r="18" spans="1:15" x14ac:dyDescent="0.25">
      <c r="A18" s="6"/>
      <c r="B18" s="6"/>
      <c r="C18" s="1"/>
      <c r="D18" s="1"/>
      <c r="E18" s="1"/>
      <c r="F18" s="1"/>
      <c r="G18" s="7"/>
      <c r="H18" s="7"/>
    </row>
    <row r="19" spans="1:15" x14ac:dyDescent="0.25">
      <c r="A19" s="6"/>
      <c r="B19" s="8"/>
      <c r="C19" s="2"/>
      <c r="D19" s="2"/>
      <c r="E19" s="2"/>
      <c r="F19" s="2"/>
      <c r="G19" s="9"/>
      <c r="H19" s="7"/>
    </row>
    <row r="20" spans="1:15" x14ac:dyDescent="0.25">
      <c r="A20" s="6"/>
      <c r="B20" s="1"/>
      <c r="C20" s="1"/>
      <c r="D20" s="1"/>
      <c r="E20" s="1"/>
      <c r="F20" s="1"/>
      <c r="G20" s="1"/>
      <c r="H20" s="7"/>
    </row>
    <row r="21" spans="1:15" x14ac:dyDescent="0.25">
      <c r="A21" s="8"/>
      <c r="B21" s="2"/>
      <c r="C21" s="2"/>
      <c r="D21" s="2"/>
      <c r="E21" s="2"/>
      <c r="F21" s="2"/>
      <c r="G21" s="2"/>
      <c r="H21" s="9"/>
    </row>
    <row r="23" spans="1:15" ht="21" x14ac:dyDescent="0.35">
      <c r="D23" s="11" t="s">
        <v>4411</v>
      </c>
      <c r="L23" s="10" t="s">
        <v>4412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891"/>
  <sheetViews>
    <sheetView workbookViewId="0">
      <selection activeCell="D4" sqref="D4:D891"/>
    </sheetView>
  </sheetViews>
  <sheetFormatPr baseColWidth="10" defaultRowHeight="15" x14ac:dyDescent="0.25"/>
  <cols>
    <col min="2" max="3" width="11.42578125" style="18"/>
  </cols>
  <sheetData>
    <row r="3" spans="2:4" x14ac:dyDescent="0.25">
      <c r="B3" s="18" t="s">
        <v>4483</v>
      </c>
      <c r="C3" s="18" t="s">
        <v>4484</v>
      </c>
      <c r="D3" t="s">
        <v>4485</v>
      </c>
    </row>
    <row r="4" spans="2:4" x14ac:dyDescent="0.25">
      <c r="B4" s="18" t="s">
        <v>4489</v>
      </c>
      <c r="C4" s="18" t="s">
        <v>4490</v>
      </c>
      <c r="D4" t="str">
        <f>_xlfn.CONCAT(B4,"-",C4)</f>
        <v>01010101-MICROCILINDROS</v>
      </c>
    </row>
    <row r="5" spans="2:4" x14ac:dyDescent="0.25">
      <c r="B5" s="18" t="s">
        <v>4491</v>
      </c>
      <c r="C5" s="18" t="s">
        <v>4492</v>
      </c>
      <c r="D5" s="17" t="str">
        <f t="shared" ref="D5:D68" si="0">_xlfn.CONCAT(B5,"-",C5)</f>
        <v>01010102-CILINDROS CN10</v>
      </c>
    </row>
    <row r="6" spans="2:4" x14ac:dyDescent="0.25">
      <c r="B6" s="18" t="s">
        <v>4493</v>
      </c>
      <c r="C6" s="18" t="s">
        <v>4494</v>
      </c>
      <c r="D6" s="17" t="str">
        <f t="shared" si="0"/>
        <v>01010103-CILINDROS COMPACTOS</v>
      </c>
    </row>
    <row r="7" spans="2:4" x14ac:dyDescent="0.25">
      <c r="B7" s="18" t="s">
        <v>4495</v>
      </c>
      <c r="C7" s="18" t="s">
        <v>4496</v>
      </c>
      <c r="D7" s="17" t="str">
        <f t="shared" si="0"/>
        <v>01010104-CILINDROS SIN VÁSTAGO</v>
      </c>
    </row>
    <row r="8" spans="2:4" x14ac:dyDescent="0.25">
      <c r="B8" s="18" t="s">
        <v>4497</v>
      </c>
      <c r="C8" s="18" t="s">
        <v>4498</v>
      </c>
      <c r="D8" s="17" t="str">
        <f t="shared" si="0"/>
        <v>01010105-AMORTIGUADORES DE CHOQUE</v>
      </c>
    </row>
    <row r="9" spans="2:4" x14ac:dyDescent="0.25">
      <c r="B9" s="18" t="s">
        <v>4499</v>
      </c>
      <c r="C9" s="18" t="s">
        <v>4500</v>
      </c>
      <c r="D9" s="17" t="str">
        <f t="shared" si="0"/>
        <v>01010106-MINICILINDROS</v>
      </c>
    </row>
    <row r="10" spans="2:4" x14ac:dyDescent="0.25">
      <c r="B10" s="18" t="s">
        <v>4501</v>
      </c>
      <c r="C10" s="18" t="s">
        <v>4502</v>
      </c>
      <c r="D10" s="17" t="str">
        <f t="shared" si="0"/>
        <v>01010107-INFORMACION</v>
      </c>
    </row>
    <row r="11" spans="2:4" x14ac:dyDescent="0.25">
      <c r="B11" s="18" t="s">
        <v>4503</v>
      </c>
      <c r="C11" s="18" t="s">
        <v>4504</v>
      </c>
      <c r="D11" s="17" t="str">
        <f t="shared" si="0"/>
        <v>01010108-CILINDROS CN10 - PARTES</v>
      </c>
    </row>
    <row r="12" spans="2:4" x14ac:dyDescent="0.25">
      <c r="B12" s="18" t="s">
        <v>4505</v>
      </c>
      <c r="C12" s="18" t="s">
        <v>4506</v>
      </c>
      <c r="D12" s="17" t="str">
        <f t="shared" si="0"/>
        <v>01010109-CIL COMP.FAB.</v>
      </c>
    </row>
    <row r="13" spans="2:4" x14ac:dyDescent="0.25">
      <c r="B13" s="18" t="s">
        <v>4507</v>
      </c>
      <c r="C13" s="18" t="s">
        <v>4508</v>
      </c>
      <c r="D13" s="17" t="str">
        <f t="shared" si="0"/>
        <v>01010110-CIL. CN10 FAB.</v>
      </c>
    </row>
    <row r="14" spans="2:4" x14ac:dyDescent="0.25">
      <c r="B14" s="18" t="s">
        <v>4509</v>
      </c>
      <c r="C14" s="18" t="s">
        <v>4510</v>
      </c>
      <c r="D14" s="17" t="str">
        <f t="shared" si="0"/>
        <v>01010111-CIL. S/VAST FAB.</v>
      </c>
    </row>
    <row r="15" spans="2:4" x14ac:dyDescent="0.25">
      <c r="B15" s="18" t="s">
        <v>4511</v>
      </c>
      <c r="C15" s="18" t="s">
        <v>4512</v>
      </c>
      <c r="D15" s="17" t="str">
        <f t="shared" si="0"/>
        <v>01010112-MICROCIL. FAB</v>
      </c>
    </row>
    <row r="16" spans="2:4" x14ac:dyDescent="0.25">
      <c r="B16" s="18" t="s">
        <v>4513</v>
      </c>
      <c r="C16" s="18" t="s">
        <v>4514</v>
      </c>
      <c r="D16" s="17" t="str">
        <f t="shared" si="0"/>
        <v>01010201-MANUALES Y MECANICAS</v>
      </c>
    </row>
    <row r="17" spans="2:4" x14ac:dyDescent="0.25">
      <c r="B17" s="18" t="s">
        <v>4515</v>
      </c>
      <c r="C17" s="18" t="s">
        <v>4516</v>
      </c>
      <c r="D17" s="17" t="str">
        <f t="shared" si="0"/>
        <v>01010202-A PEDAL</v>
      </c>
    </row>
    <row r="18" spans="2:4" x14ac:dyDescent="0.25">
      <c r="B18" s="18" t="s">
        <v>4517</v>
      </c>
      <c r="C18" s="18" t="s">
        <v>4518</v>
      </c>
      <c r="D18" s="17" t="str">
        <f t="shared" si="0"/>
        <v>01010203-NEUMATICAS Y ELECTRICAS</v>
      </c>
    </row>
    <row r="19" spans="2:4" x14ac:dyDescent="0.25">
      <c r="B19" s="18" t="s">
        <v>4519</v>
      </c>
      <c r="C19" s="18" t="s">
        <v>4520</v>
      </c>
      <c r="D19" s="17" t="str">
        <f t="shared" si="0"/>
        <v>01010204-VALVULAS ISO</v>
      </c>
    </row>
    <row r="20" spans="2:4" x14ac:dyDescent="0.25">
      <c r="B20" s="18" t="s">
        <v>4521</v>
      </c>
      <c r="C20" s="18" t="s">
        <v>4522</v>
      </c>
      <c r="D20" s="17" t="str">
        <f t="shared" si="0"/>
        <v>01010205-VALVULAS PESADAS</v>
      </c>
    </row>
    <row r="21" spans="2:4" x14ac:dyDescent="0.25">
      <c r="B21" s="18" t="s">
        <v>4523</v>
      </c>
      <c r="C21" s="18" t="s">
        <v>4524</v>
      </c>
      <c r="D21" s="17" t="str">
        <f t="shared" si="0"/>
        <v>01010206-VALVULAS AXIALES</v>
      </c>
    </row>
    <row r="22" spans="2:4" x14ac:dyDescent="0.25">
      <c r="B22" s="18" t="s">
        <v>4525</v>
      </c>
      <c r="C22" s="18" t="s">
        <v>4526</v>
      </c>
      <c r="D22" s="17" t="str">
        <f t="shared" si="0"/>
        <v>01010207-VALVULAS ANTIEXPLOSIVAS</v>
      </c>
    </row>
    <row r="23" spans="2:4" x14ac:dyDescent="0.25">
      <c r="B23" s="18" t="s">
        <v>4527</v>
      </c>
      <c r="C23" s="18" t="s">
        <v>4528</v>
      </c>
      <c r="D23" s="17" t="str">
        <f t="shared" si="0"/>
        <v>01010208-ESPECIALES</v>
      </c>
    </row>
    <row r="24" spans="2:4" x14ac:dyDescent="0.25">
      <c r="B24" s="18" t="s">
        <v>4529</v>
      </c>
      <c r="C24" s="18" t="s">
        <v>4530</v>
      </c>
      <c r="D24" s="17" t="str">
        <f t="shared" si="0"/>
        <v>01010209-ENSAMBLE VALVULAS MICRO</v>
      </c>
    </row>
    <row r="25" spans="2:4" x14ac:dyDescent="0.25">
      <c r="B25" s="18" t="s">
        <v>4531</v>
      </c>
      <c r="C25" s="18" t="s">
        <v>4532</v>
      </c>
      <c r="D25" s="17" t="str">
        <f t="shared" si="0"/>
        <v>01010301-GENERADOR DE VACÍO</v>
      </c>
    </row>
    <row r="26" spans="2:4" x14ac:dyDescent="0.25">
      <c r="B26" s="18" t="s">
        <v>4533</v>
      </c>
      <c r="C26" s="18" t="s">
        <v>4534</v>
      </c>
      <c r="D26" s="17" t="str">
        <f t="shared" si="0"/>
        <v>01010302-VENTOSAS</v>
      </c>
    </row>
    <row r="27" spans="2:4" x14ac:dyDescent="0.25">
      <c r="B27" s="18" t="s">
        <v>4535</v>
      </c>
      <c r="C27" s="18" t="s">
        <v>4536</v>
      </c>
      <c r="D27" s="17" t="str">
        <f t="shared" si="0"/>
        <v>01010303-PORTAVENTOSAS</v>
      </c>
    </row>
    <row r="28" spans="2:4" x14ac:dyDescent="0.25">
      <c r="B28" s="18" t="s">
        <v>4537</v>
      </c>
      <c r="C28" s="18" t="s">
        <v>4538</v>
      </c>
      <c r="D28" s="17" t="str">
        <f t="shared" si="0"/>
        <v>01010304-EMISOR DE SEÑAL</v>
      </c>
    </row>
    <row r="29" spans="2:4" x14ac:dyDescent="0.25">
      <c r="B29" s="18" t="s">
        <v>4539</v>
      </c>
      <c r="C29" s="18" t="s">
        <v>4540</v>
      </c>
      <c r="D29" s="17" t="str">
        <f t="shared" si="0"/>
        <v>01010305-ENSAMBLE DE VACIO</v>
      </c>
    </row>
    <row r="30" spans="2:4" x14ac:dyDescent="0.25">
      <c r="B30" s="18" t="s">
        <v>4541</v>
      </c>
      <c r="C30" s="18" t="s">
        <v>4542</v>
      </c>
      <c r="D30" s="17" t="str">
        <f t="shared" si="0"/>
        <v>01010401-REGULADORES DE CAUDAL</v>
      </c>
    </row>
    <row r="31" spans="2:4" x14ac:dyDescent="0.25">
      <c r="B31" s="18" t="s">
        <v>4543</v>
      </c>
      <c r="C31" s="18" t="s">
        <v>4544</v>
      </c>
      <c r="D31" s="17" t="str">
        <f t="shared" si="0"/>
        <v>01010402-VALVULAS DE ESCAPE RÁPIDO</v>
      </c>
    </row>
    <row r="32" spans="2:4" x14ac:dyDescent="0.25">
      <c r="B32" s="18" t="s">
        <v>4545</v>
      </c>
      <c r="C32" s="18" t="s">
        <v>4546</v>
      </c>
      <c r="D32" s="17" t="str">
        <f t="shared" si="0"/>
        <v>01010403-VALVULAS DE NO RETORNO</v>
      </c>
    </row>
    <row r="33" spans="2:4" x14ac:dyDescent="0.25">
      <c r="B33" s="18" t="s">
        <v>4547</v>
      </c>
      <c r="C33" s="18" t="s">
        <v>4548</v>
      </c>
      <c r="D33" s="17" t="str">
        <f t="shared" si="0"/>
        <v>01010404-FUNCIONES LÓGICAS</v>
      </c>
    </row>
    <row r="34" spans="2:4" x14ac:dyDescent="0.25">
      <c r="B34" s="18" t="s">
        <v>4549</v>
      </c>
      <c r="C34" s="18" t="s">
        <v>4550</v>
      </c>
      <c r="D34" s="17" t="str">
        <f t="shared" si="0"/>
        <v>01010405-SILENCIADORES DE ESCAPE</v>
      </c>
    </row>
    <row r="35" spans="2:4" x14ac:dyDescent="0.25">
      <c r="B35" s="18" t="s">
        <v>4551</v>
      </c>
      <c r="C35" s="18" t="s">
        <v>4552</v>
      </c>
      <c r="D35" s="17" t="str">
        <f t="shared" si="0"/>
        <v>01010406-EMISOR DE SEÑAL-</v>
      </c>
    </row>
    <row r="36" spans="2:4" x14ac:dyDescent="0.25">
      <c r="B36" s="18" t="s">
        <v>4553</v>
      </c>
      <c r="C36" s="18" t="s">
        <v>4554</v>
      </c>
      <c r="D36" s="17" t="str">
        <f t="shared" si="0"/>
        <v>01010407-REGULADORES DE ESCAPE</v>
      </c>
    </row>
    <row r="37" spans="2:4" x14ac:dyDescent="0.25">
      <c r="B37" s="18" t="s">
        <v>4555</v>
      </c>
      <c r="C37" s="18" t="s">
        <v>4556</v>
      </c>
      <c r="D37" s="17" t="str">
        <f t="shared" si="0"/>
        <v>01010408-ENSAMBLE DE VALVULAS AUXILIARE</v>
      </c>
    </row>
    <row r="38" spans="2:4" x14ac:dyDescent="0.25">
      <c r="B38" s="18" t="s">
        <v>4557</v>
      </c>
      <c r="C38" s="18" t="s">
        <v>4558</v>
      </c>
      <c r="D38" s="17" t="str">
        <f t="shared" si="0"/>
        <v>01010501-SERIE 15</v>
      </c>
    </row>
    <row r="39" spans="2:4" x14ac:dyDescent="0.25">
      <c r="B39" s="18" t="s">
        <v>4559</v>
      </c>
      <c r="C39" s="18" t="s">
        <v>4560</v>
      </c>
      <c r="D39" s="17" t="str">
        <f t="shared" si="0"/>
        <v>01010502-SERIE 22</v>
      </c>
    </row>
    <row r="40" spans="2:4" x14ac:dyDescent="0.25">
      <c r="B40" s="18" t="s">
        <v>4561</v>
      </c>
      <c r="C40" s="18" t="s">
        <v>4562</v>
      </c>
      <c r="D40" s="17" t="str">
        <f t="shared" si="0"/>
        <v>01010503-SERIE 32</v>
      </c>
    </row>
    <row r="41" spans="2:4" x14ac:dyDescent="0.25">
      <c r="B41" s="18" t="s">
        <v>4563</v>
      </c>
      <c r="C41" s="18" t="s">
        <v>4564</v>
      </c>
      <c r="D41" s="17" t="str">
        <f t="shared" si="0"/>
        <v>01010504-SERIE ANTIEXPLOSIVAS</v>
      </c>
    </row>
    <row r="42" spans="2:4" x14ac:dyDescent="0.25">
      <c r="B42" s="18" t="s">
        <v>4565</v>
      </c>
      <c r="C42" s="18" t="s">
        <v>4566</v>
      </c>
      <c r="D42" s="17" t="str">
        <f t="shared" si="0"/>
        <v>01010601-UNIDADES FR+L</v>
      </c>
    </row>
    <row r="43" spans="2:4" x14ac:dyDescent="0.25">
      <c r="B43" s="18" t="s">
        <v>4567</v>
      </c>
      <c r="C43" s="18" t="s">
        <v>4568</v>
      </c>
      <c r="D43" s="17" t="str">
        <f t="shared" si="0"/>
        <v>01010602-UNIDADES F+R+L</v>
      </c>
    </row>
    <row r="44" spans="2:4" x14ac:dyDescent="0.25">
      <c r="B44" s="18" t="s">
        <v>4569</v>
      </c>
      <c r="C44" s="18" t="s">
        <v>4570</v>
      </c>
      <c r="D44" s="17" t="str">
        <f t="shared" si="0"/>
        <v>01010603-UNIDADES FR</v>
      </c>
    </row>
    <row r="45" spans="2:4" x14ac:dyDescent="0.25">
      <c r="B45" s="18" t="s">
        <v>4571</v>
      </c>
      <c r="C45" s="18" t="s">
        <v>4572</v>
      </c>
      <c r="D45" s="17" t="str">
        <f t="shared" si="0"/>
        <v>01010604-UNIDADES F</v>
      </c>
    </row>
    <row r="46" spans="2:4" x14ac:dyDescent="0.25">
      <c r="B46" s="18" t="s">
        <v>4573</v>
      </c>
      <c r="C46" s="18" t="s">
        <v>4574</v>
      </c>
      <c r="D46" s="17" t="str">
        <f t="shared" si="0"/>
        <v>01010605-UNIDADES R</v>
      </c>
    </row>
    <row r="47" spans="2:4" x14ac:dyDescent="0.25">
      <c r="B47" s="18" t="s">
        <v>4575</v>
      </c>
      <c r="C47" s="18" t="s">
        <v>4576</v>
      </c>
      <c r="D47" s="17" t="str">
        <f t="shared" si="0"/>
        <v>01010606-UNIDADES L</v>
      </c>
    </row>
    <row r="48" spans="2:4" x14ac:dyDescent="0.25">
      <c r="B48" s="18" t="s">
        <v>4577</v>
      </c>
      <c r="C48" s="18" t="s">
        <v>4578</v>
      </c>
      <c r="D48" s="17" t="str">
        <f t="shared" si="0"/>
        <v>01010607-DRENAJE AUTOMATICO</v>
      </c>
    </row>
    <row r="49" spans="2:4" x14ac:dyDescent="0.25">
      <c r="B49" s="18" t="s">
        <v>4579</v>
      </c>
      <c r="C49" s="18" t="s">
        <v>4580</v>
      </c>
      <c r="D49" s="17" t="str">
        <f t="shared" si="0"/>
        <v>01010608-AMPLIFICADOR DE PRESIÓN</v>
      </c>
    </row>
    <row r="50" spans="2:4" x14ac:dyDescent="0.25">
      <c r="B50" s="18" t="s">
        <v>4581</v>
      </c>
      <c r="C50" s="18" t="s">
        <v>4582</v>
      </c>
      <c r="D50" s="17" t="str">
        <f t="shared" si="0"/>
        <v>01010609-ACCESORIOS Y REPUESTOS</v>
      </c>
    </row>
    <row r="51" spans="2:4" x14ac:dyDescent="0.25">
      <c r="B51" s="18" t="s">
        <v>4583</v>
      </c>
      <c r="C51" s="18" t="s">
        <v>4584</v>
      </c>
      <c r="D51" s="17" t="str">
        <f t="shared" si="0"/>
        <v>01010610-ENSAMBLE UNIDADES FRL</v>
      </c>
    </row>
    <row r="52" spans="2:4" x14ac:dyDescent="0.25">
      <c r="B52" s="18" t="s">
        <v>4585</v>
      </c>
      <c r="C52" s="18" t="s">
        <v>4586</v>
      </c>
      <c r="D52" s="17" t="str">
        <f t="shared" si="0"/>
        <v>01010701-ELEMENTOS  MANIPULACIÓN</v>
      </c>
    </row>
    <row r="53" spans="2:4" x14ac:dyDescent="0.25">
      <c r="B53" s="18" t="s">
        <v>4587</v>
      </c>
      <c r="C53" s="18" t="s">
        <v>4588</v>
      </c>
      <c r="D53" s="17" t="str">
        <f t="shared" si="0"/>
        <v>01010801-RACORES LF3000</v>
      </c>
    </row>
    <row r="54" spans="2:4" x14ac:dyDescent="0.25">
      <c r="B54" s="18" t="s">
        <v>4589</v>
      </c>
      <c r="C54" s="18" t="s">
        <v>4590</v>
      </c>
      <c r="D54" s="17" t="str">
        <f t="shared" si="0"/>
        <v>01010802-RACORES LF3600</v>
      </c>
    </row>
    <row r="55" spans="2:4" x14ac:dyDescent="0.25">
      <c r="B55" s="18" t="s">
        <v>4591</v>
      </c>
      <c r="C55" s="18" t="s">
        <v>4592</v>
      </c>
      <c r="D55" s="17" t="str">
        <f t="shared" si="0"/>
        <v>01010803-RACORES LF3800</v>
      </c>
    </row>
    <row r="56" spans="2:4" x14ac:dyDescent="0.25">
      <c r="B56" s="18" t="s">
        <v>4593</v>
      </c>
      <c r="C56" s="18" t="s">
        <v>4594</v>
      </c>
      <c r="D56" s="17" t="str">
        <f t="shared" si="0"/>
        <v>01010804-TUBOS TÉCNICOS</v>
      </c>
    </row>
    <row r="57" spans="2:4" x14ac:dyDescent="0.25">
      <c r="B57" s="18" t="s">
        <v>4595</v>
      </c>
      <c r="C57" s="18" t="s">
        <v>4596</v>
      </c>
      <c r="D57" s="17" t="str">
        <f t="shared" si="0"/>
        <v>01010805-ACCESORIOS DE CONEXIÓN</v>
      </c>
    </row>
    <row r="58" spans="2:4" x14ac:dyDescent="0.25">
      <c r="B58" s="18" t="s">
        <v>4597</v>
      </c>
      <c r="C58" s="18" t="s">
        <v>4598</v>
      </c>
      <c r="D58" s="17" t="str">
        <f t="shared" si="0"/>
        <v>01010806-ACOPLES RÁPIDOS</v>
      </c>
    </row>
    <row r="59" spans="2:4" x14ac:dyDescent="0.25">
      <c r="B59" s="18" t="s">
        <v>4599</v>
      </c>
      <c r="C59" s="18" t="s">
        <v>4600</v>
      </c>
      <c r="D59" s="17" t="str">
        <f t="shared" si="0"/>
        <v>01010807-PISTOLAS NEUMATICAS</v>
      </c>
    </row>
    <row r="60" spans="2:4" x14ac:dyDescent="0.25">
      <c r="B60" s="18" t="s">
        <v>4601</v>
      </c>
      <c r="C60" s="18" t="s">
        <v>4602</v>
      </c>
      <c r="D60" s="17" t="str">
        <f t="shared" si="0"/>
        <v>01010808-MINIVALVULAS</v>
      </c>
    </row>
    <row r="61" spans="2:4" x14ac:dyDescent="0.25">
      <c r="B61" s="18" t="s">
        <v>4603</v>
      </c>
      <c r="C61" s="18" t="s">
        <v>4604</v>
      </c>
      <c r="D61" s="17" t="str">
        <f t="shared" si="0"/>
        <v>01010809-RACORES MICRO</v>
      </c>
    </row>
    <row r="62" spans="2:4" x14ac:dyDescent="0.25">
      <c r="B62" s="18" t="s">
        <v>4605</v>
      </c>
      <c r="C62" s="18" t="s">
        <v>4606</v>
      </c>
      <c r="D62" s="17" t="str">
        <f t="shared" si="0"/>
        <v>01010810-CONEXIONES ENSAMBLE</v>
      </c>
    </row>
    <row r="63" spans="2:4" x14ac:dyDescent="0.25">
      <c r="B63" s="18" t="s">
        <v>4607</v>
      </c>
      <c r="C63" s="18" t="s">
        <v>4608</v>
      </c>
      <c r="D63" s="17" t="str">
        <f t="shared" si="0"/>
        <v>01010999-GENERAL..-</v>
      </c>
    </row>
    <row r="64" spans="2:4" x14ac:dyDescent="0.25">
      <c r="B64" s="18" t="s">
        <v>4609</v>
      </c>
      <c r="C64" s="18" t="s">
        <v>4610</v>
      </c>
      <c r="D64" s="17" t="str">
        <f t="shared" si="0"/>
        <v>01011099-GENERAL--.</v>
      </c>
    </row>
    <row r="65" spans="2:4" x14ac:dyDescent="0.25">
      <c r="B65" s="18" t="s">
        <v>4611</v>
      </c>
      <c r="C65" s="18" t="s">
        <v>4612</v>
      </c>
      <c r="D65" s="17" t="str">
        <f t="shared" si="0"/>
        <v>01011201-SENSORES INDUCTIVOS</v>
      </c>
    </row>
    <row r="66" spans="2:4" x14ac:dyDescent="0.25">
      <c r="B66" s="18" t="s">
        <v>4613</v>
      </c>
      <c r="C66" s="18" t="s">
        <v>3839</v>
      </c>
      <c r="D66" s="17" t="str">
        <f t="shared" si="0"/>
        <v>0140101-LUB BANDA PORT</v>
      </c>
    </row>
    <row r="67" spans="2:4" x14ac:dyDescent="0.25">
      <c r="B67" s="18" t="s">
        <v>4614</v>
      </c>
      <c r="C67" s="18" t="s">
        <v>3840</v>
      </c>
      <c r="D67" s="17" t="str">
        <f t="shared" si="0"/>
        <v>0140102-PORTATIL DIRECTO</v>
      </c>
    </row>
    <row r="68" spans="2:4" x14ac:dyDescent="0.25">
      <c r="B68" s="18" t="s">
        <v>4615</v>
      </c>
      <c r="C68" s="18" t="s">
        <v>3843</v>
      </c>
      <c r="D68" s="17" t="str">
        <f t="shared" si="0"/>
        <v>0140201-GASOLINA</v>
      </c>
    </row>
    <row r="69" spans="2:4" x14ac:dyDescent="0.25">
      <c r="B69" s="18" t="s">
        <v>4616</v>
      </c>
      <c r="C69" s="18" t="s">
        <v>4617</v>
      </c>
      <c r="D69" s="17" t="str">
        <f t="shared" ref="D69:D132" si="1">_xlfn.CONCAT(B69,"-",C69)</f>
        <v>0140301-ELECTRICO.</v>
      </c>
    </row>
    <row r="70" spans="2:4" x14ac:dyDescent="0.25">
      <c r="B70" s="18" t="s">
        <v>4618</v>
      </c>
      <c r="C70" s="18" t="s">
        <v>3848</v>
      </c>
      <c r="D70" s="17" t="str">
        <f t="shared" si="1"/>
        <v>0140401-INVERTER</v>
      </c>
    </row>
    <row r="71" spans="2:4" x14ac:dyDescent="0.25">
      <c r="B71" s="18" t="s">
        <v>4619</v>
      </c>
      <c r="C71" s="18" t="s">
        <v>3849</v>
      </c>
      <c r="D71" s="17" t="str">
        <f t="shared" si="1"/>
        <v>0140402-MIGMAG</v>
      </c>
    </row>
    <row r="72" spans="2:4" x14ac:dyDescent="0.25">
      <c r="B72" s="18" t="s">
        <v>4620</v>
      </c>
      <c r="C72" s="18" t="s">
        <v>4621</v>
      </c>
      <c r="D72" s="17" t="str">
        <f t="shared" si="1"/>
        <v>02010101-HIDRAULICOS</v>
      </c>
    </row>
    <row r="73" spans="2:4" x14ac:dyDescent="0.25">
      <c r="B73" s="18" t="s">
        <v>4622</v>
      </c>
      <c r="C73" s="18" t="s">
        <v>4623</v>
      </c>
      <c r="D73" s="17" t="str">
        <f t="shared" si="1"/>
        <v>02010102-ENGRANAJES</v>
      </c>
    </row>
    <row r="74" spans="2:4" x14ac:dyDescent="0.25">
      <c r="B74" s="18" t="s">
        <v>4624</v>
      </c>
      <c r="C74" s="18" t="s">
        <v>4625</v>
      </c>
      <c r="D74" s="17" t="str">
        <f t="shared" si="1"/>
        <v>02010103-MOTORES GAS ESTAC.</v>
      </c>
    </row>
    <row r="75" spans="2:4" x14ac:dyDescent="0.25">
      <c r="B75" s="18" t="s">
        <v>4626</v>
      </c>
      <c r="C75" s="18" t="s">
        <v>4627</v>
      </c>
      <c r="D75" s="17" t="str">
        <f t="shared" si="1"/>
        <v>02010104-MAQUINADO METALES</v>
      </c>
    </row>
    <row r="76" spans="2:4" x14ac:dyDescent="0.25">
      <c r="B76" s="18" t="s">
        <v>4628</v>
      </c>
      <c r="C76" s="18" t="s">
        <v>4629</v>
      </c>
      <c r="D76" s="17" t="str">
        <f t="shared" si="1"/>
        <v>02010105-ANTICORROSIVOS</v>
      </c>
    </row>
    <row r="77" spans="2:4" x14ac:dyDescent="0.25">
      <c r="B77" s="18" t="s">
        <v>4630</v>
      </c>
      <c r="C77" s="18" t="s">
        <v>4631</v>
      </c>
      <c r="D77" s="17" t="str">
        <f t="shared" si="1"/>
        <v>02010106-TEXTILES</v>
      </c>
    </row>
    <row r="78" spans="2:4" x14ac:dyDescent="0.25">
      <c r="B78" s="18" t="s">
        <v>4632</v>
      </c>
      <c r="C78" s="18" t="s">
        <v>4633</v>
      </c>
      <c r="D78" s="17" t="str">
        <f t="shared" si="1"/>
        <v>02010107-SIST. NEUMATICOS</v>
      </c>
    </row>
    <row r="79" spans="2:4" x14ac:dyDescent="0.25">
      <c r="B79" s="18" t="s">
        <v>4634</v>
      </c>
      <c r="C79" s="18" t="s">
        <v>4635</v>
      </c>
      <c r="D79" s="17" t="str">
        <f t="shared" si="1"/>
        <v>02010108-TURBINAS</v>
      </c>
    </row>
    <row r="80" spans="2:4" x14ac:dyDescent="0.25">
      <c r="B80" s="18" t="s">
        <v>4636</v>
      </c>
      <c r="C80" s="18" t="s">
        <v>3703</v>
      </c>
      <c r="D80" s="17" t="str">
        <f t="shared" si="1"/>
        <v>02010109-COMPRESORES</v>
      </c>
    </row>
    <row r="81" spans="2:4" x14ac:dyDescent="0.25">
      <c r="B81" s="18" t="s">
        <v>4637</v>
      </c>
      <c r="C81" s="18" t="s">
        <v>4638</v>
      </c>
      <c r="D81" s="17" t="str">
        <f t="shared" si="1"/>
        <v>02010110-REFRIGERACION</v>
      </c>
    </row>
    <row r="82" spans="2:4" x14ac:dyDescent="0.25">
      <c r="B82" s="18" t="s">
        <v>4639</v>
      </c>
      <c r="C82" s="18" t="s">
        <v>4640</v>
      </c>
      <c r="D82" s="17" t="str">
        <f t="shared" si="1"/>
        <v>02010111-----</v>
      </c>
    </row>
    <row r="83" spans="2:4" x14ac:dyDescent="0.25">
      <c r="B83" s="18" t="s">
        <v>4641</v>
      </c>
      <c r="C83" s="18" t="s">
        <v>4642</v>
      </c>
      <c r="D83" s="17" t="str">
        <f t="shared" si="1"/>
        <v>02010112-CILINDROS VAPOR</v>
      </c>
    </row>
    <row r="84" spans="2:4" x14ac:dyDescent="0.25">
      <c r="B84" s="18" t="s">
        <v>4643</v>
      </c>
      <c r="C84" s="18" t="s">
        <v>4644</v>
      </c>
      <c r="D84" s="17" t="str">
        <f t="shared" si="1"/>
        <v>02010113-TERMICOS</v>
      </c>
    </row>
    <row r="85" spans="2:4" x14ac:dyDescent="0.25">
      <c r="B85" s="18" t="s">
        <v>4645</v>
      </c>
      <c r="C85" s="18" t="s">
        <v>4646</v>
      </c>
      <c r="D85" s="17" t="str">
        <f t="shared" si="1"/>
        <v>02010114-OTROS.;.;</v>
      </c>
    </row>
    <row r="86" spans="2:4" x14ac:dyDescent="0.25">
      <c r="B86" s="18" t="s">
        <v>4647</v>
      </c>
      <c r="C86" s="18" t="s">
        <v>3854</v>
      </c>
      <c r="D86" s="17" t="str">
        <f t="shared" si="1"/>
        <v>02010199-GENERAL,</v>
      </c>
    </row>
    <row r="87" spans="2:4" x14ac:dyDescent="0.25">
      <c r="B87" s="18" t="s">
        <v>4648</v>
      </c>
      <c r="C87" s="18" t="s">
        <v>4649</v>
      </c>
      <c r="D87" s="17" t="str">
        <f t="shared" si="1"/>
        <v>02010201-MOTORES GASOLINEROS</v>
      </c>
    </row>
    <row r="88" spans="2:4" x14ac:dyDescent="0.25">
      <c r="B88" s="18" t="s">
        <v>4650</v>
      </c>
      <c r="C88" s="18" t="s">
        <v>4651</v>
      </c>
      <c r="D88" s="17" t="str">
        <f t="shared" si="1"/>
        <v>02010202-MOTORES DIESEL</v>
      </c>
    </row>
    <row r="89" spans="2:4" x14ac:dyDescent="0.25">
      <c r="B89" s="18" t="s">
        <v>4652</v>
      </c>
      <c r="C89" s="18" t="s">
        <v>4653</v>
      </c>
      <c r="D89" s="17" t="str">
        <f t="shared" si="1"/>
        <v>02010204-MOTOS</v>
      </c>
    </row>
    <row r="90" spans="2:4" x14ac:dyDescent="0.25">
      <c r="B90" s="18" t="s">
        <v>4654</v>
      </c>
      <c r="C90" s="18" t="s">
        <v>4655</v>
      </c>
      <c r="D90" s="17" t="str">
        <f t="shared" si="1"/>
        <v>02010205-DOS TIEMPOS</v>
      </c>
    </row>
    <row r="91" spans="2:4" x14ac:dyDescent="0.25">
      <c r="B91" s="18" t="s">
        <v>4656</v>
      </c>
      <c r="C91" s="18" t="s">
        <v>4657</v>
      </c>
      <c r="D91" s="17" t="str">
        <f t="shared" si="1"/>
        <v>02010206-TRANS. AUTOMOTRIZ</v>
      </c>
    </row>
    <row r="92" spans="2:4" x14ac:dyDescent="0.25">
      <c r="B92" s="18" t="s">
        <v>4658</v>
      </c>
      <c r="C92" s="18" t="s">
        <v>4659</v>
      </c>
      <c r="D92" s="17" t="str">
        <f t="shared" si="1"/>
        <v>02010207-TRANS. AUTOMATICAS</v>
      </c>
    </row>
    <row r="93" spans="2:4" x14ac:dyDescent="0.25">
      <c r="B93" s="18" t="s">
        <v>4660</v>
      </c>
      <c r="C93" s="18" t="s">
        <v>4661</v>
      </c>
      <c r="D93" s="17" t="str">
        <f t="shared" si="1"/>
        <v>02010208-TRANSMISIONES TO-4</v>
      </c>
    </row>
    <row r="94" spans="2:4" x14ac:dyDescent="0.25">
      <c r="B94" s="18" t="s">
        <v>4662</v>
      </c>
      <c r="C94" s="18" t="s">
        <v>4663</v>
      </c>
      <c r="D94" s="17" t="str">
        <f t="shared" si="1"/>
        <v>02010209-LIQ. FRENOS / ANTICONG.</v>
      </c>
    </row>
    <row r="95" spans="2:4" x14ac:dyDescent="0.25">
      <c r="B95" s="18" t="s">
        <v>4664</v>
      </c>
      <c r="C95" s="18" t="s">
        <v>3857</v>
      </c>
      <c r="D95" s="17" t="str">
        <f t="shared" si="1"/>
        <v>02010299-GENERAL,.</v>
      </c>
    </row>
    <row r="96" spans="2:4" x14ac:dyDescent="0.25">
      <c r="B96" s="18" t="s">
        <v>4665</v>
      </c>
      <c r="C96" s="18" t="s">
        <v>4666</v>
      </c>
      <c r="D96" s="17" t="str">
        <f t="shared" si="1"/>
        <v>02010301-GRASAS DE CALCIO</v>
      </c>
    </row>
    <row r="97" spans="2:4" x14ac:dyDescent="0.25">
      <c r="B97" s="18" t="s">
        <v>4667</v>
      </c>
      <c r="C97" s="18" t="s">
        <v>4668</v>
      </c>
      <c r="D97" s="17" t="str">
        <f t="shared" si="1"/>
        <v>02010302-GRASAS DE LITIO</v>
      </c>
    </row>
    <row r="98" spans="2:4" x14ac:dyDescent="0.25">
      <c r="B98" s="18" t="s">
        <v>4669</v>
      </c>
      <c r="C98" s="18" t="s">
        <v>4670</v>
      </c>
      <c r="D98" s="17" t="str">
        <f t="shared" si="1"/>
        <v>02010303-GRASAS DE BENTONITA</v>
      </c>
    </row>
    <row r="99" spans="2:4" x14ac:dyDescent="0.25">
      <c r="B99" s="18" t="s">
        <v>4671</v>
      </c>
      <c r="C99" s="18" t="s">
        <v>4672</v>
      </c>
      <c r="D99" s="17" t="str">
        <f t="shared" si="1"/>
        <v>02010304-GRASAS SANITARIAS</v>
      </c>
    </row>
    <row r="100" spans="2:4" x14ac:dyDescent="0.25">
      <c r="B100" s="18" t="s">
        <v>4673</v>
      </c>
      <c r="C100" s="18" t="s">
        <v>4674</v>
      </c>
      <c r="D100" s="17" t="str">
        <f t="shared" si="1"/>
        <v>02010305-GRASAS ASFALTICAS</v>
      </c>
    </row>
    <row r="101" spans="2:4" x14ac:dyDescent="0.25">
      <c r="B101" s="18" t="s">
        <v>4675</v>
      </c>
      <c r="C101" s="18" t="s">
        <v>4676</v>
      </c>
      <c r="D101" s="17" t="str">
        <f t="shared" si="1"/>
        <v>02010399-GENERAL:.</v>
      </c>
    </row>
    <row r="102" spans="2:4" x14ac:dyDescent="0.25">
      <c r="B102" s="18" t="s">
        <v>4677</v>
      </c>
      <c r="C102" s="18" t="s">
        <v>4678</v>
      </c>
      <c r="D102" s="17" t="str">
        <f t="shared" si="1"/>
        <v>02010499-GENERAL  .</v>
      </c>
    </row>
    <row r="103" spans="2:4" x14ac:dyDescent="0.25">
      <c r="B103" s="18" t="s">
        <v>4679</v>
      </c>
      <c r="C103" s="18" t="s">
        <v>4680</v>
      </c>
      <c r="D103" s="17" t="str">
        <f t="shared" si="1"/>
        <v>02010599-GENERAL -</v>
      </c>
    </row>
    <row r="104" spans="2:4" x14ac:dyDescent="0.25">
      <c r="B104" s="18" t="s">
        <v>4681</v>
      </c>
      <c r="C104" s="18" t="s">
        <v>4682</v>
      </c>
      <c r="D104" s="17" t="str">
        <f t="shared" si="1"/>
        <v>02020101-SLIP ON.*...-</v>
      </c>
    </row>
    <row r="105" spans="2:4" x14ac:dyDescent="0.25">
      <c r="B105" s="18" t="s">
        <v>4683</v>
      </c>
      <c r="C105" s="18" t="s">
        <v>4684</v>
      </c>
      <c r="D105" s="17" t="str">
        <f t="shared" si="1"/>
        <v>02020102-WELDING NECK...-</v>
      </c>
    </row>
    <row r="106" spans="2:4" x14ac:dyDescent="0.25">
      <c r="B106" s="18" t="s">
        <v>4685</v>
      </c>
      <c r="C106" s="18" t="s">
        <v>4686</v>
      </c>
      <c r="D106" s="17" t="str">
        <f t="shared" si="1"/>
        <v>02020103-BRIDA CIEGA...-</v>
      </c>
    </row>
    <row r="107" spans="2:4" x14ac:dyDescent="0.25">
      <c r="B107" s="18" t="s">
        <v>4687</v>
      </c>
      <c r="C107" s="18" t="s">
        <v>4688</v>
      </c>
      <c r="D107" s="17" t="str">
        <f t="shared" si="1"/>
        <v>02020104-BRIDA ROSCADA...-</v>
      </c>
    </row>
    <row r="108" spans="2:4" x14ac:dyDescent="0.25">
      <c r="B108" s="18" t="s">
        <v>4689</v>
      </c>
      <c r="C108" s="18" t="s">
        <v>4690</v>
      </c>
      <c r="D108" s="17" t="str">
        <f t="shared" si="1"/>
        <v>02020105-SOCKET WELD :..-</v>
      </c>
    </row>
    <row r="109" spans="2:4" x14ac:dyDescent="0.25">
      <c r="B109" s="18" t="s">
        <v>4691</v>
      </c>
      <c r="C109" s="18" t="s">
        <v>4692</v>
      </c>
      <c r="D109" s="17" t="str">
        <f t="shared" si="1"/>
        <v>02020199-GENERAL,-.-</v>
      </c>
    </row>
    <row r="110" spans="2:4" x14ac:dyDescent="0.25">
      <c r="B110" s="18" t="s">
        <v>4693</v>
      </c>
      <c r="C110" s="18" t="s">
        <v>4694</v>
      </c>
      <c r="D110" s="17" t="str">
        <f t="shared" si="1"/>
        <v>02020201-SLIP ON ...-</v>
      </c>
    </row>
    <row r="111" spans="2:4" x14ac:dyDescent="0.25">
      <c r="B111" s="18" t="s">
        <v>4695</v>
      </c>
      <c r="C111" s="18" t="s">
        <v>4696</v>
      </c>
      <c r="D111" s="17" t="str">
        <f t="shared" si="1"/>
        <v>02020202-WELDING NECK....-</v>
      </c>
    </row>
    <row r="112" spans="2:4" x14ac:dyDescent="0.25">
      <c r="B112" s="18" t="s">
        <v>4697</v>
      </c>
      <c r="C112" s="18" t="s">
        <v>4698</v>
      </c>
      <c r="D112" s="17" t="str">
        <f t="shared" si="1"/>
        <v>02020203-BRIDA CIEGA....-</v>
      </c>
    </row>
    <row r="113" spans="2:4" x14ac:dyDescent="0.25">
      <c r="B113" s="18" t="s">
        <v>4699</v>
      </c>
      <c r="C113" s="18" t="s">
        <v>4700</v>
      </c>
      <c r="D113" s="17" t="str">
        <f t="shared" si="1"/>
        <v>02020204-BRIDA ROSCADA.-..-</v>
      </c>
    </row>
    <row r="114" spans="2:4" x14ac:dyDescent="0.25">
      <c r="B114" s="18" t="s">
        <v>4701</v>
      </c>
      <c r="C114" s="18" t="s">
        <v>4702</v>
      </c>
      <c r="D114" s="17" t="str">
        <f t="shared" si="1"/>
        <v>02020205-SOCKET WELD*.*..-</v>
      </c>
    </row>
    <row r="115" spans="2:4" x14ac:dyDescent="0.25">
      <c r="B115" s="18" t="s">
        <v>4703</v>
      </c>
      <c r="C115" s="18" t="s">
        <v>4704</v>
      </c>
      <c r="D115" s="17" t="str">
        <f t="shared" si="1"/>
        <v>02020301-SLIP ON,..-</v>
      </c>
    </row>
    <row r="116" spans="2:4" x14ac:dyDescent="0.25">
      <c r="B116" s="18" t="s">
        <v>4705</v>
      </c>
      <c r="C116" s="18" t="s">
        <v>4706</v>
      </c>
      <c r="D116" s="17" t="str">
        <f t="shared" si="1"/>
        <v>02020302-WELDING NECK ...-</v>
      </c>
    </row>
    <row r="117" spans="2:4" x14ac:dyDescent="0.25">
      <c r="B117" s="18" t="s">
        <v>4707</v>
      </c>
      <c r="C117" s="18" t="s">
        <v>4708</v>
      </c>
      <c r="D117" s="17" t="str">
        <f t="shared" si="1"/>
        <v>02020303-BRIDA CIEGA ...-</v>
      </c>
    </row>
    <row r="118" spans="2:4" x14ac:dyDescent="0.25">
      <c r="B118" s="18" t="s">
        <v>4709</v>
      </c>
      <c r="C118" s="18" t="s">
        <v>4710</v>
      </c>
      <c r="D118" s="17" t="str">
        <f t="shared" si="1"/>
        <v>02020304-BRIDA ROSCADA....-</v>
      </c>
    </row>
    <row r="119" spans="2:4" x14ac:dyDescent="0.25">
      <c r="B119" s="18" t="s">
        <v>4711</v>
      </c>
      <c r="C119" s="18" t="s">
        <v>4712</v>
      </c>
      <c r="D119" s="17" t="str">
        <f t="shared" si="1"/>
        <v>02020305-SOCKET WELD,..-</v>
      </c>
    </row>
    <row r="120" spans="2:4" x14ac:dyDescent="0.25">
      <c r="B120" s="18" t="s">
        <v>4713</v>
      </c>
      <c r="C120" s="18" t="s">
        <v>4714</v>
      </c>
      <c r="D120" s="17" t="str">
        <f t="shared" si="1"/>
        <v>02020401-SLIP ON ....-</v>
      </c>
    </row>
    <row r="121" spans="2:4" x14ac:dyDescent="0.25">
      <c r="B121" s="18" t="s">
        <v>4715</v>
      </c>
      <c r="C121" s="18" t="s">
        <v>4716</v>
      </c>
      <c r="D121" s="17" t="str">
        <f t="shared" si="1"/>
        <v>02020402-WELDING NECK ....-</v>
      </c>
    </row>
    <row r="122" spans="2:4" x14ac:dyDescent="0.25">
      <c r="B122" s="18" t="s">
        <v>4717</v>
      </c>
      <c r="C122" s="18" t="s">
        <v>4718</v>
      </c>
      <c r="D122" s="17" t="str">
        <f t="shared" si="1"/>
        <v>02020403-BRIDA CIEGA ....-</v>
      </c>
    </row>
    <row r="123" spans="2:4" x14ac:dyDescent="0.25">
      <c r="B123" s="18" t="s">
        <v>4719</v>
      </c>
      <c r="C123" s="18" t="s">
        <v>4720</v>
      </c>
      <c r="D123" s="17" t="str">
        <f t="shared" si="1"/>
        <v>02020404-BRIDA ROSCADA-...-</v>
      </c>
    </row>
    <row r="124" spans="2:4" x14ac:dyDescent="0.25">
      <c r="B124" s="18" t="s">
        <v>4721</v>
      </c>
      <c r="C124" s="18" t="s">
        <v>4722</v>
      </c>
      <c r="D124" s="17" t="str">
        <f t="shared" si="1"/>
        <v>02020405-SOCKET WELD...-</v>
      </c>
    </row>
    <row r="125" spans="2:4" x14ac:dyDescent="0.25">
      <c r="B125" s="18" t="s">
        <v>4723</v>
      </c>
      <c r="C125" s="18" t="s">
        <v>4724</v>
      </c>
      <c r="D125" s="17" t="str">
        <f t="shared" si="1"/>
        <v>02020606-CODO 90--..-</v>
      </c>
    </row>
    <row r="126" spans="2:4" x14ac:dyDescent="0.25">
      <c r="B126" s="18" t="s">
        <v>4725</v>
      </c>
      <c r="C126" s="18" t="s">
        <v>4726</v>
      </c>
      <c r="D126" s="17" t="str">
        <f t="shared" si="1"/>
        <v>02020607-CODO 45 ...-</v>
      </c>
    </row>
    <row r="127" spans="2:4" x14ac:dyDescent="0.25">
      <c r="B127" s="18" t="s">
        <v>4727</v>
      </c>
      <c r="C127" s="18" t="s">
        <v>4728</v>
      </c>
      <c r="D127" s="17" t="str">
        <f t="shared" si="1"/>
        <v>02020608-TEE...-</v>
      </c>
    </row>
    <row r="128" spans="2:4" x14ac:dyDescent="0.25">
      <c r="B128" s="18" t="s">
        <v>4729</v>
      </c>
      <c r="C128" s="18" t="s">
        <v>4730</v>
      </c>
      <c r="D128" s="17" t="str">
        <f t="shared" si="1"/>
        <v>02020609-UNION SIMPLE...-</v>
      </c>
    </row>
    <row r="129" spans="2:4" x14ac:dyDescent="0.25">
      <c r="B129" s="18" t="s">
        <v>4731</v>
      </c>
      <c r="C129" s="18" t="s">
        <v>4732</v>
      </c>
      <c r="D129" s="17" t="str">
        <f t="shared" si="1"/>
        <v>02020610-UNION UNIVERSAL...-</v>
      </c>
    </row>
    <row r="130" spans="2:4" x14ac:dyDescent="0.25">
      <c r="B130" s="18" t="s">
        <v>4733</v>
      </c>
      <c r="C130" s="18" t="s">
        <v>4734</v>
      </c>
      <c r="D130" s="17" t="str">
        <f t="shared" si="1"/>
        <v>02020611-REDUCCION BUSHING...-</v>
      </c>
    </row>
    <row r="131" spans="2:4" x14ac:dyDescent="0.25">
      <c r="B131" s="18" t="s">
        <v>4735</v>
      </c>
      <c r="C131" s="18" t="s">
        <v>4736</v>
      </c>
      <c r="D131" s="17" t="str">
        <f t="shared" si="1"/>
        <v>02020612-REDUCCION CONCENTRICA ...-</v>
      </c>
    </row>
    <row r="132" spans="2:4" x14ac:dyDescent="0.25">
      <c r="B132" s="18" t="s">
        <v>4737</v>
      </c>
      <c r="C132" s="18" t="s">
        <v>4738</v>
      </c>
      <c r="D132" s="17" t="str">
        <f t="shared" si="1"/>
        <v>02020613-NIPLE...-</v>
      </c>
    </row>
    <row r="133" spans="2:4" x14ac:dyDescent="0.25">
      <c r="B133" s="18" t="s">
        <v>4739</v>
      </c>
      <c r="C133" s="18" t="s">
        <v>4740</v>
      </c>
      <c r="D133" s="17" t="str">
        <f t="shared" ref="D133:D196" si="2">_xlfn.CONCAT(B133,"-",C133)</f>
        <v>02020614-REDUCCION CAMPANA...-</v>
      </c>
    </row>
    <row r="134" spans="2:4" x14ac:dyDescent="0.25">
      <c r="B134" s="18" t="s">
        <v>4741</v>
      </c>
      <c r="C134" s="18" t="s">
        <v>4742</v>
      </c>
      <c r="D134" s="17" t="str">
        <f t="shared" si="2"/>
        <v>02020615-TAPON MACHO ...-</v>
      </c>
    </row>
    <row r="135" spans="2:4" x14ac:dyDescent="0.25">
      <c r="B135" s="18" t="s">
        <v>4743</v>
      </c>
      <c r="C135" s="18" t="s">
        <v>4744</v>
      </c>
      <c r="D135" s="17" t="str">
        <f t="shared" si="2"/>
        <v>02020616-REDUCCION EXCENTRICA .-...-</v>
      </c>
    </row>
    <row r="136" spans="2:4" x14ac:dyDescent="0.25">
      <c r="B136" s="18" t="s">
        <v>4745</v>
      </c>
      <c r="C136" s="18" t="s">
        <v>4746</v>
      </c>
      <c r="D136" s="17" t="str">
        <f t="shared" si="2"/>
        <v>02020617-TEE REDUCCION...</v>
      </c>
    </row>
    <row r="137" spans="2:4" x14ac:dyDescent="0.25">
      <c r="B137" s="18" t="s">
        <v>4747</v>
      </c>
      <c r="C137" s="18" t="s">
        <v>4748</v>
      </c>
      <c r="D137" s="17" t="str">
        <f t="shared" si="2"/>
        <v>02020706-CODO 90---..-</v>
      </c>
    </row>
    <row r="138" spans="2:4" x14ac:dyDescent="0.25">
      <c r="B138" s="18" t="s">
        <v>4749</v>
      </c>
      <c r="C138" s="18" t="s">
        <v>4750</v>
      </c>
      <c r="D138" s="17" t="str">
        <f t="shared" si="2"/>
        <v>02020707-CODO 45 .-..-</v>
      </c>
    </row>
    <row r="139" spans="2:4" x14ac:dyDescent="0.25">
      <c r="B139" s="18" t="s">
        <v>4751</v>
      </c>
      <c r="C139" s="18" t="s">
        <v>4752</v>
      </c>
      <c r="D139" s="17" t="str">
        <f t="shared" si="2"/>
        <v>02020708-TEE ...-</v>
      </c>
    </row>
    <row r="140" spans="2:4" x14ac:dyDescent="0.25">
      <c r="B140" s="18" t="s">
        <v>4753</v>
      </c>
      <c r="C140" s="18" t="s">
        <v>4754</v>
      </c>
      <c r="D140" s="17" t="str">
        <f t="shared" si="2"/>
        <v>02020709-UNION SIMPLE....-</v>
      </c>
    </row>
    <row r="141" spans="2:4" x14ac:dyDescent="0.25">
      <c r="B141" s="18" t="s">
        <v>4755</v>
      </c>
      <c r="C141" s="18" t="s">
        <v>4756</v>
      </c>
      <c r="D141" s="17" t="str">
        <f t="shared" si="2"/>
        <v>02020710-UNION UNIVERSAL....-</v>
      </c>
    </row>
    <row r="142" spans="2:4" x14ac:dyDescent="0.25">
      <c r="B142" s="18" t="s">
        <v>4757</v>
      </c>
      <c r="C142" s="18" t="s">
        <v>4758</v>
      </c>
      <c r="D142" s="17" t="str">
        <f t="shared" si="2"/>
        <v>02020711-REDUCCION BUSHING ...-</v>
      </c>
    </row>
    <row r="143" spans="2:4" x14ac:dyDescent="0.25">
      <c r="B143" s="18" t="s">
        <v>4759</v>
      </c>
      <c r="C143" s="18" t="s">
        <v>4760</v>
      </c>
      <c r="D143" s="17" t="str">
        <f t="shared" si="2"/>
        <v>02020712-REDUCCION CONCENTRICA ....-</v>
      </c>
    </row>
    <row r="144" spans="2:4" x14ac:dyDescent="0.25">
      <c r="B144" s="18" t="s">
        <v>4761</v>
      </c>
      <c r="C144" s="18" t="s">
        <v>4762</v>
      </c>
      <c r="D144" s="17" t="str">
        <f t="shared" si="2"/>
        <v>02020713-NIPLE....-</v>
      </c>
    </row>
    <row r="145" spans="2:4" x14ac:dyDescent="0.25">
      <c r="B145" s="18" t="s">
        <v>4763</v>
      </c>
      <c r="C145" s="18" t="s">
        <v>4764</v>
      </c>
      <c r="D145" s="17" t="str">
        <f t="shared" si="2"/>
        <v>02020714-REDUCCION CAMPANA ...-</v>
      </c>
    </row>
    <row r="146" spans="2:4" x14ac:dyDescent="0.25">
      <c r="B146" s="18" t="s">
        <v>4765</v>
      </c>
      <c r="C146" s="18" t="s">
        <v>4766</v>
      </c>
      <c r="D146" s="17" t="str">
        <f t="shared" si="2"/>
        <v>02020715-TAPON MACHO...-</v>
      </c>
    </row>
    <row r="147" spans="2:4" x14ac:dyDescent="0.25">
      <c r="B147" s="18" t="s">
        <v>4767</v>
      </c>
      <c r="C147" s="18" t="s">
        <v>4768</v>
      </c>
      <c r="D147" s="17" t="str">
        <f t="shared" si="2"/>
        <v>02020716-REDUCCION EXCENTRICA.-....-</v>
      </c>
    </row>
    <row r="148" spans="2:4" x14ac:dyDescent="0.25">
      <c r="B148" s="18" t="s">
        <v>4769</v>
      </c>
      <c r="C148" s="18" t="s">
        <v>4770</v>
      </c>
      <c r="D148" s="17" t="str">
        <f t="shared" si="2"/>
        <v>02020717-TEE REDUCCION ...-</v>
      </c>
    </row>
    <row r="149" spans="2:4" x14ac:dyDescent="0.25">
      <c r="B149" s="18" t="s">
        <v>4771</v>
      </c>
      <c r="C149" s="18" t="s">
        <v>4772</v>
      </c>
      <c r="D149" s="17" t="str">
        <f t="shared" si="2"/>
        <v>02020718-COPLAS*...*-</v>
      </c>
    </row>
    <row r="150" spans="2:4" x14ac:dyDescent="0.25">
      <c r="B150" s="18" t="s">
        <v>4773</v>
      </c>
      <c r="C150" s="18" t="s">
        <v>4774</v>
      </c>
      <c r="D150" s="17" t="str">
        <f t="shared" si="2"/>
        <v>02020806-CODO 90----..-</v>
      </c>
    </row>
    <row r="151" spans="2:4" x14ac:dyDescent="0.25">
      <c r="B151" s="18" t="s">
        <v>4775</v>
      </c>
      <c r="C151" s="18" t="s">
        <v>4776</v>
      </c>
      <c r="D151" s="17" t="str">
        <f t="shared" si="2"/>
        <v>02020807-CODO 45-...-</v>
      </c>
    </row>
    <row r="152" spans="2:4" x14ac:dyDescent="0.25">
      <c r="B152" s="18" t="s">
        <v>4777</v>
      </c>
      <c r="C152" s="18" t="s">
        <v>4778</v>
      </c>
      <c r="D152" s="17" t="str">
        <f t="shared" si="2"/>
        <v>02020808-TEE....-</v>
      </c>
    </row>
    <row r="153" spans="2:4" x14ac:dyDescent="0.25">
      <c r="B153" s="18" t="s">
        <v>4779</v>
      </c>
      <c r="C153" s="18" t="s">
        <v>4780</v>
      </c>
      <c r="D153" s="17" t="str">
        <f t="shared" si="2"/>
        <v>02020809-UNION SIMPLE ...-</v>
      </c>
    </row>
    <row r="154" spans="2:4" x14ac:dyDescent="0.25">
      <c r="B154" s="18" t="s">
        <v>4781</v>
      </c>
      <c r="C154" s="18" t="s">
        <v>4782</v>
      </c>
      <c r="D154" s="17" t="str">
        <f t="shared" si="2"/>
        <v>02020810-UNION UNIVERSAL ...-</v>
      </c>
    </row>
    <row r="155" spans="2:4" x14ac:dyDescent="0.25">
      <c r="B155" s="18" t="s">
        <v>4783</v>
      </c>
      <c r="C155" s="18" t="s">
        <v>4784</v>
      </c>
      <c r="D155" s="17" t="str">
        <f t="shared" si="2"/>
        <v>02020811-REDUCCION BUSHING   ...-</v>
      </c>
    </row>
    <row r="156" spans="2:4" x14ac:dyDescent="0.25">
      <c r="B156" s="18" t="s">
        <v>4785</v>
      </c>
      <c r="C156" s="18" t="s">
        <v>4786</v>
      </c>
      <c r="D156" s="17" t="str">
        <f t="shared" si="2"/>
        <v>02020812-REDUCCION CONCENTRICA …..*-</v>
      </c>
    </row>
    <row r="157" spans="2:4" x14ac:dyDescent="0.25">
      <c r="B157" s="18" t="s">
        <v>4787</v>
      </c>
      <c r="C157" s="18" t="s">
        <v>4788</v>
      </c>
      <c r="D157" s="17" t="str">
        <f t="shared" si="2"/>
        <v>02020813-NIPLE…..-</v>
      </c>
    </row>
    <row r="158" spans="2:4" x14ac:dyDescent="0.25">
      <c r="B158" s="18" t="s">
        <v>4789</v>
      </c>
      <c r="C158" s="18" t="s">
        <v>4790</v>
      </c>
      <c r="D158" s="17" t="str">
        <f t="shared" si="2"/>
        <v>02020814-REDUCCION CAMPANA....-</v>
      </c>
    </row>
    <row r="159" spans="2:4" x14ac:dyDescent="0.25">
      <c r="B159" s="18" t="s">
        <v>4791</v>
      </c>
      <c r="C159" s="18" t="s">
        <v>4792</v>
      </c>
      <c r="D159" s="17" t="str">
        <f t="shared" si="2"/>
        <v>02020815-TAPON MACHO,..-</v>
      </c>
    </row>
    <row r="160" spans="2:4" x14ac:dyDescent="0.25">
      <c r="B160" s="18" t="s">
        <v>4793</v>
      </c>
      <c r="C160" s="18" t="s">
        <v>4794</v>
      </c>
      <c r="D160" s="17" t="str">
        <f t="shared" si="2"/>
        <v>02020816-REDUCCION EXCENTRICA…..-</v>
      </c>
    </row>
    <row r="161" spans="2:4" x14ac:dyDescent="0.25">
      <c r="B161" s="18" t="s">
        <v>4795</v>
      </c>
      <c r="C161" s="18" t="s">
        <v>4796</v>
      </c>
      <c r="D161" s="17" t="str">
        <f t="shared" si="2"/>
        <v>02020817-TEE REDUCCION  ...-</v>
      </c>
    </row>
    <row r="162" spans="2:4" x14ac:dyDescent="0.25">
      <c r="B162" s="18" t="s">
        <v>4797</v>
      </c>
      <c r="C162" s="18" t="s">
        <v>4798</v>
      </c>
      <c r="D162" s="17" t="str">
        <f t="shared" si="2"/>
        <v>02020818-COPLAS...-</v>
      </c>
    </row>
    <row r="163" spans="2:4" x14ac:dyDescent="0.25">
      <c r="B163" s="18" t="s">
        <v>4799</v>
      </c>
      <c r="C163" s="18" t="s">
        <v>4800</v>
      </c>
      <c r="D163" s="17" t="str">
        <f t="shared" si="2"/>
        <v>02020906-CODO 90-----..-</v>
      </c>
    </row>
    <row r="164" spans="2:4" x14ac:dyDescent="0.25">
      <c r="B164" s="18" t="s">
        <v>4801</v>
      </c>
      <c r="C164" s="18" t="s">
        <v>4802</v>
      </c>
      <c r="D164" s="17" t="str">
        <f t="shared" si="2"/>
        <v>02020907-CODO 45,..-</v>
      </c>
    </row>
    <row r="165" spans="2:4" x14ac:dyDescent="0.25">
      <c r="B165" s="18" t="s">
        <v>4803</v>
      </c>
      <c r="C165" s="18" t="s">
        <v>4804</v>
      </c>
      <c r="D165" s="17" t="str">
        <f t="shared" si="2"/>
        <v>02020908-TEE ....-</v>
      </c>
    </row>
    <row r="166" spans="2:4" x14ac:dyDescent="0.25">
      <c r="B166" s="18" t="s">
        <v>4805</v>
      </c>
      <c r="C166" s="18" t="s">
        <v>4806</v>
      </c>
      <c r="D166" s="17" t="str">
        <f t="shared" si="2"/>
        <v>02020909-UNION SIMPLE ....-</v>
      </c>
    </row>
    <row r="167" spans="2:4" x14ac:dyDescent="0.25">
      <c r="B167" s="18" t="s">
        <v>4807</v>
      </c>
      <c r="C167" s="18" t="s">
        <v>4808</v>
      </c>
      <c r="D167" s="17" t="str">
        <f t="shared" si="2"/>
        <v>02020910-UNION UNIVERSAL ....-</v>
      </c>
    </row>
    <row r="168" spans="2:4" x14ac:dyDescent="0.25">
      <c r="B168" s="18" t="s">
        <v>4809</v>
      </c>
      <c r="C168" s="18" t="s">
        <v>4810</v>
      </c>
      <c r="D168" s="17" t="str">
        <f t="shared" si="2"/>
        <v>02020911-REDUCCION BUSHING    ...-</v>
      </c>
    </row>
    <row r="169" spans="2:4" x14ac:dyDescent="0.25">
      <c r="B169" s="18" t="s">
        <v>4811</v>
      </c>
      <c r="C169" s="18" t="s">
        <v>4812</v>
      </c>
      <c r="D169" s="17" t="str">
        <f t="shared" si="2"/>
        <v>02020912-REDUCCION CONCENTRICA …...-</v>
      </c>
    </row>
    <row r="170" spans="2:4" x14ac:dyDescent="0.25">
      <c r="B170" s="18" t="s">
        <v>4813</v>
      </c>
      <c r="C170" s="18" t="s">
        <v>4814</v>
      </c>
      <c r="D170" s="17" t="str">
        <f t="shared" si="2"/>
        <v>02020913-NIPLE.-...-</v>
      </c>
    </row>
    <row r="171" spans="2:4" x14ac:dyDescent="0.25">
      <c r="B171" s="18" t="s">
        <v>4815</v>
      </c>
      <c r="C171" s="18" t="s">
        <v>4816</v>
      </c>
      <c r="D171" s="17" t="str">
        <f t="shared" si="2"/>
        <v>02020914-REDUCCION CAMPANA  ....-</v>
      </c>
    </row>
    <row r="172" spans="2:4" x14ac:dyDescent="0.25">
      <c r="B172" s="18" t="s">
        <v>4817</v>
      </c>
      <c r="C172" s="18" t="s">
        <v>4818</v>
      </c>
      <c r="D172" s="17" t="str">
        <f t="shared" si="2"/>
        <v>02020915-TAPON MACHO ,..-</v>
      </c>
    </row>
    <row r="173" spans="2:4" x14ac:dyDescent="0.25">
      <c r="B173" s="18" t="s">
        <v>4819</v>
      </c>
      <c r="C173" s="18" t="s">
        <v>4820</v>
      </c>
      <c r="D173" s="17" t="str">
        <f t="shared" si="2"/>
        <v>02020916-REDUCCION EXCENTRICA....-</v>
      </c>
    </row>
    <row r="174" spans="2:4" x14ac:dyDescent="0.25">
      <c r="B174" s="18" t="s">
        <v>4821</v>
      </c>
      <c r="C174" s="18" t="s">
        <v>4822</v>
      </c>
      <c r="D174" s="17" t="str">
        <f t="shared" si="2"/>
        <v>02020917-TEE REDUCCION.-..-</v>
      </c>
    </row>
    <row r="175" spans="2:4" x14ac:dyDescent="0.25">
      <c r="B175" s="18" t="s">
        <v>4823</v>
      </c>
      <c r="C175" s="18" t="s">
        <v>4824</v>
      </c>
      <c r="D175" s="17" t="str">
        <f t="shared" si="2"/>
        <v>02021001-COPLAS....-</v>
      </c>
    </row>
    <row r="176" spans="2:4" x14ac:dyDescent="0.25">
      <c r="B176" s="18" t="s">
        <v>4825</v>
      </c>
      <c r="C176" s="18" t="s">
        <v>4826</v>
      </c>
      <c r="D176" s="17" t="str">
        <f t="shared" si="2"/>
        <v>02021006-CODO 90 -..-</v>
      </c>
    </row>
    <row r="177" spans="2:4" x14ac:dyDescent="0.25">
      <c r="B177" s="18" t="s">
        <v>4827</v>
      </c>
      <c r="C177" s="18" t="s">
        <v>4828</v>
      </c>
      <c r="D177" s="17" t="str">
        <f t="shared" si="2"/>
        <v>02021007-CODO 45,-..-</v>
      </c>
    </row>
    <row r="178" spans="2:4" x14ac:dyDescent="0.25">
      <c r="B178" s="18" t="s">
        <v>4829</v>
      </c>
      <c r="C178" s="18" t="s">
        <v>4830</v>
      </c>
      <c r="D178" s="17" t="str">
        <f t="shared" si="2"/>
        <v>02021008-TEE.-..-</v>
      </c>
    </row>
    <row r="179" spans="2:4" x14ac:dyDescent="0.25">
      <c r="B179" s="18" t="s">
        <v>4831</v>
      </c>
      <c r="C179" s="18" t="s">
        <v>4832</v>
      </c>
      <c r="D179" s="17" t="str">
        <f t="shared" si="2"/>
        <v>02021009-UNION SIMPLE-..-</v>
      </c>
    </row>
    <row r="180" spans="2:4" x14ac:dyDescent="0.25">
      <c r="B180" s="18" t="s">
        <v>4833</v>
      </c>
      <c r="C180" s="18" t="s">
        <v>4834</v>
      </c>
      <c r="D180" s="17" t="str">
        <f t="shared" si="2"/>
        <v>02021010-UNION UNIVERSAL.-..-</v>
      </c>
    </row>
    <row r="181" spans="2:4" x14ac:dyDescent="0.25">
      <c r="B181" s="18" t="s">
        <v>4835</v>
      </c>
      <c r="C181" s="18" t="s">
        <v>4836</v>
      </c>
      <c r="D181" s="17" t="str">
        <f t="shared" si="2"/>
        <v>02021011-REDUCCION BUSHING      -..-</v>
      </c>
    </row>
    <row r="182" spans="2:4" x14ac:dyDescent="0.25">
      <c r="B182" s="18" t="s">
        <v>4837</v>
      </c>
      <c r="C182" s="18" t="s">
        <v>4838</v>
      </c>
      <c r="D182" s="17" t="str">
        <f t="shared" si="2"/>
        <v>02021012-REDUCCION CONCENTRICA …....-</v>
      </c>
    </row>
    <row r="183" spans="2:4" x14ac:dyDescent="0.25">
      <c r="B183" s="18" t="s">
        <v>4839</v>
      </c>
      <c r="C183" s="18" t="s">
        <v>4840</v>
      </c>
      <c r="D183" s="17" t="str">
        <f t="shared" si="2"/>
        <v>02021013-NIPLE..-...-</v>
      </c>
    </row>
    <row r="184" spans="2:4" x14ac:dyDescent="0.25">
      <c r="B184" s="18" t="s">
        <v>4841</v>
      </c>
      <c r="C184" s="18" t="s">
        <v>4842</v>
      </c>
      <c r="D184" s="17" t="str">
        <f t="shared" si="2"/>
        <v>02021014-REDUCCION CAMPANA  . ...-</v>
      </c>
    </row>
    <row r="185" spans="2:4" x14ac:dyDescent="0.25">
      <c r="B185" s="18" t="s">
        <v>4843</v>
      </c>
      <c r="C185" s="18" t="s">
        <v>4844</v>
      </c>
      <c r="D185" s="17" t="str">
        <f t="shared" si="2"/>
        <v>02021015-TAPON MACHO.-..-</v>
      </c>
    </row>
    <row r="186" spans="2:4" x14ac:dyDescent="0.25">
      <c r="B186" s="18" t="s">
        <v>4845</v>
      </c>
      <c r="C186" s="18" t="s">
        <v>4846</v>
      </c>
      <c r="D186" s="17" t="str">
        <f t="shared" si="2"/>
        <v>02021016-REDUCCION EXCENTRICA  ....-</v>
      </c>
    </row>
    <row r="187" spans="2:4" x14ac:dyDescent="0.25">
      <c r="B187" s="18" t="s">
        <v>4847</v>
      </c>
      <c r="C187" s="18" t="s">
        <v>4848</v>
      </c>
      <c r="D187" s="17" t="str">
        <f t="shared" si="2"/>
        <v>02021017-TEE REDUCCION-...-</v>
      </c>
    </row>
    <row r="188" spans="2:4" x14ac:dyDescent="0.25">
      <c r="B188" s="18" t="s">
        <v>4849</v>
      </c>
      <c r="C188" s="18" t="s">
        <v>4850</v>
      </c>
      <c r="D188" s="17" t="str">
        <f t="shared" si="2"/>
        <v>02021106-CODO 90  -..-</v>
      </c>
    </row>
    <row r="189" spans="2:4" x14ac:dyDescent="0.25">
      <c r="B189" s="18" t="s">
        <v>4851</v>
      </c>
      <c r="C189" s="18" t="s">
        <v>4852</v>
      </c>
      <c r="D189" s="17" t="str">
        <f t="shared" si="2"/>
        <v>02021107-CODO 45-..-</v>
      </c>
    </row>
    <row r="190" spans="2:4" x14ac:dyDescent="0.25">
      <c r="B190" s="18" t="s">
        <v>4853</v>
      </c>
      <c r="C190" s="18" t="s">
        <v>4854</v>
      </c>
      <c r="D190" s="17" t="str">
        <f t="shared" si="2"/>
        <v>02021108-TEE-..-</v>
      </c>
    </row>
    <row r="191" spans="2:4" x14ac:dyDescent="0.25">
      <c r="B191" s="18" t="s">
        <v>4855</v>
      </c>
      <c r="C191" s="18" t="s">
        <v>4856</v>
      </c>
      <c r="D191" s="17" t="str">
        <f t="shared" si="2"/>
        <v>02021109-UNION SIMPLE-...-</v>
      </c>
    </row>
    <row r="192" spans="2:4" x14ac:dyDescent="0.25">
      <c r="B192" s="18" t="s">
        <v>4857</v>
      </c>
      <c r="C192" s="18" t="s">
        <v>4858</v>
      </c>
      <c r="D192" s="17" t="str">
        <f t="shared" si="2"/>
        <v>02021110-UNION UNIVERSAL-.-..-</v>
      </c>
    </row>
    <row r="193" spans="2:4" x14ac:dyDescent="0.25">
      <c r="B193" s="18" t="s">
        <v>4859</v>
      </c>
      <c r="C193" s="18" t="s">
        <v>4860</v>
      </c>
      <c r="D193" s="17" t="str">
        <f t="shared" si="2"/>
        <v>02021111-REDUCCION BUSHING  .-..-</v>
      </c>
    </row>
    <row r="194" spans="2:4" x14ac:dyDescent="0.25">
      <c r="B194" s="18" t="s">
        <v>4861</v>
      </c>
      <c r="C194" s="18" t="s">
        <v>4862</v>
      </c>
      <c r="D194" s="17" t="str">
        <f t="shared" si="2"/>
        <v>02021112-REDUCCION CONCENTRICA. ...-</v>
      </c>
    </row>
    <row r="195" spans="2:4" x14ac:dyDescent="0.25">
      <c r="B195" s="18" t="s">
        <v>4863</v>
      </c>
      <c r="C195" s="18" t="s">
        <v>4864</v>
      </c>
      <c r="D195" s="17" t="str">
        <f t="shared" si="2"/>
        <v>02021113-NIPLE…-...-</v>
      </c>
    </row>
    <row r="196" spans="2:4" x14ac:dyDescent="0.25">
      <c r="B196" s="18" t="s">
        <v>4865</v>
      </c>
      <c r="C196" s="18" t="s">
        <v>4866</v>
      </c>
      <c r="D196" s="17" t="str">
        <f t="shared" si="2"/>
        <v>02021114-REDUCCION CAMPANA . . ...-</v>
      </c>
    </row>
    <row r="197" spans="2:4" x14ac:dyDescent="0.25">
      <c r="B197" s="18" t="s">
        <v>4867</v>
      </c>
      <c r="C197" s="18" t="s">
        <v>4868</v>
      </c>
      <c r="D197" s="17" t="str">
        <f t="shared" ref="D197:D260" si="3">_xlfn.CONCAT(B197,"-",C197)</f>
        <v>02021115-TAPON MACHO-...-</v>
      </c>
    </row>
    <row r="198" spans="2:4" x14ac:dyDescent="0.25">
      <c r="B198" s="18" t="s">
        <v>4869</v>
      </c>
      <c r="C198" s="18" t="s">
        <v>4870</v>
      </c>
      <c r="D198" s="17" t="str">
        <f t="shared" si="3"/>
        <v>02021116-REDUCCION EXCENTRICA ..,...-</v>
      </c>
    </row>
    <row r="199" spans="2:4" x14ac:dyDescent="0.25">
      <c r="B199" s="18" t="s">
        <v>4871</v>
      </c>
      <c r="C199" s="18" t="s">
        <v>4872</v>
      </c>
      <c r="D199" s="17" t="str">
        <f t="shared" si="3"/>
        <v>02021117-TEE REDUCCION..-..-</v>
      </c>
    </row>
    <row r="200" spans="2:4" x14ac:dyDescent="0.25">
      <c r="B200" s="18" t="s">
        <v>4873</v>
      </c>
      <c r="C200" s="18" t="s">
        <v>4874</v>
      </c>
      <c r="D200" s="17" t="str">
        <f t="shared" si="3"/>
        <v>02021202-NIPLE..-....-</v>
      </c>
    </row>
    <row r="201" spans="2:4" x14ac:dyDescent="0.25">
      <c r="B201" s="18" t="s">
        <v>4875</v>
      </c>
      <c r="C201" s="18" t="s">
        <v>4876</v>
      </c>
      <c r="D201" s="17" t="str">
        <f t="shared" si="3"/>
        <v>02021203-REDUCCION CAMPANA … …..-</v>
      </c>
    </row>
    <row r="202" spans="2:4" x14ac:dyDescent="0.25">
      <c r="B202" s="18" t="s">
        <v>4877</v>
      </c>
      <c r="C202" s="18" t="s">
        <v>4878</v>
      </c>
      <c r="D202" s="17" t="str">
        <f t="shared" si="3"/>
        <v>02021206-CODO 90- -..-</v>
      </c>
    </row>
    <row r="203" spans="2:4" x14ac:dyDescent="0.25">
      <c r="B203" s="18" t="s">
        <v>4879</v>
      </c>
      <c r="C203" s="18" t="s">
        <v>4880</v>
      </c>
      <c r="D203" s="17" t="str">
        <f t="shared" si="3"/>
        <v>02021207-CODO 45--..-</v>
      </c>
    </row>
    <row r="204" spans="2:4" x14ac:dyDescent="0.25">
      <c r="B204" s="18" t="s">
        <v>4881</v>
      </c>
      <c r="C204" s="18" t="s">
        <v>4882</v>
      </c>
      <c r="D204" s="17" t="str">
        <f t="shared" si="3"/>
        <v>02021208-TEE-...-</v>
      </c>
    </row>
    <row r="205" spans="2:4" x14ac:dyDescent="0.25">
      <c r="B205" s="18" t="s">
        <v>4883</v>
      </c>
      <c r="C205" s="18" t="s">
        <v>4884</v>
      </c>
      <c r="D205" s="17" t="str">
        <f t="shared" si="3"/>
        <v>02021209-UNION SIMPLE.-..-</v>
      </c>
    </row>
    <row r="206" spans="2:4" x14ac:dyDescent="0.25">
      <c r="B206" s="18" t="s">
        <v>4885</v>
      </c>
      <c r="C206" s="18" t="s">
        <v>4886</v>
      </c>
      <c r="D206" s="17" t="str">
        <f t="shared" si="3"/>
        <v>02021210-UNION UNIVERSAL--...-</v>
      </c>
    </row>
    <row r="207" spans="2:4" x14ac:dyDescent="0.25">
      <c r="B207" s="18" t="s">
        <v>4887</v>
      </c>
      <c r="C207" s="18" t="s">
        <v>4888</v>
      </c>
      <c r="D207" s="17" t="str">
        <f t="shared" si="3"/>
        <v>02021211-REDUCCION BUSHING        ...-</v>
      </c>
    </row>
    <row r="208" spans="2:4" x14ac:dyDescent="0.25">
      <c r="B208" s="18" t="s">
        <v>4889</v>
      </c>
      <c r="C208" s="18" t="s">
        <v>4890</v>
      </c>
      <c r="D208" s="17" t="str">
        <f t="shared" si="3"/>
        <v>02021212-REDUCCION CONCENTRICA.-...-</v>
      </c>
    </row>
    <row r="209" spans="2:4" x14ac:dyDescent="0.25">
      <c r="B209" s="18" t="s">
        <v>4891</v>
      </c>
      <c r="C209" s="18" t="s">
        <v>4892</v>
      </c>
      <c r="D209" s="17" t="str">
        <f t="shared" si="3"/>
        <v>02021213-NIPLE….-....-</v>
      </c>
    </row>
    <row r="210" spans="2:4" x14ac:dyDescent="0.25">
      <c r="B210" s="18" t="s">
        <v>4893</v>
      </c>
      <c r="C210" s="18" t="s">
        <v>4894</v>
      </c>
      <c r="D210" s="17" t="str">
        <f t="shared" si="3"/>
        <v>02021214-REDUCCION CAMPANA… ....-</v>
      </c>
    </row>
    <row r="211" spans="2:4" x14ac:dyDescent="0.25">
      <c r="B211" s="18" t="s">
        <v>4895</v>
      </c>
      <c r="C211" s="18" t="s">
        <v>4896</v>
      </c>
      <c r="D211" s="17" t="str">
        <f t="shared" si="3"/>
        <v>02021215-TAPON MACHO....-</v>
      </c>
    </row>
    <row r="212" spans="2:4" x14ac:dyDescent="0.25">
      <c r="B212" s="18" t="s">
        <v>4897</v>
      </c>
      <c r="C212" s="18" t="s">
        <v>4898</v>
      </c>
      <c r="D212" s="17" t="str">
        <f t="shared" si="3"/>
        <v>02021216-REDUCCION EXCENTRICA,..-</v>
      </c>
    </row>
    <row r="213" spans="2:4" x14ac:dyDescent="0.25">
      <c r="B213" s="18" t="s">
        <v>4899</v>
      </c>
      <c r="C213" s="18" t="s">
        <v>4900</v>
      </c>
      <c r="D213" s="17" t="str">
        <f t="shared" si="3"/>
        <v>02021217-TEE REDUCCION.-...-</v>
      </c>
    </row>
    <row r="214" spans="2:4" x14ac:dyDescent="0.25">
      <c r="B214" s="18" t="s">
        <v>4901</v>
      </c>
      <c r="C214" s="18" t="s">
        <v>4902</v>
      </c>
      <c r="D214" s="17" t="str">
        <f t="shared" si="3"/>
        <v>02021218-OTROS....-</v>
      </c>
    </row>
    <row r="215" spans="2:4" x14ac:dyDescent="0.25">
      <c r="B215" s="18" t="s">
        <v>4903</v>
      </c>
      <c r="C215" s="18" t="s">
        <v>4904</v>
      </c>
      <c r="D215" s="17" t="str">
        <f t="shared" si="3"/>
        <v>02021219-COPLA MIXTA..-</v>
      </c>
    </row>
    <row r="216" spans="2:4" x14ac:dyDescent="0.25">
      <c r="B216" s="18" t="s">
        <v>4905</v>
      </c>
      <c r="C216" s="18" t="s">
        <v>4906</v>
      </c>
      <c r="D216" s="17" t="str">
        <f t="shared" si="3"/>
        <v>02021220-TAPON HEMBRA..-</v>
      </c>
    </row>
    <row r="217" spans="2:4" x14ac:dyDescent="0.25">
      <c r="B217" s="18" t="s">
        <v>4907</v>
      </c>
      <c r="C217" s="18" t="s">
        <v>4908</v>
      </c>
      <c r="D217" s="17" t="str">
        <f t="shared" si="3"/>
        <v>02021221-.</v>
      </c>
    </row>
    <row r="218" spans="2:4" x14ac:dyDescent="0.25">
      <c r="B218" s="18" t="s">
        <v>4909</v>
      </c>
      <c r="C218" s="18" t="s">
        <v>4910</v>
      </c>
      <c r="D218" s="17" t="str">
        <f t="shared" si="3"/>
        <v>02021306-CODO 90- - -..-</v>
      </c>
    </row>
    <row r="219" spans="2:4" x14ac:dyDescent="0.25">
      <c r="B219" s="18" t="s">
        <v>4911</v>
      </c>
      <c r="C219" s="18" t="s">
        <v>4912</v>
      </c>
      <c r="D219" s="17" t="str">
        <f t="shared" si="3"/>
        <v>02021307-CODO 45---..-</v>
      </c>
    </row>
    <row r="220" spans="2:4" x14ac:dyDescent="0.25">
      <c r="B220" s="18" t="s">
        <v>4913</v>
      </c>
      <c r="C220" s="18" t="s">
        <v>4914</v>
      </c>
      <c r="D220" s="17" t="str">
        <f t="shared" si="3"/>
        <v>02021308-TEE .-...-</v>
      </c>
    </row>
    <row r="221" spans="2:4" x14ac:dyDescent="0.25">
      <c r="B221" s="18" t="s">
        <v>4915</v>
      </c>
      <c r="C221" s="18" t="s">
        <v>4916</v>
      </c>
      <c r="D221" s="17" t="str">
        <f t="shared" si="3"/>
        <v>02021309-UNION SIMPLE..-..-</v>
      </c>
    </row>
    <row r="222" spans="2:4" x14ac:dyDescent="0.25">
      <c r="B222" s="18" t="s">
        <v>4917</v>
      </c>
      <c r="C222" s="18" t="s">
        <v>4918</v>
      </c>
      <c r="D222" s="17" t="str">
        <f t="shared" si="3"/>
        <v>02021310-UNION UNIVERSAL..-..-</v>
      </c>
    </row>
    <row r="223" spans="2:4" x14ac:dyDescent="0.25">
      <c r="B223" s="18" t="s">
        <v>4919</v>
      </c>
      <c r="C223" s="18" t="s">
        <v>4920</v>
      </c>
      <c r="D223" s="17" t="str">
        <f t="shared" si="3"/>
        <v>02021311-REDUCCION BUSHING,.,..-</v>
      </c>
    </row>
    <row r="224" spans="2:4" x14ac:dyDescent="0.25">
      <c r="B224" s="18" t="s">
        <v>4921</v>
      </c>
      <c r="C224" s="18" t="s">
        <v>4922</v>
      </c>
      <c r="D224" s="17" t="str">
        <f t="shared" si="3"/>
        <v>02021312-REDUCCION CONCENTRICA--..-</v>
      </c>
    </row>
    <row r="225" spans="2:4" x14ac:dyDescent="0.25">
      <c r="B225" s="18" t="s">
        <v>4923</v>
      </c>
      <c r="C225" s="18" t="s">
        <v>4924</v>
      </c>
      <c r="D225" s="17" t="str">
        <f t="shared" si="3"/>
        <v>02021313-NIPLE.-.-..-</v>
      </c>
    </row>
    <row r="226" spans="2:4" x14ac:dyDescent="0.25">
      <c r="B226" s="18" t="s">
        <v>4925</v>
      </c>
      <c r="C226" s="18" t="s">
        <v>4926</v>
      </c>
      <c r="D226" s="17" t="str">
        <f t="shared" si="3"/>
        <v>02021314-REDUCCION CAMPANA… …..-</v>
      </c>
    </row>
    <row r="227" spans="2:4" x14ac:dyDescent="0.25">
      <c r="B227" s="18" t="s">
        <v>4927</v>
      </c>
      <c r="C227" s="18" t="s">
        <v>4928</v>
      </c>
      <c r="D227" s="17" t="str">
        <f t="shared" si="3"/>
        <v>02021315-TAPON MACHO--..-</v>
      </c>
    </row>
    <row r="228" spans="2:4" x14ac:dyDescent="0.25">
      <c r="B228" s="18" t="s">
        <v>4929</v>
      </c>
      <c r="C228" s="18" t="s">
        <v>4930</v>
      </c>
      <c r="D228" s="17" t="str">
        <f t="shared" si="3"/>
        <v>02021316-REDUCCION EXCENTRICA...-</v>
      </c>
    </row>
    <row r="229" spans="2:4" x14ac:dyDescent="0.25">
      <c r="B229" s="18" t="s">
        <v>4931</v>
      </c>
      <c r="C229" s="18" t="s">
        <v>4932</v>
      </c>
      <c r="D229" s="17" t="str">
        <f t="shared" si="3"/>
        <v>02021317-TEE REDUCCION--..-</v>
      </c>
    </row>
    <row r="230" spans="2:4" x14ac:dyDescent="0.25">
      <c r="B230" s="18" t="s">
        <v>4933</v>
      </c>
      <c r="C230" s="18" t="s">
        <v>4934</v>
      </c>
      <c r="D230" s="17" t="str">
        <f t="shared" si="3"/>
        <v>02021318-TAPON HEMBRA**..-</v>
      </c>
    </row>
    <row r="231" spans="2:4" x14ac:dyDescent="0.25">
      <c r="B231" s="18" t="s">
        <v>4935</v>
      </c>
      <c r="C231" s="18" t="s">
        <v>4936</v>
      </c>
      <c r="D231" s="17" t="str">
        <f t="shared" si="3"/>
        <v>02021406-CODO 90   -..-</v>
      </c>
    </row>
    <row r="232" spans="2:4" x14ac:dyDescent="0.25">
      <c r="B232" s="18" t="s">
        <v>4937</v>
      </c>
      <c r="C232" s="18" t="s">
        <v>4938</v>
      </c>
      <c r="D232" s="17" t="str">
        <f t="shared" si="3"/>
        <v>02021407-CODO 45----..-</v>
      </c>
    </row>
    <row r="233" spans="2:4" x14ac:dyDescent="0.25">
      <c r="B233" s="18" t="s">
        <v>4939</v>
      </c>
      <c r="C233" s="18" t="s">
        <v>4940</v>
      </c>
      <c r="D233" s="17" t="str">
        <f t="shared" si="3"/>
        <v>02021408-TEE..-..-</v>
      </c>
    </row>
    <row r="234" spans="2:4" x14ac:dyDescent="0.25">
      <c r="B234" s="18" t="s">
        <v>4941</v>
      </c>
      <c r="C234" s="18" t="s">
        <v>4942</v>
      </c>
      <c r="D234" s="17" t="str">
        <f t="shared" si="3"/>
        <v>02021409-UNION SIMPLE.-...-</v>
      </c>
    </row>
    <row r="235" spans="2:4" x14ac:dyDescent="0.25">
      <c r="B235" s="18" t="s">
        <v>4943</v>
      </c>
      <c r="C235" s="18" t="s">
        <v>4944</v>
      </c>
      <c r="D235" s="17" t="str">
        <f t="shared" si="3"/>
        <v>02021410-UNION UNIVERSAL--.,..-</v>
      </c>
    </row>
    <row r="236" spans="2:4" x14ac:dyDescent="0.25">
      <c r="B236" s="18" t="s">
        <v>4945</v>
      </c>
      <c r="C236" s="18" t="s">
        <v>4946</v>
      </c>
      <c r="D236" s="17" t="str">
        <f t="shared" si="3"/>
        <v>02021411-REDUCCION BUSHING,.-..-</v>
      </c>
    </row>
    <row r="237" spans="2:4" x14ac:dyDescent="0.25">
      <c r="B237" s="18" t="s">
        <v>4947</v>
      </c>
      <c r="C237" s="18" t="s">
        <v>4948</v>
      </c>
      <c r="D237" s="17" t="str">
        <f t="shared" si="3"/>
        <v>02021412-REDUCCION CONCENTRICA---..-</v>
      </c>
    </row>
    <row r="238" spans="2:4" x14ac:dyDescent="0.25">
      <c r="B238" s="18" t="s">
        <v>4949</v>
      </c>
      <c r="C238" s="18" t="s">
        <v>4950</v>
      </c>
      <c r="D238" s="17" t="str">
        <f t="shared" si="3"/>
        <v>02021415-TAPON MACHO.-...-</v>
      </c>
    </row>
    <row r="239" spans="2:4" x14ac:dyDescent="0.25">
      <c r="B239" s="18" t="s">
        <v>4951</v>
      </c>
      <c r="C239" s="18" t="s">
        <v>4952</v>
      </c>
      <c r="D239" s="17" t="str">
        <f t="shared" si="3"/>
        <v>02021416-REDUCCION EXCENTRICA.*...-</v>
      </c>
    </row>
    <row r="240" spans="2:4" x14ac:dyDescent="0.25">
      <c r="B240" s="18" t="s">
        <v>4953</v>
      </c>
      <c r="C240" s="18" t="s">
        <v>4954</v>
      </c>
      <c r="D240" s="17" t="str">
        <f t="shared" si="3"/>
        <v>02021417-TEE REDUCCION-....-</v>
      </c>
    </row>
    <row r="241" spans="2:4" x14ac:dyDescent="0.25">
      <c r="B241" s="18" t="s">
        <v>4955</v>
      </c>
      <c r="C241" s="18" t="s">
        <v>4956</v>
      </c>
      <c r="D241" s="17" t="str">
        <f t="shared" si="3"/>
        <v>02021506-CODO 90..-</v>
      </c>
    </row>
    <row r="242" spans="2:4" x14ac:dyDescent="0.25">
      <c r="B242" s="18" t="s">
        <v>4957</v>
      </c>
      <c r="C242" s="18" t="s">
        <v>4958</v>
      </c>
      <c r="D242" s="17" t="str">
        <f t="shared" si="3"/>
        <v>02021507-CODO 45..-</v>
      </c>
    </row>
    <row r="243" spans="2:4" x14ac:dyDescent="0.25">
      <c r="B243" s="18" t="s">
        <v>4959</v>
      </c>
      <c r="C243" s="18" t="s">
        <v>4960</v>
      </c>
      <c r="D243" s="17" t="str">
        <f t="shared" si="3"/>
        <v>02021508-TEE..**-</v>
      </c>
    </row>
    <row r="244" spans="2:4" x14ac:dyDescent="0.25">
      <c r="B244" s="18" t="s">
        <v>4961</v>
      </c>
      <c r="C244" s="18" t="s">
        <v>4962</v>
      </c>
      <c r="D244" s="17" t="str">
        <f t="shared" si="3"/>
        <v>02021509-UNION SIMPLE..*-</v>
      </c>
    </row>
    <row r="245" spans="2:4" x14ac:dyDescent="0.25">
      <c r="B245" s="18" t="s">
        <v>4963</v>
      </c>
      <c r="C245" s="18" t="s">
        <v>4964</v>
      </c>
      <c r="D245" s="17" t="str">
        <f t="shared" si="3"/>
        <v>02021510-UNION UNIVERSAL..**-</v>
      </c>
    </row>
    <row r="246" spans="2:4" x14ac:dyDescent="0.25">
      <c r="B246" s="18" t="s">
        <v>4965</v>
      </c>
      <c r="C246" s="18" t="s">
        <v>4966</v>
      </c>
      <c r="D246" s="17" t="str">
        <f t="shared" si="3"/>
        <v>02021511-REDUCCION BUSHING..*-</v>
      </c>
    </row>
    <row r="247" spans="2:4" x14ac:dyDescent="0.25">
      <c r="B247" s="18" t="s">
        <v>4967</v>
      </c>
      <c r="C247" s="18" t="s">
        <v>4968</v>
      </c>
      <c r="D247" s="17" t="str">
        <f t="shared" si="3"/>
        <v>02021512-REDUCCION CONCENTRICA..-</v>
      </c>
    </row>
    <row r="248" spans="2:4" x14ac:dyDescent="0.25">
      <c r="B248" s="18" t="s">
        <v>4969</v>
      </c>
      <c r="C248" s="18" t="s">
        <v>4970</v>
      </c>
      <c r="D248" s="17" t="str">
        <f t="shared" si="3"/>
        <v>02021513-NIPLE..**-</v>
      </c>
    </row>
    <row r="249" spans="2:4" x14ac:dyDescent="0.25">
      <c r="B249" s="18" t="s">
        <v>4971</v>
      </c>
      <c r="C249" s="18" t="s">
        <v>4972</v>
      </c>
      <c r="D249" s="17" t="str">
        <f t="shared" si="3"/>
        <v>02021514-REDUCCION CAMPANA..*-</v>
      </c>
    </row>
    <row r="250" spans="2:4" x14ac:dyDescent="0.25">
      <c r="B250" s="18" t="s">
        <v>4973</v>
      </c>
      <c r="C250" s="18" t="s">
        <v>4974</v>
      </c>
      <c r="D250" s="17" t="str">
        <f t="shared" si="3"/>
        <v>02021515-TAPON MACHO..**-</v>
      </c>
    </row>
    <row r="251" spans="2:4" x14ac:dyDescent="0.25">
      <c r="B251" s="18" t="s">
        <v>4975</v>
      </c>
      <c r="C251" s="18" t="s">
        <v>4976</v>
      </c>
      <c r="D251" s="17" t="str">
        <f t="shared" si="3"/>
        <v>02021516-REDUCCION EXCENTRICA..*-</v>
      </c>
    </row>
    <row r="252" spans="2:4" x14ac:dyDescent="0.25">
      <c r="B252" s="18" t="s">
        <v>4977</v>
      </c>
      <c r="C252" s="18" t="s">
        <v>4978</v>
      </c>
      <c r="D252" s="17" t="str">
        <f t="shared" si="3"/>
        <v>02021517-TEE REDUCCION..-</v>
      </c>
    </row>
    <row r="253" spans="2:4" x14ac:dyDescent="0.25">
      <c r="B253" s="18" t="s">
        <v>4979</v>
      </c>
      <c r="C253" s="18" t="s">
        <v>4980</v>
      </c>
      <c r="D253" s="17" t="str">
        <f t="shared" si="3"/>
        <v>02021518-OTROS*.*..-</v>
      </c>
    </row>
    <row r="254" spans="2:4" x14ac:dyDescent="0.25">
      <c r="B254" s="18" t="s">
        <v>4981</v>
      </c>
      <c r="C254" s="18" t="s">
        <v>4982</v>
      </c>
      <c r="D254" s="17" t="str">
        <f t="shared" si="3"/>
        <v>02021601-OTROS,....-</v>
      </c>
    </row>
    <row r="255" spans="2:4" x14ac:dyDescent="0.25">
      <c r="B255" s="18" t="s">
        <v>4983</v>
      </c>
      <c r="C255" s="18" t="s">
        <v>4984</v>
      </c>
      <c r="D255" s="17" t="str">
        <f t="shared" si="3"/>
        <v>02021602-REDUCCION BUSHING....-</v>
      </c>
    </row>
    <row r="256" spans="2:4" x14ac:dyDescent="0.25">
      <c r="B256" s="18" t="s">
        <v>4985</v>
      </c>
      <c r="C256" s="18" t="s">
        <v>4986</v>
      </c>
      <c r="D256" s="17" t="str">
        <f t="shared" si="3"/>
        <v>02021702-GENERAL../..-</v>
      </c>
    </row>
    <row r="257" spans="2:4" x14ac:dyDescent="0.25">
      <c r="B257" s="18" t="s">
        <v>4987</v>
      </c>
      <c r="C257" s="18" t="s">
        <v>4988</v>
      </c>
      <c r="D257" s="17" t="str">
        <f t="shared" si="3"/>
        <v>02021818-UNION HDPE..--</v>
      </c>
    </row>
    <row r="258" spans="2:4" x14ac:dyDescent="0.25">
      <c r="B258" s="18" t="s">
        <v>4989</v>
      </c>
      <c r="C258" s="18" t="s">
        <v>4990</v>
      </c>
      <c r="D258" s="17" t="str">
        <f t="shared" si="3"/>
        <v>02022001-OTROS-,--</v>
      </c>
    </row>
    <row r="259" spans="2:4" x14ac:dyDescent="0.25">
      <c r="B259" s="18" t="s">
        <v>4991</v>
      </c>
      <c r="C259" s="18" t="s">
        <v>4992</v>
      </c>
      <c r="D259" s="17" t="str">
        <f t="shared" si="3"/>
        <v>02030101-CEDULA 40..*-</v>
      </c>
    </row>
    <row r="260" spans="2:4" x14ac:dyDescent="0.25">
      <c r="B260" s="18" t="s">
        <v>4993</v>
      </c>
      <c r="C260" s="18" t="s">
        <v>4994</v>
      </c>
      <c r="D260" s="17" t="str">
        <f t="shared" si="3"/>
        <v>02030102-CEDULA 40 API 5L..*-</v>
      </c>
    </row>
    <row r="261" spans="2:4" x14ac:dyDescent="0.25">
      <c r="B261" s="18" t="s">
        <v>4995</v>
      </c>
      <c r="C261" s="18" t="s">
        <v>4996</v>
      </c>
      <c r="D261" s="17" t="str">
        <f t="shared" ref="D261:D324" si="4">_xlfn.CONCAT(B261,"-",C261)</f>
        <v>02030103-CEDULA 80 ..*-</v>
      </c>
    </row>
    <row r="262" spans="2:4" x14ac:dyDescent="0.25">
      <c r="B262" s="18" t="s">
        <v>4997</v>
      </c>
      <c r="C262" s="18" t="s">
        <v>4998</v>
      </c>
      <c r="D262" s="17" t="str">
        <f t="shared" si="4"/>
        <v>02030104-CEDULA 80 API 5L..*-</v>
      </c>
    </row>
    <row r="263" spans="2:4" x14ac:dyDescent="0.25">
      <c r="B263" s="18" t="s">
        <v>4999</v>
      </c>
      <c r="C263" s="18" t="s">
        <v>5000</v>
      </c>
      <c r="D263" s="17" t="str">
        <f t="shared" si="4"/>
        <v>02030105-CEDULA 10.*-</v>
      </c>
    </row>
    <row r="264" spans="2:4" x14ac:dyDescent="0.25">
      <c r="B264" s="18" t="s">
        <v>5001</v>
      </c>
      <c r="C264" s="18" t="s">
        <v>5002</v>
      </c>
      <c r="D264" s="17" t="str">
        <f t="shared" si="4"/>
        <v>02030201-CEDULA 40,.*-</v>
      </c>
    </row>
    <row r="265" spans="2:4" x14ac:dyDescent="0.25">
      <c r="B265" s="18" t="s">
        <v>5003</v>
      </c>
      <c r="C265" s="18" t="s">
        <v>5004</v>
      </c>
      <c r="D265" s="17" t="str">
        <f t="shared" si="4"/>
        <v>02030202-CEDULA 40 API 5L,.*-</v>
      </c>
    </row>
    <row r="266" spans="2:4" x14ac:dyDescent="0.25">
      <c r="B266" s="18" t="s">
        <v>5005</v>
      </c>
      <c r="C266" s="18" t="s">
        <v>5006</v>
      </c>
      <c r="D266" s="17" t="str">
        <f t="shared" si="4"/>
        <v>02030203-CEDULA 80 ...*-</v>
      </c>
    </row>
    <row r="267" spans="2:4" x14ac:dyDescent="0.25">
      <c r="B267" s="18" t="s">
        <v>5007</v>
      </c>
      <c r="C267" s="18" t="s">
        <v>5008</v>
      </c>
      <c r="D267" s="17" t="str">
        <f t="shared" si="4"/>
        <v>02030204-CEDULA 80 API 5L. ..*-</v>
      </c>
    </row>
    <row r="268" spans="2:4" x14ac:dyDescent="0.25">
      <c r="B268" s="18" t="s">
        <v>5009</v>
      </c>
      <c r="C268" s="18" t="s">
        <v>5010</v>
      </c>
      <c r="D268" s="17" t="str">
        <f t="shared" si="4"/>
        <v>02030205-OTROS_-</v>
      </c>
    </row>
    <row r="269" spans="2:4" x14ac:dyDescent="0.25">
      <c r="B269" s="18" t="s">
        <v>5011</v>
      </c>
      <c r="C269" s="18" t="s">
        <v>5012</v>
      </c>
      <c r="D269" s="17" t="str">
        <f t="shared" si="4"/>
        <v>02030301-CEDULA 40 ..*-</v>
      </c>
    </row>
    <row r="270" spans="2:4" x14ac:dyDescent="0.25">
      <c r="B270" s="18" t="s">
        <v>5013</v>
      </c>
      <c r="C270" s="18" t="s">
        <v>5014</v>
      </c>
      <c r="D270" s="17" t="str">
        <f t="shared" si="4"/>
        <v>02030302-CEDULA 40 API 5L.-.*-</v>
      </c>
    </row>
    <row r="271" spans="2:4" x14ac:dyDescent="0.25">
      <c r="B271" s="18" t="s">
        <v>5015</v>
      </c>
      <c r="C271" s="18" t="s">
        <v>5016</v>
      </c>
      <c r="D271" s="17" t="str">
        <f t="shared" si="4"/>
        <v>02030303-CEDULA 80.-.*-</v>
      </c>
    </row>
    <row r="272" spans="2:4" x14ac:dyDescent="0.25">
      <c r="B272" s="18" t="s">
        <v>5017</v>
      </c>
      <c r="C272" s="18" t="s">
        <v>5018</v>
      </c>
      <c r="D272" s="17" t="str">
        <f t="shared" si="4"/>
        <v>02030304-CEDULA 80 API 5L….*-</v>
      </c>
    </row>
    <row r="273" spans="2:4" x14ac:dyDescent="0.25">
      <c r="B273" s="18" t="s">
        <v>5019</v>
      </c>
      <c r="C273" s="18" t="s">
        <v>5020</v>
      </c>
      <c r="D273" s="17" t="str">
        <f t="shared" si="4"/>
        <v>02030305-OTROS,.*-</v>
      </c>
    </row>
    <row r="274" spans="2:4" x14ac:dyDescent="0.25">
      <c r="B274" s="18" t="s">
        <v>5021</v>
      </c>
      <c r="C274" s="18" t="s">
        <v>5022</v>
      </c>
      <c r="D274" s="17" t="str">
        <f t="shared" si="4"/>
        <v>02030401-CEDULA 40.*-</v>
      </c>
    </row>
    <row r="275" spans="2:4" x14ac:dyDescent="0.25">
      <c r="B275" s="18" t="s">
        <v>5023</v>
      </c>
      <c r="C275" s="18" t="s">
        <v>5024</v>
      </c>
      <c r="D275" s="17" t="str">
        <f t="shared" si="4"/>
        <v>02030402-CEDULA 40 API 5L.*-</v>
      </c>
    </row>
    <row r="276" spans="2:4" x14ac:dyDescent="0.25">
      <c r="B276" s="18" t="s">
        <v>5025</v>
      </c>
      <c r="C276" s="18" t="s">
        <v>5026</v>
      </c>
      <c r="D276" s="17" t="str">
        <f t="shared" si="4"/>
        <v>02030403-CEDULA 80.*-</v>
      </c>
    </row>
    <row r="277" spans="2:4" x14ac:dyDescent="0.25">
      <c r="B277" s="18" t="s">
        <v>5027</v>
      </c>
      <c r="C277" s="18" t="s">
        <v>5028</v>
      </c>
      <c r="D277" s="17" t="str">
        <f t="shared" si="4"/>
        <v>02030404-CEDULA 80 API 5L.*-</v>
      </c>
    </row>
    <row r="278" spans="2:4" x14ac:dyDescent="0.25">
      <c r="B278" s="18" t="s">
        <v>5029</v>
      </c>
      <c r="C278" s="18" t="s">
        <v>5030</v>
      </c>
      <c r="D278" s="17" t="str">
        <f t="shared" si="4"/>
        <v>02030501-CEDULA 40.,.*-</v>
      </c>
    </row>
    <row r="279" spans="2:4" x14ac:dyDescent="0.25">
      <c r="B279" s="18" t="s">
        <v>5031</v>
      </c>
      <c r="C279" s="18" t="s">
        <v>5032</v>
      </c>
      <c r="D279" s="17" t="str">
        <f t="shared" si="4"/>
        <v>02030502-CEDULA 40 API 5L.--.*-</v>
      </c>
    </row>
    <row r="280" spans="2:4" x14ac:dyDescent="0.25">
      <c r="B280" s="18" t="s">
        <v>5033</v>
      </c>
      <c r="C280" s="18" t="s">
        <v>5034</v>
      </c>
      <c r="D280" s="17" t="str">
        <f t="shared" si="4"/>
        <v>02030503-CEDULA 80--.*-</v>
      </c>
    </row>
    <row r="281" spans="2:4" x14ac:dyDescent="0.25">
      <c r="B281" s="18" t="s">
        <v>5035</v>
      </c>
      <c r="C281" s="18" t="s">
        <v>5036</v>
      </c>
      <c r="D281" s="17" t="str">
        <f t="shared" si="4"/>
        <v>02030504-CEDULA 80 API 5L -.*-</v>
      </c>
    </row>
    <row r="282" spans="2:4" x14ac:dyDescent="0.25">
      <c r="B282" s="18" t="s">
        <v>5037</v>
      </c>
      <c r="C282" s="18" t="s">
        <v>5038</v>
      </c>
      <c r="D282" s="17" t="str">
        <f t="shared" si="4"/>
        <v>02030801-OTROS . .-</v>
      </c>
    </row>
    <row r="283" spans="2:4" x14ac:dyDescent="0.25">
      <c r="B283" s="18" t="s">
        <v>5039</v>
      </c>
      <c r="C283" s="18" t="s">
        <v>5040</v>
      </c>
      <c r="D283" s="17" t="str">
        <f t="shared" si="4"/>
        <v>02040101-CEDULA 40..*</v>
      </c>
    </row>
    <row r="284" spans="2:4" x14ac:dyDescent="0.25">
      <c r="B284" s="18" t="s">
        <v>5041</v>
      </c>
      <c r="C284" s="18" t="s">
        <v>5042</v>
      </c>
      <c r="D284" s="17" t="str">
        <f t="shared" si="4"/>
        <v>02040102-CEDULA 40 API 5L..*</v>
      </c>
    </row>
    <row r="285" spans="2:4" x14ac:dyDescent="0.25">
      <c r="B285" s="18" t="s">
        <v>5043</v>
      </c>
      <c r="C285" s="18" t="s">
        <v>5044</v>
      </c>
      <c r="D285" s="17" t="str">
        <f t="shared" si="4"/>
        <v>02040103-CEDULA 80 ..*</v>
      </c>
    </row>
    <row r="286" spans="2:4" x14ac:dyDescent="0.25">
      <c r="B286" s="18" t="s">
        <v>5045</v>
      </c>
      <c r="C286" s="18" t="s">
        <v>5046</v>
      </c>
      <c r="D286" s="17" t="str">
        <f t="shared" si="4"/>
        <v>02040104-CEDULA 80 API 5L..*</v>
      </c>
    </row>
    <row r="287" spans="2:4" x14ac:dyDescent="0.25">
      <c r="B287" s="18" t="s">
        <v>5047</v>
      </c>
      <c r="C287" s="18" t="s">
        <v>5048</v>
      </c>
      <c r="D287" s="17" t="str">
        <f t="shared" si="4"/>
        <v>02040105-CEDULA 10.*</v>
      </c>
    </row>
    <row r="288" spans="2:4" x14ac:dyDescent="0.25">
      <c r="B288" s="18" t="s">
        <v>5049</v>
      </c>
      <c r="C288" s="18" t="s">
        <v>5050</v>
      </c>
      <c r="D288" s="17" t="str">
        <f t="shared" si="4"/>
        <v>02040201-CEDULA 40,.*</v>
      </c>
    </row>
    <row r="289" spans="2:4" x14ac:dyDescent="0.25">
      <c r="B289" s="18" t="s">
        <v>5051</v>
      </c>
      <c r="C289" s="18" t="s">
        <v>5052</v>
      </c>
      <c r="D289" s="17" t="str">
        <f t="shared" si="4"/>
        <v>02040202-CEDULA 40 API 5L,.*</v>
      </c>
    </row>
    <row r="290" spans="2:4" x14ac:dyDescent="0.25">
      <c r="B290" s="18" t="s">
        <v>5053</v>
      </c>
      <c r="C290" s="18" t="s">
        <v>5054</v>
      </c>
      <c r="D290" s="17" t="str">
        <f t="shared" si="4"/>
        <v>02040203-CEDULA 80 ...*</v>
      </c>
    </row>
    <row r="291" spans="2:4" x14ac:dyDescent="0.25">
      <c r="B291" s="18" t="s">
        <v>5055</v>
      </c>
      <c r="C291" s="18" t="s">
        <v>5056</v>
      </c>
      <c r="D291" s="17" t="str">
        <f t="shared" si="4"/>
        <v>02040204-CEDULA 80 API 5L. ..*</v>
      </c>
    </row>
    <row r="292" spans="2:4" x14ac:dyDescent="0.25">
      <c r="B292" s="18" t="s">
        <v>5057</v>
      </c>
      <c r="C292" s="18" t="s">
        <v>3744</v>
      </c>
      <c r="D292" s="17" t="str">
        <f t="shared" si="4"/>
        <v>02040205-OTROS_</v>
      </c>
    </row>
    <row r="293" spans="2:4" x14ac:dyDescent="0.25">
      <c r="B293" s="18" t="s">
        <v>5058</v>
      </c>
      <c r="C293" s="18" t="s">
        <v>5059</v>
      </c>
      <c r="D293" s="17" t="str">
        <f t="shared" si="4"/>
        <v>02050101-CEDULA 40.,.*</v>
      </c>
    </row>
    <row r="294" spans="2:4" x14ac:dyDescent="0.25">
      <c r="B294" s="18" t="s">
        <v>5060</v>
      </c>
      <c r="C294" s="18" t="s">
        <v>5061</v>
      </c>
      <c r="D294" s="17" t="str">
        <f t="shared" si="4"/>
        <v>02050201-CEDULA 40.*</v>
      </c>
    </row>
    <row r="295" spans="2:4" x14ac:dyDescent="0.25">
      <c r="B295" s="18" t="s">
        <v>5062</v>
      </c>
      <c r="C295" s="18" t="s">
        <v>5063</v>
      </c>
      <c r="D295" s="17" t="str">
        <f t="shared" si="4"/>
        <v>02070101-SLIP ON.*...</v>
      </c>
    </row>
    <row r="296" spans="2:4" x14ac:dyDescent="0.25">
      <c r="B296" s="18" t="s">
        <v>5064</v>
      </c>
      <c r="C296" s="18" t="s">
        <v>5065</v>
      </c>
      <c r="D296" s="17" t="str">
        <f t="shared" si="4"/>
        <v>02070102-WELDING NECK...</v>
      </c>
    </row>
    <row r="297" spans="2:4" x14ac:dyDescent="0.25">
      <c r="B297" s="18" t="s">
        <v>5066</v>
      </c>
      <c r="C297" s="18" t="s">
        <v>5067</v>
      </c>
      <c r="D297" s="17" t="str">
        <f t="shared" si="4"/>
        <v>02070103-BRIDA CIEGA...</v>
      </c>
    </row>
    <row r="298" spans="2:4" x14ac:dyDescent="0.25">
      <c r="B298" s="18" t="s">
        <v>5068</v>
      </c>
      <c r="C298" s="18" t="s">
        <v>5069</v>
      </c>
      <c r="D298" s="17" t="str">
        <f t="shared" si="4"/>
        <v>02070104-BRIDA ROSCADA...</v>
      </c>
    </row>
    <row r="299" spans="2:4" x14ac:dyDescent="0.25">
      <c r="B299" s="18" t="s">
        <v>5070</v>
      </c>
      <c r="C299" s="18" t="s">
        <v>5071</v>
      </c>
      <c r="D299" s="17" t="str">
        <f t="shared" si="4"/>
        <v>02070105-SOCKET WELD :..</v>
      </c>
    </row>
    <row r="300" spans="2:4" x14ac:dyDescent="0.25">
      <c r="B300" s="18" t="s">
        <v>5072</v>
      </c>
      <c r="C300" s="18" t="s">
        <v>5073</v>
      </c>
      <c r="D300" s="17" t="str">
        <f t="shared" si="4"/>
        <v>02070199-GENERAL,-.</v>
      </c>
    </row>
    <row r="301" spans="2:4" x14ac:dyDescent="0.25">
      <c r="B301" s="18" t="s">
        <v>5074</v>
      </c>
      <c r="C301" s="18" t="s">
        <v>5075</v>
      </c>
      <c r="D301" s="17" t="str">
        <f t="shared" si="4"/>
        <v>02070201-SLIP ON ...</v>
      </c>
    </row>
    <row r="302" spans="2:4" x14ac:dyDescent="0.25">
      <c r="B302" s="18" t="s">
        <v>5076</v>
      </c>
      <c r="C302" s="18" t="s">
        <v>5077</v>
      </c>
      <c r="D302" s="17" t="str">
        <f t="shared" si="4"/>
        <v>02070202-WELDING NECK....</v>
      </c>
    </row>
    <row r="303" spans="2:4" x14ac:dyDescent="0.25">
      <c r="B303" s="18" t="s">
        <v>5078</v>
      </c>
      <c r="C303" s="18" t="s">
        <v>5079</v>
      </c>
      <c r="D303" s="17" t="str">
        <f t="shared" si="4"/>
        <v>02070203-BRIDA CIEGA....</v>
      </c>
    </row>
    <row r="304" spans="2:4" x14ac:dyDescent="0.25">
      <c r="B304" s="18" t="s">
        <v>5080</v>
      </c>
      <c r="C304" s="18" t="s">
        <v>5081</v>
      </c>
      <c r="D304" s="17" t="str">
        <f t="shared" si="4"/>
        <v>02070302-WELDING NECK ...</v>
      </c>
    </row>
    <row r="305" spans="2:4" x14ac:dyDescent="0.25">
      <c r="B305" s="18" t="s">
        <v>5082</v>
      </c>
      <c r="C305" s="18" t="s">
        <v>5083</v>
      </c>
      <c r="D305" s="17" t="str">
        <f t="shared" si="4"/>
        <v>02070401-SLIP ON ....</v>
      </c>
    </row>
    <row r="306" spans="2:4" x14ac:dyDescent="0.25">
      <c r="B306" s="18" t="s">
        <v>5084</v>
      </c>
      <c r="C306" s="18" t="s">
        <v>5085</v>
      </c>
      <c r="D306" s="17" t="str">
        <f t="shared" si="4"/>
        <v>02070402-WELDING NECK ....</v>
      </c>
    </row>
    <row r="307" spans="2:4" x14ac:dyDescent="0.25">
      <c r="B307" s="18" t="s">
        <v>5086</v>
      </c>
      <c r="C307" s="18" t="s">
        <v>5087</v>
      </c>
      <c r="D307" s="17" t="str">
        <f t="shared" si="4"/>
        <v>02070601-CODO 90--..</v>
      </c>
    </row>
    <row r="308" spans="2:4" x14ac:dyDescent="0.25">
      <c r="B308" s="18" t="s">
        <v>5088</v>
      </c>
      <c r="C308" s="18" t="s">
        <v>5089</v>
      </c>
      <c r="D308" s="17" t="str">
        <f t="shared" si="4"/>
        <v>02070602-NIPLE...</v>
      </c>
    </row>
    <row r="309" spans="2:4" x14ac:dyDescent="0.25">
      <c r="B309" s="18" t="s">
        <v>5090</v>
      </c>
      <c r="C309" s="18" t="s">
        <v>5091</v>
      </c>
      <c r="D309" s="17" t="str">
        <f t="shared" si="4"/>
        <v>02070701-CODO 90---..</v>
      </c>
    </row>
    <row r="310" spans="2:4" x14ac:dyDescent="0.25">
      <c r="B310" s="18" t="s">
        <v>5092</v>
      </c>
      <c r="C310" s="18" t="s">
        <v>5093</v>
      </c>
      <c r="D310" s="17" t="str">
        <f t="shared" si="4"/>
        <v>02070702-CODO 45 .-..</v>
      </c>
    </row>
    <row r="311" spans="2:4" x14ac:dyDescent="0.25">
      <c r="B311" s="18" t="s">
        <v>5094</v>
      </c>
      <c r="C311" s="18" t="s">
        <v>5095</v>
      </c>
      <c r="D311" s="17" t="str">
        <f t="shared" si="4"/>
        <v>02070703-TEE</v>
      </c>
    </row>
    <row r="312" spans="2:4" x14ac:dyDescent="0.25">
      <c r="B312" s="18" t="s">
        <v>5096</v>
      </c>
      <c r="C312" s="18" t="s">
        <v>5097</v>
      </c>
      <c r="D312" s="17" t="str">
        <f t="shared" si="4"/>
        <v>02070704-REDUCCION CONCENTRICA</v>
      </c>
    </row>
    <row r="313" spans="2:4" x14ac:dyDescent="0.25">
      <c r="B313" s="18" t="s">
        <v>5098</v>
      </c>
      <c r="C313" s="18" t="s">
        <v>5099</v>
      </c>
      <c r="D313" s="17" t="str">
        <f t="shared" si="4"/>
        <v>02070705-NIPLE....</v>
      </c>
    </row>
    <row r="314" spans="2:4" x14ac:dyDescent="0.25">
      <c r="B314" s="18" t="s">
        <v>5100</v>
      </c>
      <c r="C314" s="18" t="s">
        <v>5101</v>
      </c>
      <c r="D314" s="17" t="str">
        <f t="shared" si="4"/>
        <v>02070706-REDUCCION EXCENTRICA.-....</v>
      </c>
    </row>
    <row r="315" spans="2:4" x14ac:dyDescent="0.25">
      <c r="B315" s="18" t="s">
        <v>5102</v>
      </c>
      <c r="C315" s="18" t="s">
        <v>5103</v>
      </c>
      <c r="D315" s="17" t="str">
        <f t="shared" si="4"/>
        <v>02070707-TEE REDUCCION ...</v>
      </c>
    </row>
    <row r="316" spans="2:4" x14ac:dyDescent="0.25">
      <c r="B316" s="18" t="s">
        <v>5104</v>
      </c>
      <c r="C316" s="18" t="s">
        <v>5105</v>
      </c>
      <c r="D316" s="17" t="str">
        <f t="shared" si="4"/>
        <v>02070708-COPLAS</v>
      </c>
    </row>
    <row r="317" spans="2:4" x14ac:dyDescent="0.25">
      <c r="B317" s="18" t="s">
        <v>5106</v>
      </c>
      <c r="C317" s="18" t="s">
        <v>5107</v>
      </c>
      <c r="D317" s="17" t="str">
        <f t="shared" si="4"/>
        <v>02070801-CODO 90----..</v>
      </c>
    </row>
    <row r="318" spans="2:4" x14ac:dyDescent="0.25">
      <c r="B318" s="18" t="s">
        <v>5108</v>
      </c>
      <c r="C318" s="18" t="s">
        <v>5109</v>
      </c>
      <c r="D318" s="17" t="str">
        <f t="shared" si="4"/>
        <v>02070802-CODO 45-...</v>
      </c>
    </row>
    <row r="319" spans="2:4" x14ac:dyDescent="0.25">
      <c r="B319" s="18" t="s">
        <v>5110</v>
      </c>
      <c r="C319" s="18" t="s">
        <v>5111</v>
      </c>
      <c r="D319" s="17" t="str">
        <f t="shared" si="4"/>
        <v>02070803-TEE....</v>
      </c>
    </row>
    <row r="320" spans="2:4" x14ac:dyDescent="0.25">
      <c r="B320" s="18" t="s">
        <v>5112</v>
      </c>
      <c r="C320" s="18" t="s">
        <v>5113</v>
      </c>
      <c r="D320" s="17" t="str">
        <f t="shared" si="4"/>
        <v>02070804-REDUCCION CONCENTRICA …..*</v>
      </c>
    </row>
    <row r="321" spans="2:4" x14ac:dyDescent="0.25">
      <c r="B321" s="18" t="s">
        <v>5114</v>
      </c>
      <c r="C321" s="18" t="s">
        <v>5115</v>
      </c>
      <c r="D321" s="17" t="str">
        <f t="shared" si="4"/>
        <v>02070805-NIPLE…..</v>
      </c>
    </row>
    <row r="322" spans="2:4" x14ac:dyDescent="0.25">
      <c r="B322" s="18" t="s">
        <v>5116</v>
      </c>
      <c r="C322" s="18" t="s">
        <v>5117</v>
      </c>
      <c r="D322" s="17" t="str">
        <f t="shared" si="4"/>
        <v>02070901-OTROS-,-</v>
      </c>
    </row>
    <row r="323" spans="2:4" x14ac:dyDescent="0.25">
      <c r="B323" s="18" t="s">
        <v>5118</v>
      </c>
      <c r="C323" s="18" t="s">
        <v>5119</v>
      </c>
      <c r="D323" s="17" t="str">
        <f t="shared" si="4"/>
        <v>02070902-CODO 90-----..</v>
      </c>
    </row>
    <row r="324" spans="2:4" x14ac:dyDescent="0.25">
      <c r="B324" s="18" t="s">
        <v>5120</v>
      </c>
      <c r="C324" s="18" t="s">
        <v>5121</v>
      </c>
      <c r="D324" s="17" t="str">
        <f t="shared" si="4"/>
        <v>02070903-CODO 45,..</v>
      </c>
    </row>
    <row r="325" spans="2:4" x14ac:dyDescent="0.25">
      <c r="B325" s="18" t="s">
        <v>5122</v>
      </c>
      <c r="C325" s="18" t="s">
        <v>5123</v>
      </c>
      <c r="D325" s="17" t="str">
        <f t="shared" ref="D325:D388" si="5">_xlfn.CONCAT(B325,"-",C325)</f>
        <v>02070904-TEE ....</v>
      </c>
    </row>
    <row r="326" spans="2:4" x14ac:dyDescent="0.25">
      <c r="B326" s="18" t="s">
        <v>5124</v>
      </c>
      <c r="C326" s="18" t="s">
        <v>5125</v>
      </c>
      <c r="D326" s="17" t="str">
        <f t="shared" si="5"/>
        <v>02070905-UNION SIMPLE ....</v>
      </c>
    </row>
    <row r="327" spans="2:4" x14ac:dyDescent="0.25">
      <c r="B327" s="18" t="s">
        <v>5126</v>
      </c>
      <c r="C327" s="18" t="s">
        <v>5127</v>
      </c>
      <c r="D327" s="17" t="str">
        <f t="shared" si="5"/>
        <v>02070906-UNION UNIVERSAL ....</v>
      </c>
    </row>
    <row r="328" spans="2:4" x14ac:dyDescent="0.25">
      <c r="B328" s="18" t="s">
        <v>5128</v>
      </c>
      <c r="C328" s="18" t="s">
        <v>5129</v>
      </c>
      <c r="D328" s="17" t="str">
        <f t="shared" si="5"/>
        <v>02070907-REDUCCION BUSHING    ...</v>
      </c>
    </row>
    <row r="329" spans="2:4" x14ac:dyDescent="0.25">
      <c r="B329" s="18" t="s">
        <v>5130</v>
      </c>
      <c r="C329" s="18" t="s">
        <v>5131</v>
      </c>
      <c r="D329" s="17" t="str">
        <f t="shared" si="5"/>
        <v>02070908-NIPLE.-...</v>
      </c>
    </row>
    <row r="330" spans="2:4" x14ac:dyDescent="0.25">
      <c r="B330" s="18" t="s">
        <v>5132</v>
      </c>
      <c r="C330" s="18" t="s">
        <v>5133</v>
      </c>
      <c r="D330" s="17" t="str">
        <f t="shared" si="5"/>
        <v>02070909-REDUCCION CAMPANA  ....</v>
      </c>
    </row>
    <row r="331" spans="2:4" x14ac:dyDescent="0.25">
      <c r="B331" s="18" t="s">
        <v>5134</v>
      </c>
      <c r="C331" s="18" t="s">
        <v>5135</v>
      </c>
      <c r="D331" s="17" t="str">
        <f t="shared" si="5"/>
        <v>02070910-TAPON MACHO ,..</v>
      </c>
    </row>
    <row r="332" spans="2:4" x14ac:dyDescent="0.25">
      <c r="B332" s="18" t="s">
        <v>5136</v>
      </c>
      <c r="C332" s="18" t="s">
        <v>5137</v>
      </c>
      <c r="D332" s="17" t="str">
        <f t="shared" si="5"/>
        <v>02071001-COPLAS....</v>
      </c>
    </row>
    <row r="333" spans="2:4" x14ac:dyDescent="0.25">
      <c r="B333" s="18" t="s">
        <v>5138</v>
      </c>
      <c r="C333" s="18" t="s">
        <v>5139</v>
      </c>
      <c r="D333" s="17" t="str">
        <f t="shared" si="5"/>
        <v>02071002-CODO 90 -..</v>
      </c>
    </row>
    <row r="334" spans="2:4" x14ac:dyDescent="0.25">
      <c r="B334" s="18" t="s">
        <v>5140</v>
      </c>
      <c r="C334" s="18" t="s">
        <v>5141</v>
      </c>
      <c r="D334" s="17" t="str">
        <f t="shared" si="5"/>
        <v>02071003-CODO 45,-..</v>
      </c>
    </row>
    <row r="335" spans="2:4" x14ac:dyDescent="0.25">
      <c r="B335" s="18" t="s">
        <v>5142</v>
      </c>
      <c r="C335" s="18" t="s">
        <v>5143</v>
      </c>
      <c r="D335" s="17" t="str">
        <f t="shared" si="5"/>
        <v>02071004-TEE.-..</v>
      </c>
    </row>
    <row r="336" spans="2:4" x14ac:dyDescent="0.25">
      <c r="B336" s="18" t="s">
        <v>5144</v>
      </c>
      <c r="C336" s="18" t="s">
        <v>5145</v>
      </c>
      <c r="D336" s="17" t="str">
        <f t="shared" si="5"/>
        <v>02071005-UNION SIMPLE-..</v>
      </c>
    </row>
    <row r="337" spans="2:4" x14ac:dyDescent="0.25">
      <c r="B337" s="18" t="s">
        <v>5146</v>
      </c>
      <c r="C337" s="18" t="s">
        <v>5147</v>
      </c>
      <c r="D337" s="17" t="str">
        <f t="shared" si="5"/>
        <v>02071006-UNION UNIVERSAL.-..</v>
      </c>
    </row>
    <row r="338" spans="2:4" x14ac:dyDescent="0.25">
      <c r="B338" s="18" t="s">
        <v>5148</v>
      </c>
      <c r="C338" s="18" t="s">
        <v>5149</v>
      </c>
      <c r="D338" s="17" t="str">
        <f t="shared" si="5"/>
        <v>02071007-REDUCCION BUSHING      -..</v>
      </c>
    </row>
    <row r="339" spans="2:4" x14ac:dyDescent="0.25">
      <c r="B339" s="18" t="s">
        <v>5150</v>
      </c>
      <c r="C339" s="18" t="s">
        <v>5151</v>
      </c>
      <c r="D339" s="17" t="str">
        <f t="shared" si="5"/>
        <v>02071008-REDUCCION CAMPANA  . ...</v>
      </c>
    </row>
    <row r="340" spans="2:4" x14ac:dyDescent="0.25">
      <c r="B340" s="18" t="s">
        <v>5152</v>
      </c>
      <c r="C340" s="18" t="s">
        <v>5153</v>
      </c>
      <c r="D340" s="17" t="str">
        <f t="shared" si="5"/>
        <v>02071009-TAPON MACHO.-..</v>
      </c>
    </row>
    <row r="341" spans="2:4" x14ac:dyDescent="0.25">
      <c r="B341" s="18" t="s">
        <v>5154</v>
      </c>
      <c r="C341" s="18" t="s">
        <v>5155</v>
      </c>
      <c r="D341" s="17" t="str">
        <f t="shared" si="5"/>
        <v>02071010-TEE REDUCCION-...</v>
      </c>
    </row>
    <row r="342" spans="2:4" x14ac:dyDescent="0.25">
      <c r="B342" s="18" t="s">
        <v>5156</v>
      </c>
      <c r="C342" s="18" t="s">
        <v>5157</v>
      </c>
      <c r="D342" s="17" t="str">
        <f t="shared" si="5"/>
        <v>02071101-OTROS-,-,</v>
      </c>
    </row>
    <row r="343" spans="2:4" x14ac:dyDescent="0.25">
      <c r="B343" s="18" t="s">
        <v>5158</v>
      </c>
      <c r="C343" s="18" t="s">
        <v>5159</v>
      </c>
      <c r="D343" s="17" t="str">
        <f t="shared" si="5"/>
        <v>02071102-CODO 90  -..</v>
      </c>
    </row>
    <row r="344" spans="2:4" x14ac:dyDescent="0.25">
      <c r="B344" s="18" t="s">
        <v>5160</v>
      </c>
      <c r="C344" s="18" t="s">
        <v>5161</v>
      </c>
      <c r="D344" s="17" t="str">
        <f t="shared" si="5"/>
        <v>02071103-CODO 45-..</v>
      </c>
    </row>
    <row r="345" spans="2:4" x14ac:dyDescent="0.25">
      <c r="B345" s="18" t="s">
        <v>5162</v>
      </c>
      <c r="C345" s="18" t="s">
        <v>5163</v>
      </c>
      <c r="D345" s="17" t="str">
        <f t="shared" si="5"/>
        <v>02071104-TEE-..</v>
      </c>
    </row>
    <row r="346" spans="2:4" x14ac:dyDescent="0.25">
      <c r="B346" s="18" t="s">
        <v>5164</v>
      </c>
      <c r="C346" s="18" t="s">
        <v>5165</v>
      </c>
      <c r="D346" s="17" t="str">
        <f t="shared" si="5"/>
        <v>02071201-CODO 90- -..</v>
      </c>
    </row>
    <row r="347" spans="2:4" x14ac:dyDescent="0.25">
      <c r="B347" s="18" t="s">
        <v>5166</v>
      </c>
      <c r="C347" s="18" t="s">
        <v>5167</v>
      </c>
      <c r="D347" s="17" t="str">
        <f t="shared" si="5"/>
        <v>02071202-CODO 45--..</v>
      </c>
    </row>
    <row r="348" spans="2:4" x14ac:dyDescent="0.25">
      <c r="B348" s="18" t="s">
        <v>5168</v>
      </c>
      <c r="C348" s="18" t="s">
        <v>5169</v>
      </c>
      <c r="D348" s="17" t="str">
        <f t="shared" si="5"/>
        <v>02071203-TEE-...</v>
      </c>
    </row>
    <row r="349" spans="2:4" x14ac:dyDescent="0.25">
      <c r="B349" s="18" t="s">
        <v>5170</v>
      </c>
      <c r="C349" s="18" t="s">
        <v>5171</v>
      </c>
      <c r="D349" s="17" t="str">
        <f t="shared" si="5"/>
        <v>02071204-UNION UNIVERSAL--...</v>
      </c>
    </row>
    <row r="350" spans="2:4" x14ac:dyDescent="0.25">
      <c r="B350" s="18" t="s">
        <v>5172</v>
      </c>
      <c r="C350" s="18" t="s">
        <v>5173</v>
      </c>
      <c r="D350" s="17" t="str">
        <f t="shared" si="5"/>
        <v>02071205-REDUCCION BUSHING        ...</v>
      </c>
    </row>
    <row r="351" spans="2:4" x14ac:dyDescent="0.25">
      <c r="B351" s="18" t="s">
        <v>5174</v>
      </c>
      <c r="C351" s="18" t="s">
        <v>5175</v>
      </c>
      <c r="D351" s="17" t="str">
        <f t="shared" si="5"/>
        <v>02071206-REDUCCION CAMPANA… ....</v>
      </c>
    </row>
    <row r="352" spans="2:4" x14ac:dyDescent="0.25">
      <c r="B352" s="18" t="s">
        <v>5176</v>
      </c>
      <c r="C352" s="18" t="s">
        <v>5177</v>
      </c>
      <c r="D352" s="17" t="str">
        <f t="shared" si="5"/>
        <v>02071207-TEE REDUCCION.-...</v>
      </c>
    </row>
    <row r="353" spans="2:4" x14ac:dyDescent="0.25">
      <c r="B353" s="18" t="s">
        <v>5178</v>
      </c>
      <c r="C353" s="18" t="s">
        <v>5179</v>
      </c>
      <c r="D353" s="17" t="str">
        <f t="shared" si="5"/>
        <v>02071208-OTROS....</v>
      </c>
    </row>
    <row r="354" spans="2:4" x14ac:dyDescent="0.25">
      <c r="B354" s="18" t="s">
        <v>5180</v>
      </c>
      <c r="C354" s="18" t="s">
        <v>5181</v>
      </c>
      <c r="D354" s="17" t="str">
        <f t="shared" si="5"/>
        <v>02071209-COPLA MIXTA..</v>
      </c>
    </row>
    <row r="355" spans="2:4" x14ac:dyDescent="0.25">
      <c r="B355" s="18" t="s">
        <v>5182</v>
      </c>
      <c r="C355" s="18" t="s">
        <v>5183</v>
      </c>
      <c r="D355" s="17" t="str">
        <f t="shared" si="5"/>
        <v>02071210-TAPON HEMBRA..</v>
      </c>
    </row>
    <row r="356" spans="2:4" x14ac:dyDescent="0.25">
      <c r="B356" s="18" t="s">
        <v>5184</v>
      </c>
      <c r="C356" s="18" t="s">
        <v>5185</v>
      </c>
      <c r="D356" s="17" t="str">
        <f t="shared" si="5"/>
        <v>02071301-CODO 90- - -..</v>
      </c>
    </row>
    <row r="357" spans="2:4" x14ac:dyDescent="0.25">
      <c r="B357" s="18" t="s">
        <v>5186</v>
      </c>
      <c r="C357" s="18" t="s">
        <v>5187</v>
      </c>
      <c r="D357" s="17" t="str">
        <f t="shared" si="5"/>
        <v>02071302-TEE .-...</v>
      </c>
    </row>
    <row r="358" spans="2:4" x14ac:dyDescent="0.25">
      <c r="B358" s="18" t="s">
        <v>5188</v>
      </c>
      <c r="C358" s="18" t="s">
        <v>5189</v>
      </c>
      <c r="D358" s="17" t="str">
        <f t="shared" si="5"/>
        <v>02071303-UNION UNIVERSAL..-..</v>
      </c>
    </row>
    <row r="359" spans="2:4" x14ac:dyDescent="0.25">
      <c r="B359" s="18" t="s">
        <v>5190</v>
      </c>
      <c r="C359" s="18" t="s">
        <v>5191</v>
      </c>
      <c r="D359" s="17" t="str">
        <f t="shared" si="5"/>
        <v>02071304-REDUCCION BUSHING,.,..</v>
      </c>
    </row>
    <row r="360" spans="2:4" x14ac:dyDescent="0.25">
      <c r="B360" s="18" t="s">
        <v>5192</v>
      </c>
      <c r="C360" s="18" t="s">
        <v>5193</v>
      </c>
      <c r="D360" s="17" t="str">
        <f t="shared" si="5"/>
        <v>02071305-NIPLE.-.-..</v>
      </c>
    </row>
    <row r="361" spans="2:4" x14ac:dyDescent="0.25">
      <c r="B361" s="18" t="s">
        <v>5194</v>
      </c>
      <c r="C361" s="18" t="s">
        <v>5195</v>
      </c>
      <c r="D361" s="17" t="str">
        <f t="shared" si="5"/>
        <v>02071306-REDUCCION CAMPANA… …..</v>
      </c>
    </row>
    <row r="362" spans="2:4" x14ac:dyDescent="0.25">
      <c r="B362" s="18" t="s">
        <v>5196</v>
      </c>
      <c r="C362" s="18" t="s">
        <v>5197</v>
      </c>
      <c r="D362" s="17" t="str">
        <f t="shared" si="5"/>
        <v>02071307-TAPON MACHO--..</v>
      </c>
    </row>
    <row r="363" spans="2:4" x14ac:dyDescent="0.25">
      <c r="B363" s="18" t="s">
        <v>5198</v>
      </c>
      <c r="C363" s="18" t="s">
        <v>5199</v>
      </c>
      <c r="D363" s="17" t="str">
        <f t="shared" si="5"/>
        <v>02071308-REDUCCION EXCENTRICA...</v>
      </c>
    </row>
    <row r="364" spans="2:4" x14ac:dyDescent="0.25">
      <c r="B364" s="18" t="s">
        <v>5200</v>
      </c>
      <c r="C364" s="18" t="s">
        <v>5201</v>
      </c>
      <c r="D364" s="17" t="str">
        <f t="shared" si="5"/>
        <v>02071309-TAPON HEMBRA**..</v>
      </c>
    </row>
    <row r="365" spans="2:4" x14ac:dyDescent="0.25">
      <c r="B365" s="18" t="s">
        <v>5202</v>
      </c>
      <c r="C365" s="18" t="s">
        <v>5203</v>
      </c>
      <c r="D365" s="17" t="str">
        <f t="shared" si="5"/>
        <v>02071401-GENERAL../..</v>
      </c>
    </row>
    <row r="366" spans="2:4" x14ac:dyDescent="0.25">
      <c r="B366" s="18" t="s">
        <v>5204</v>
      </c>
      <c r="C366" s="18" t="s">
        <v>5205</v>
      </c>
      <c r="D366" s="17" t="str">
        <f t="shared" si="5"/>
        <v>02071501-OTROS-,-,,</v>
      </c>
    </row>
    <row r="367" spans="2:4" x14ac:dyDescent="0.25">
      <c r="B367" s="18" t="s">
        <v>5206</v>
      </c>
      <c r="C367" s="18" t="s">
        <v>5207</v>
      </c>
      <c r="D367" s="17" t="str">
        <f t="shared" si="5"/>
        <v>02071601-OTROS,....</v>
      </c>
    </row>
    <row r="368" spans="2:4" x14ac:dyDescent="0.25">
      <c r="B368" s="18" t="s">
        <v>5208</v>
      </c>
      <c r="C368" s="18" t="s">
        <v>5209</v>
      </c>
      <c r="D368" s="17" t="str">
        <f t="shared" si="5"/>
        <v>02071602-REDUCCION BUSHING....</v>
      </c>
    </row>
    <row r="369" spans="2:4" x14ac:dyDescent="0.25">
      <c r="B369" s="18" t="s">
        <v>5210</v>
      </c>
      <c r="C369" s="18" t="s">
        <v>5211</v>
      </c>
      <c r="D369" s="17" t="str">
        <f t="shared" si="5"/>
        <v>02080101-CODO 45----..</v>
      </c>
    </row>
    <row r="370" spans="2:4" x14ac:dyDescent="0.25">
      <c r="B370" s="18" t="s">
        <v>5212</v>
      </c>
      <c r="C370" s="18" t="s">
        <v>5213</v>
      </c>
      <c r="D370" s="17" t="str">
        <f t="shared" si="5"/>
        <v>02080102-TEE..-..</v>
      </c>
    </row>
    <row r="371" spans="2:4" x14ac:dyDescent="0.25">
      <c r="B371" s="18" t="s">
        <v>5214</v>
      </c>
      <c r="C371" s="18" t="s">
        <v>5215</v>
      </c>
      <c r="D371" s="17" t="str">
        <f t="shared" si="5"/>
        <v>02080103-REDUCCION BUSHING,.-..</v>
      </c>
    </row>
    <row r="372" spans="2:4" x14ac:dyDescent="0.25">
      <c r="B372" s="18" t="s">
        <v>5216</v>
      </c>
      <c r="C372" s="18" t="s">
        <v>5217</v>
      </c>
      <c r="D372" s="17" t="str">
        <f t="shared" si="5"/>
        <v>02080104-REDUCCION CONCENTRICA---..</v>
      </c>
    </row>
    <row r="373" spans="2:4" x14ac:dyDescent="0.25">
      <c r="B373" s="18" t="s">
        <v>5218</v>
      </c>
      <c r="C373" s="18" t="s">
        <v>5219</v>
      </c>
      <c r="D373" s="17" t="str">
        <f t="shared" si="5"/>
        <v>02080105-CODO 90..</v>
      </c>
    </row>
    <row r="374" spans="2:4" x14ac:dyDescent="0.25">
      <c r="B374" s="18" t="s">
        <v>5220</v>
      </c>
      <c r="C374" s="18" t="s">
        <v>5221</v>
      </c>
      <c r="D374" s="17" t="str">
        <f t="shared" si="5"/>
        <v>02080201-TEE..-..,</v>
      </c>
    </row>
    <row r="375" spans="2:4" x14ac:dyDescent="0.25">
      <c r="B375" s="18" t="s">
        <v>5222</v>
      </c>
      <c r="C375" s="18" t="s">
        <v>5223</v>
      </c>
      <c r="D375" s="17" t="str">
        <f t="shared" si="5"/>
        <v>02080202-CODO 90 ..</v>
      </c>
    </row>
    <row r="376" spans="2:4" x14ac:dyDescent="0.25">
      <c r="B376" s="18" t="s">
        <v>5224</v>
      </c>
      <c r="C376" s="18" t="s">
        <v>5225</v>
      </c>
      <c r="D376" s="17" t="str">
        <f t="shared" si="5"/>
        <v>02080203-CODO 45 ..</v>
      </c>
    </row>
    <row r="377" spans="2:4" x14ac:dyDescent="0.25">
      <c r="B377" s="18" t="s">
        <v>5226</v>
      </c>
      <c r="C377" s="18" t="s">
        <v>5227</v>
      </c>
      <c r="D377" s="17" t="str">
        <f t="shared" si="5"/>
        <v>02080205-UNION UNIVERSAL</v>
      </c>
    </row>
    <row r="378" spans="2:4" x14ac:dyDescent="0.25">
      <c r="B378" s="18" t="s">
        <v>5228</v>
      </c>
      <c r="C378" s="18" t="s">
        <v>5229</v>
      </c>
      <c r="D378" s="17" t="str">
        <f t="shared" si="5"/>
        <v>02080206-REDUCCION BUSHING..*</v>
      </c>
    </row>
    <row r="379" spans="2:4" x14ac:dyDescent="0.25">
      <c r="B379" s="18" t="s">
        <v>5230</v>
      </c>
      <c r="C379" s="18" t="s">
        <v>5231</v>
      </c>
      <c r="D379" s="17" t="str">
        <f t="shared" si="5"/>
        <v>02080207-REDUCCION CONCENTRICA..</v>
      </c>
    </row>
    <row r="380" spans="2:4" x14ac:dyDescent="0.25">
      <c r="B380" s="18" t="s">
        <v>5232</v>
      </c>
      <c r="C380" s="18" t="s">
        <v>5233</v>
      </c>
      <c r="D380" s="17" t="str">
        <f t="shared" si="5"/>
        <v>02080208-REDUCCION CAMPANA..*</v>
      </c>
    </row>
    <row r="381" spans="2:4" x14ac:dyDescent="0.25">
      <c r="B381" s="18" t="s">
        <v>5234</v>
      </c>
      <c r="C381" s="18" t="s">
        <v>5235</v>
      </c>
      <c r="D381" s="17" t="str">
        <f t="shared" si="5"/>
        <v>02080209-OTROS*.*..</v>
      </c>
    </row>
    <row r="382" spans="2:4" x14ac:dyDescent="0.25">
      <c r="B382" s="18" t="s">
        <v>5236</v>
      </c>
      <c r="C382" s="18" t="s">
        <v>5237</v>
      </c>
      <c r="D382" s="17" t="str">
        <f t="shared" si="5"/>
        <v>02100201-ACERO AL CARBONO.</v>
      </c>
    </row>
    <row r="383" spans="2:4" x14ac:dyDescent="0.25">
      <c r="B383" s="18" t="s">
        <v>5238</v>
      </c>
      <c r="C383" s="18" t="s">
        <v>5239</v>
      </c>
      <c r="D383" s="17" t="str">
        <f t="shared" si="5"/>
        <v>02100203-BRONCE.</v>
      </c>
    </row>
    <row r="384" spans="2:4" x14ac:dyDescent="0.25">
      <c r="B384" s="18" t="s">
        <v>5240</v>
      </c>
      <c r="C384" s="18" t="s">
        <v>5241</v>
      </c>
      <c r="D384" s="17" t="str">
        <f t="shared" si="5"/>
        <v>02100204-FIERRO FUNDIDO..</v>
      </c>
    </row>
    <row r="385" spans="2:4" x14ac:dyDescent="0.25">
      <c r="B385" s="18" t="s">
        <v>5242</v>
      </c>
      <c r="C385" s="18" t="s">
        <v>5243</v>
      </c>
      <c r="D385" s="17" t="str">
        <f t="shared" si="5"/>
        <v>02100304-FIERRO FUNDIDO...</v>
      </c>
    </row>
    <row r="386" spans="2:4" x14ac:dyDescent="0.25">
      <c r="B386" s="18" t="s">
        <v>5244</v>
      </c>
      <c r="C386" s="18" t="s">
        <v>5245</v>
      </c>
      <c r="D386" s="17" t="str">
        <f t="shared" si="5"/>
        <v>02100403-BRONCE...</v>
      </c>
    </row>
    <row r="387" spans="2:4" x14ac:dyDescent="0.25">
      <c r="B387" s="18" t="s">
        <v>5246</v>
      </c>
      <c r="C387" s="18" t="s">
        <v>5247</v>
      </c>
      <c r="D387" s="17" t="str">
        <f t="shared" si="5"/>
        <v>02100405-FIERRO DUCTIL..</v>
      </c>
    </row>
    <row r="388" spans="2:4" x14ac:dyDescent="0.25">
      <c r="B388" s="18" t="s">
        <v>5248</v>
      </c>
      <c r="C388" s="18" t="s">
        <v>5249</v>
      </c>
      <c r="D388" s="17" t="str">
        <f t="shared" si="5"/>
        <v>02100503-BRONCE._</v>
      </c>
    </row>
    <row r="389" spans="2:4" x14ac:dyDescent="0.25">
      <c r="B389" s="18" t="s">
        <v>5250</v>
      </c>
      <c r="C389" s="18" t="s">
        <v>5251</v>
      </c>
      <c r="D389" s="17" t="str">
        <f t="shared" ref="D389:D452" si="6">_xlfn.CONCAT(B389,"-",C389)</f>
        <v>02100504-FIERRO FUNDIDO._</v>
      </c>
    </row>
    <row r="390" spans="2:4" x14ac:dyDescent="0.25">
      <c r="B390" s="18" t="s">
        <v>5252</v>
      </c>
      <c r="C390" s="18" t="s">
        <v>5253</v>
      </c>
      <c r="D390" s="17" t="str">
        <f t="shared" si="6"/>
        <v>02100505-FIERRO DUCTIL._</v>
      </c>
    </row>
    <row r="391" spans="2:4" x14ac:dyDescent="0.25">
      <c r="B391" s="18" t="s">
        <v>5254</v>
      </c>
      <c r="C391" s="18" t="s">
        <v>5255</v>
      </c>
      <c r="D391" s="17" t="str">
        <f t="shared" si="6"/>
        <v>02100605-FIERRO DUCTIL._.</v>
      </c>
    </row>
    <row r="392" spans="2:4" x14ac:dyDescent="0.25">
      <c r="B392" s="18" t="s">
        <v>5256</v>
      </c>
      <c r="C392" s="18" t="s">
        <v>5257</v>
      </c>
      <c r="D392" s="17" t="str">
        <f t="shared" si="6"/>
        <v>03010101-CLASE I</v>
      </c>
    </row>
    <row r="393" spans="2:4" x14ac:dyDescent="0.25">
      <c r="B393" s="18" t="s">
        <v>5258</v>
      </c>
      <c r="C393" s="18" t="s">
        <v>5259</v>
      </c>
      <c r="D393" s="17" t="str">
        <f t="shared" si="6"/>
        <v>03010102-CLASE II</v>
      </c>
    </row>
    <row r="394" spans="2:4" x14ac:dyDescent="0.25">
      <c r="B394" s="18" t="s">
        <v>5260</v>
      </c>
      <c r="C394" s="18" t="s">
        <v>5261</v>
      </c>
      <c r="D394" s="17" t="str">
        <f t="shared" si="6"/>
        <v>03010103-CLASE III</v>
      </c>
    </row>
    <row r="395" spans="2:4" x14ac:dyDescent="0.25">
      <c r="B395" s="18" t="s">
        <v>5262</v>
      </c>
      <c r="C395" s="18" t="s">
        <v>3402</v>
      </c>
      <c r="D395" s="17" t="str">
        <f t="shared" si="6"/>
        <v>03010104-ACCESORIOS</v>
      </c>
    </row>
    <row r="396" spans="2:4" x14ac:dyDescent="0.25">
      <c r="B396" s="18" t="s">
        <v>5263</v>
      </c>
      <c r="C396" s="18" t="s">
        <v>5264</v>
      </c>
      <c r="D396" s="17" t="str">
        <f t="shared" si="6"/>
        <v>03010205-CLASE IV</v>
      </c>
    </row>
    <row r="397" spans="2:4" x14ac:dyDescent="0.25">
      <c r="B397" s="18" t="s">
        <v>5265</v>
      </c>
      <c r="C397" s="18" t="s">
        <v>5266</v>
      </c>
      <c r="D397" s="17" t="str">
        <f t="shared" si="6"/>
        <v>03010206-CLASE V</v>
      </c>
    </row>
    <row r="398" spans="2:4" x14ac:dyDescent="0.25">
      <c r="B398" s="18" t="s">
        <v>5267</v>
      </c>
      <c r="C398" s="18" t="s">
        <v>5268</v>
      </c>
      <c r="D398" s="17" t="str">
        <f t="shared" si="6"/>
        <v>03010207-ACCESORIOS  .</v>
      </c>
    </row>
    <row r="399" spans="2:4" x14ac:dyDescent="0.25">
      <c r="B399" s="18" t="s">
        <v>5269</v>
      </c>
      <c r="C399" s="18" t="s">
        <v>5270</v>
      </c>
      <c r="D399" s="17" t="str">
        <f t="shared" si="6"/>
        <v>03010301-ACCESORIOS DE MONTACARGA</v>
      </c>
    </row>
    <row r="400" spans="2:4" x14ac:dyDescent="0.25">
      <c r="B400" s="18" t="s">
        <v>5271</v>
      </c>
      <c r="C400" s="18" t="s">
        <v>5272</v>
      </c>
      <c r="D400" s="17" t="str">
        <f t="shared" si="6"/>
        <v>03020101-PISTONES UNA ETAPA</v>
      </c>
    </row>
    <row r="401" spans="2:4" x14ac:dyDescent="0.25">
      <c r="B401" s="18" t="s">
        <v>5273</v>
      </c>
      <c r="C401" s="18" t="s">
        <v>5274</v>
      </c>
      <c r="D401" s="17" t="str">
        <f t="shared" si="6"/>
        <v>03020102-PISTONES DOS ETAPAS</v>
      </c>
    </row>
    <row r="402" spans="2:4" x14ac:dyDescent="0.25">
      <c r="B402" s="18" t="s">
        <v>5275</v>
      </c>
      <c r="C402" s="18" t="s">
        <v>5276</v>
      </c>
      <c r="D402" s="17" t="str">
        <f t="shared" si="6"/>
        <v>03020103-PISTONES LIBRES DE ACEITES</v>
      </c>
    </row>
    <row r="403" spans="2:4" x14ac:dyDescent="0.25">
      <c r="B403" s="18" t="s">
        <v>5277</v>
      </c>
      <c r="C403" s="18" t="s">
        <v>5278</v>
      </c>
      <c r="D403" s="17" t="str">
        <f t="shared" si="6"/>
        <v>03020104-PISTONES ALTA PRESION</v>
      </c>
    </row>
    <row r="404" spans="2:4" x14ac:dyDescent="0.25">
      <c r="B404" s="18" t="s">
        <v>5279</v>
      </c>
      <c r="C404" s="18" t="s">
        <v>5280</v>
      </c>
      <c r="D404" s="17" t="str">
        <f t="shared" si="6"/>
        <v>03020201-TORNILLOS UNA ETAPA</v>
      </c>
    </row>
    <row r="405" spans="2:4" x14ac:dyDescent="0.25">
      <c r="B405" s="18" t="s">
        <v>5281</v>
      </c>
      <c r="C405" s="18" t="s">
        <v>5282</v>
      </c>
      <c r="D405" s="17" t="str">
        <f t="shared" si="6"/>
        <v>03020202-TORNILLOS VELOCIDAD VARIABLE</v>
      </c>
    </row>
    <row r="406" spans="2:4" x14ac:dyDescent="0.25">
      <c r="B406" s="18" t="s">
        <v>5283</v>
      </c>
      <c r="C406" s="18" t="s">
        <v>5284</v>
      </c>
      <c r="D406" s="17" t="str">
        <f t="shared" si="6"/>
        <v>03020204-TORNILLOS DOS ETAPAS</v>
      </c>
    </row>
    <row r="407" spans="2:4" x14ac:dyDescent="0.25">
      <c r="B407" s="18" t="s">
        <v>5285</v>
      </c>
      <c r="C407" s="18" t="s">
        <v>5286</v>
      </c>
      <c r="D407" s="17" t="str">
        <f t="shared" si="6"/>
        <v>03020205-TORNILLOS LIBRES DE ACEITE</v>
      </c>
    </row>
    <row r="408" spans="2:4" x14ac:dyDescent="0.25">
      <c r="B408" s="18" t="s">
        <v>5287</v>
      </c>
      <c r="C408" s="18" t="s">
        <v>3846</v>
      </c>
      <c r="D408" s="17" t="str">
        <f t="shared" si="6"/>
        <v>03020301-ELECTRICOS</v>
      </c>
    </row>
    <row r="409" spans="2:4" x14ac:dyDescent="0.25">
      <c r="B409" s="18" t="s">
        <v>5288</v>
      </c>
      <c r="C409" s="18" t="s">
        <v>5289</v>
      </c>
      <c r="D409" s="17" t="str">
        <f t="shared" si="6"/>
        <v>03020401-SECADORES REFRIGERADOS</v>
      </c>
    </row>
    <row r="410" spans="2:4" x14ac:dyDescent="0.25">
      <c r="B410" s="18" t="s">
        <v>5290</v>
      </c>
      <c r="C410" s="18" t="s">
        <v>5291</v>
      </c>
      <c r="D410" s="17" t="str">
        <f t="shared" si="6"/>
        <v>03020402-SECADORES REGENERATIVOS</v>
      </c>
    </row>
    <row r="411" spans="2:4" x14ac:dyDescent="0.25">
      <c r="B411" s="18" t="s">
        <v>5292</v>
      </c>
      <c r="C411" s="18" t="s">
        <v>5293</v>
      </c>
      <c r="D411" s="17" t="str">
        <f t="shared" si="6"/>
        <v>03020403-SEC. REFRIGERATIVOS PREMIUM</v>
      </c>
    </row>
    <row r="412" spans="2:4" x14ac:dyDescent="0.25">
      <c r="B412" s="18" t="s">
        <v>5294</v>
      </c>
      <c r="C412" s="18" t="s">
        <v>5295</v>
      </c>
      <c r="D412" s="17" t="str">
        <f t="shared" si="6"/>
        <v>03020404-FILTROS</v>
      </c>
    </row>
    <row r="413" spans="2:4" x14ac:dyDescent="0.25">
      <c r="B413" s="18" t="s">
        <v>5296</v>
      </c>
      <c r="C413" s="18" t="s">
        <v>3619</v>
      </c>
      <c r="D413" s="17" t="str">
        <f t="shared" si="6"/>
        <v>03020501-TANQUES.</v>
      </c>
    </row>
    <row r="414" spans="2:4" x14ac:dyDescent="0.25">
      <c r="B414" s="18" t="s">
        <v>5297</v>
      </c>
      <c r="C414" s="18" t="s">
        <v>5298</v>
      </c>
      <c r="D414" s="17" t="str">
        <f t="shared" si="6"/>
        <v>03020502-DRENAJES</v>
      </c>
    </row>
    <row r="415" spans="2:4" x14ac:dyDescent="0.25">
      <c r="B415" s="18" t="s">
        <v>5299</v>
      </c>
      <c r="C415" s="18" t="s">
        <v>3604</v>
      </c>
      <c r="D415" s="17" t="str">
        <f t="shared" si="6"/>
        <v>03020503-CONTROLES</v>
      </c>
    </row>
    <row r="416" spans="2:4" x14ac:dyDescent="0.25">
      <c r="B416" s="18" t="s">
        <v>5300</v>
      </c>
      <c r="C416" s="18" t="s">
        <v>5301</v>
      </c>
      <c r="D416" s="17" t="str">
        <f t="shared" si="6"/>
        <v>03020504-OTROS-----</v>
      </c>
    </row>
    <row r="417" spans="2:4" x14ac:dyDescent="0.25">
      <c r="B417" s="18" t="s">
        <v>5302</v>
      </c>
      <c r="C417" s="18" t="s">
        <v>3561</v>
      </c>
      <c r="D417" s="17" t="str">
        <f t="shared" si="6"/>
        <v>03020601-SOPLADORES</v>
      </c>
    </row>
    <row r="418" spans="2:4" x14ac:dyDescent="0.25">
      <c r="B418" s="18" t="s">
        <v>5303</v>
      </c>
      <c r="C418" s="18" t="s">
        <v>5304</v>
      </c>
      <c r="D418" s="17" t="str">
        <f t="shared" si="6"/>
        <v>03020602-BOMBA DE VACIO.</v>
      </c>
    </row>
    <row r="419" spans="2:4" x14ac:dyDescent="0.25">
      <c r="B419" s="18" t="s">
        <v>5305</v>
      </c>
      <c r="C419" s="18" t="s">
        <v>5306</v>
      </c>
      <c r="D419" s="17" t="str">
        <f t="shared" si="6"/>
        <v>03030101-PRECEDENT.</v>
      </c>
    </row>
    <row r="420" spans="2:4" x14ac:dyDescent="0.25">
      <c r="B420" s="18" t="s">
        <v>5307</v>
      </c>
      <c r="C420" s="18" t="s">
        <v>5308</v>
      </c>
      <c r="D420" s="17" t="str">
        <f t="shared" si="6"/>
        <v>03030201-VILLAGER</v>
      </c>
    </row>
    <row r="421" spans="2:4" x14ac:dyDescent="0.25">
      <c r="B421" s="18" t="s">
        <v>5309</v>
      </c>
      <c r="C421" s="18" t="s">
        <v>5310</v>
      </c>
      <c r="D421" s="17" t="str">
        <f t="shared" si="6"/>
        <v>03030202-TRANSPORTER</v>
      </c>
    </row>
    <row r="422" spans="2:4" x14ac:dyDescent="0.25">
      <c r="B422" s="18" t="s">
        <v>5311</v>
      </c>
      <c r="C422" s="18" t="s">
        <v>5312</v>
      </c>
      <c r="D422" s="17" t="str">
        <f t="shared" si="6"/>
        <v>03030203-XRT .-</v>
      </c>
    </row>
    <row r="423" spans="2:4" x14ac:dyDescent="0.25">
      <c r="B423" s="18" t="s">
        <v>5313</v>
      </c>
      <c r="C423" s="18" t="s">
        <v>5314</v>
      </c>
      <c r="D423" s="17" t="str">
        <f t="shared" si="6"/>
        <v>03030204-CARRYALL</v>
      </c>
    </row>
    <row r="424" spans="2:4" x14ac:dyDescent="0.25">
      <c r="B424" s="18" t="s">
        <v>5315</v>
      </c>
      <c r="C424" s="18" t="s">
        <v>5316</v>
      </c>
      <c r="D424" s="17" t="str">
        <f t="shared" si="6"/>
        <v>03030205-4 X4</v>
      </c>
    </row>
    <row r="425" spans="2:4" x14ac:dyDescent="0.25">
      <c r="B425" s="18" t="s">
        <v>5317</v>
      </c>
      <c r="C425" s="18" t="s">
        <v>5318</v>
      </c>
      <c r="D425" s="17" t="str">
        <f t="shared" si="6"/>
        <v>03030301-BASTIDOR</v>
      </c>
    </row>
    <row r="426" spans="2:4" x14ac:dyDescent="0.25">
      <c r="B426" s="18" t="s">
        <v>5319</v>
      </c>
      <c r="C426" s="18" t="s">
        <v>5320</v>
      </c>
      <c r="D426" s="17" t="str">
        <f t="shared" si="6"/>
        <v>03030302-SISTEMA DE FRENO</v>
      </c>
    </row>
    <row r="427" spans="2:4" x14ac:dyDescent="0.25">
      <c r="B427" s="18" t="s">
        <v>5321</v>
      </c>
      <c r="C427" s="18" t="s">
        <v>5322</v>
      </c>
      <c r="D427" s="17" t="str">
        <f t="shared" si="6"/>
        <v>03030303-DIRECCIÓN Y SUSPENSION</v>
      </c>
    </row>
    <row r="428" spans="2:4" x14ac:dyDescent="0.25">
      <c r="B428" s="18" t="s">
        <v>5323</v>
      </c>
      <c r="C428" s="18" t="s">
        <v>5324</v>
      </c>
      <c r="D428" s="17" t="str">
        <f t="shared" si="6"/>
        <v>03030304-SISTEMA ELECTRICO</v>
      </c>
    </row>
    <row r="429" spans="2:4" x14ac:dyDescent="0.25">
      <c r="B429" s="18" t="s">
        <v>5325</v>
      </c>
      <c r="C429" s="18" t="s">
        <v>5326</v>
      </c>
      <c r="D429" s="17" t="str">
        <f t="shared" si="6"/>
        <v>03030305-MOTOR GASOLINA</v>
      </c>
    </row>
    <row r="430" spans="2:4" x14ac:dyDescent="0.25">
      <c r="B430" s="18" t="s">
        <v>5327</v>
      </c>
      <c r="C430" s="18" t="s">
        <v>5328</v>
      </c>
      <c r="D430" s="17" t="str">
        <f t="shared" si="6"/>
        <v>03030306-SISTEMA COMBUSTIBLE</v>
      </c>
    </row>
    <row r="431" spans="2:4" x14ac:dyDescent="0.25">
      <c r="B431" s="18" t="s">
        <v>5329</v>
      </c>
      <c r="C431" s="18" t="s">
        <v>5330</v>
      </c>
      <c r="D431" s="17" t="str">
        <f t="shared" si="6"/>
        <v>03030307-SISTEMA TRANSMISION</v>
      </c>
    </row>
    <row r="432" spans="2:4" x14ac:dyDescent="0.25">
      <c r="B432" s="18" t="s">
        <v>5331</v>
      </c>
      <c r="C432" s="18" t="s">
        <v>5332</v>
      </c>
      <c r="D432" s="17" t="str">
        <f t="shared" si="6"/>
        <v>03030308-DIVERSOS,</v>
      </c>
    </row>
    <row r="433" spans="2:4" x14ac:dyDescent="0.25">
      <c r="B433" s="18" t="s">
        <v>5333</v>
      </c>
      <c r="C433" s="18" t="s">
        <v>3358</v>
      </c>
      <c r="D433" s="17" t="str">
        <f t="shared" si="6"/>
        <v>03040101-LUBRICANTES</v>
      </c>
    </row>
    <row r="434" spans="2:4" x14ac:dyDescent="0.25">
      <c r="B434" s="18" t="s">
        <v>5334</v>
      </c>
      <c r="C434" s="18" t="s">
        <v>5335</v>
      </c>
      <c r="D434" s="17" t="str">
        <f t="shared" si="6"/>
        <v>03040102-FILTRO DE AIRE</v>
      </c>
    </row>
    <row r="435" spans="2:4" x14ac:dyDescent="0.25">
      <c r="B435" s="18" t="s">
        <v>5336</v>
      </c>
      <c r="C435" s="18" t="s">
        <v>5337</v>
      </c>
      <c r="D435" s="17" t="str">
        <f t="shared" si="6"/>
        <v>03040103-KIT DE ANILLOS</v>
      </c>
    </row>
    <row r="436" spans="2:4" x14ac:dyDescent="0.25">
      <c r="B436" s="18" t="s">
        <v>5338</v>
      </c>
      <c r="C436" s="18" t="s">
        <v>5339</v>
      </c>
      <c r="D436" s="17" t="str">
        <f t="shared" si="6"/>
        <v>03040104-KIT DE VALVULAS</v>
      </c>
    </row>
    <row r="437" spans="2:4" x14ac:dyDescent="0.25">
      <c r="B437" s="18" t="s">
        <v>5340</v>
      </c>
      <c r="C437" s="18" t="s">
        <v>5341</v>
      </c>
      <c r="D437" s="17" t="str">
        <f t="shared" si="6"/>
        <v>03040105-KIT BIELAS Y RODAJES</v>
      </c>
    </row>
    <row r="438" spans="2:4" x14ac:dyDescent="0.25">
      <c r="B438" s="18" t="s">
        <v>5342</v>
      </c>
      <c r="C438" s="18" t="s">
        <v>5343</v>
      </c>
      <c r="D438" s="17" t="str">
        <f t="shared" si="6"/>
        <v>03040106-KIT OVERHAUL</v>
      </c>
    </row>
    <row r="439" spans="2:4" x14ac:dyDescent="0.25">
      <c r="B439" s="18" t="s">
        <v>5344</v>
      </c>
      <c r="C439" s="18" t="s">
        <v>5345</v>
      </c>
      <c r="D439" s="17" t="str">
        <f t="shared" si="6"/>
        <v>03040107-DIVERSOS,.</v>
      </c>
    </row>
    <row r="440" spans="2:4" x14ac:dyDescent="0.25">
      <c r="B440" s="18" t="s">
        <v>5346</v>
      </c>
      <c r="C440" s="18" t="s">
        <v>5347</v>
      </c>
      <c r="D440" s="17" t="str">
        <f t="shared" si="6"/>
        <v>03040201-LUBRICANTES,</v>
      </c>
    </row>
    <row r="441" spans="2:4" x14ac:dyDescent="0.25">
      <c r="B441" s="18" t="s">
        <v>5348</v>
      </c>
      <c r="C441" s="18" t="s">
        <v>5349</v>
      </c>
      <c r="D441" s="17" t="str">
        <f t="shared" si="6"/>
        <v>03040202-FILTRO DE AIRE,</v>
      </c>
    </row>
    <row r="442" spans="2:4" x14ac:dyDescent="0.25">
      <c r="B442" s="18" t="s">
        <v>5350</v>
      </c>
      <c r="C442" s="18" t="s">
        <v>5351</v>
      </c>
      <c r="D442" s="17" t="str">
        <f t="shared" si="6"/>
        <v>03040203-FILTRO DE ACEITE</v>
      </c>
    </row>
    <row r="443" spans="2:4" x14ac:dyDescent="0.25">
      <c r="B443" s="18" t="s">
        <v>5352</v>
      </c>
      <c r="C443" s="18" t="s">
        <v>5353</v>
      </c>
      <c r="D443" s="17" t="str">
        <f t="shared" si="6"/>
        <v>03040204-ELEMENTO SEPARADOR</v>
      </c>
    </row>
    <row r="444" spans="2:4" x14ac:dyDescent="0.25">
      <c r="B444" s="18" t="s">
        <v>5354</v>
      </c>
      <c r="C444" s="18" t="s">
        <v>5355</v>
      </c>
      <c r="D444" s="17" t="str">
        <f t="shared" si="6"/>
        <v>03040205-FAJAS</v>
      </c>
    </row>
    <row r="445" spans="2:4" x14ac:dyDescent="0.25">
      <c r="B445" s="18" t="s">
        <v>5356</v>
      </c>
      <c r="C445" s="18" t="s">
        <v>5357</v>
      </c>
      <c r="D445" s="17" t="str">
        <f t="shared" si="6"/>
        <v>03040206-ELECTRICO / ELECTRONICO</v>
      </c>
    </row>
    <row r="446" spans="2:4" x14ac:dyDescent="0.25">
      <c r="B446" s="18" t="s">
        <v>5358</v>
      </c>
      <c r="C446" s="18" t="s">
        <v>5359</v>
      </c>
      <c r="D446" s="17" t="str">
        <f t="shared" si="6"/>
        <v>03040207-KIT DE OVERHAUL</v>
      </c>
    </row>
    <row r="447" spans="2:4" x14ac:dyDescent="0.25">
      <c r="B447" s="18" t="s">
        <v>5360</v>
      </c>
      <c r="C447" s="18" t="s">
        <v>5361</v>
      </c>
      <c r="D447" s="17" t="str">
        <f t="shared" si="6"/>
        <v>03040208-DIVERSOS.</v>
      </c>
    </row>
    <row r="448" spans="2:4" x14ac:dyDescent="0.25">
      <c r="B448" s="18" t="s">
        <v>5362</v>
      </c>
      <c r="C448" s="18" t="s">
        <v>5363</v>
      </c>
      <c r="D448" s="17" t="str">
        <f t="shared" si="6"/>
        <v>03040301-LUBRICANTES,.</v>
      </c>
    </row>
    <row r="449" spans="2:4" x14ac:dyDescent="0.25">
      <c r="B449" s="18" t="s">
        <v>5364</v>
      </c>
      <c r="C449" s="18" t="s">
        <v>5365</v>
      </c>
      <c r="D449" s="17" t="str">
        <f t="shared" si="6"/>
        <v>03040302-DIVERSOS..</v>
      </c>
    </row>
    <row r="450" spans="2:4" x14ac:dyDescent="0.25">
      <c r="B450" s="18" t="s">
        <v>5366</v>
      </c>
      <c r="C450" s="18" t="s">
        <v>5367</v>
      </c>
      <c r="D450" s="17" t="str">
        <f t="shared" si="6"/>
        <v>03040401-LUBRICANTES_</v>
      </c>
    </row>
    <row r="451" spans="2:4" x14ac:dyDescent="0.25">
      <c r="B451" s="18" t="s">
        <v>5368</v>
      </c>
      <c r="C451" s="18" t="s">
        <v>5369</v>
      </c>
      <c r="D451" s="17" t="str">
        <f t="shared" si="6"/>
        <v>03040402-FILTRO DE AIRE.</v>
      </c>
    </row>
    <row r="452" spans="2:4" x14ac:dyDescent="0.25">
      <c r="B452" s="18" t="s">
        <v>5370</v>
      </c>
      <c r="C452" s="18" t="s">
        <v>5371</v>
      </c>
      <c r="D452" s="17" t="str">
        <f t="shared" si="6"/>
        <v>03040403-FILTRO DE ACEITE.</v>
      </c>
    </row>
    <row r="453" spans="2:4" x14ac:dyDescent="0.25">
      <c r="B453" s="18" t="s">
        <v>5372</v>
      </c>
      <c r="C453" s="18" t="s">
        <v>5373</v>
      </c>
      <c r="D453" s="17" t="str">
        <f t="shared" ref="D453:D516" si="7">_xlfn.CONCAT(B453,"-",C453)</f>
        <v>03040404-ELECTRICO / ELECTRONICO.</v>
      </c>
    </row>
    <row r="454" spans="2:4" x14ac:dyDescent="0.25">
      <c r="B454" s="18" t="s">
        <v>5374</v>
      </c>
      <c r="C454" s="18" t="s">
        <v>5375</v>
      </c>
      <c r="D454" s="17" t="str">
        <f t="shared" si="7"/>
        <v>03040405-DIVERSOS_</v>
      </c>
    </row>
    <row r="455" spans="2:4" x14ac:dyDescent="0.25">
      <c r="B455" s="18" t="s">
        <v>5376</v>
      </c>
      <c r="C455" s="18" t="s">
        <v>5377</v>
      </c>
      <c r="D455" s="17" t="str">
        <f t="shared" si="7"/>
        <v>03040501-DIVERSOS._</v>
      </c>
    </row>
    <row r="456" spans="2:4" x14ac:dyDescent="0.25">
      <c r="B456" s="18" t="s">
        <v>5378</v>
      </c>
      <c r="C456" s="18" t="s">
        <v>5379</v>
      </c>
      <c r="D456" s="17" t="str">
        <f t="shared" si="7"/>
        <v>03040601-ELEMENTO FILTRO DE LINEA</v>
      </c>
    </row>
    <row r="457" spans="2:4" x14ac:dyDescent="0.25">
      <c r="B457" s="18" t="s">
        <v>5380</v>
      </c>
      <c r="C457" s="18" t="s">
        <v>5381</v>
      </c>
      <c r="D457" s="17" t="str">
        <f t="shared" si="7"/>
        <v>03040602-VALVULA DE DRENAJE</v>
      </c>
    </row>
    <row r="458" spans="2:4" x14ac:dyDescent="0.25">
      <c r="B458" s="18" t="s">
        <v>5382</v>
      </c>
      <c r="C458" s="18" t="s">
        <v>5383</v>
      </c>
      <c r="D458" s="17" t="str">
        <f t="shared" si="7"/>
        <v>03040603-DIVERSOS</v>
      </c>
    </row>
    <row r="459" spans="2:4" x14ac:dyDescent="0.25">
      <c r="B459" s="18" t="s">
        <v>5384</v>
      </c>
      <c r="C459" s="18" t="s">
        <v>5385</v>
      </c>
      <c r="D459" s="17" t="str">
        <f t="shared" si="7"/>
        <v>03040604-SISTEMA HIDROSTATICO</v>
      </c>
    </row>
    <row r="460" spans="2:4" x14ac:dyDescent="0.25">
      <c r="B460" s="18" t="s">
        <v>5386</v>
      </c>
      <c r="C460" s="18" t="s">
        <v>5387</v>
      </c>
      <c r="D460" s="17" t="str">
        <f t="shared" si="7"/>
        <v>03040701-EX IR</v>
      </c>
    </row>
    <row r="461" spans="2:4" x14ac:dyDescent="0.25">
      <c r="B461" s="18" t="s">
        <v>5388</v>
      </c>
      <c r="C461" s="18" t="s">
        <v>216</v>
      </c>
      <c r="D461" s="17" t="str">
        <f t="shared" si="7"/>
        <v>03040702-ATLAS COPCO</v>
      </c>
    </row>
    <row r="462" spans="2:4" x14ac:dyDescent="0.25">
      <c r="B462" s="18" t="s">
        <v>5389</v>
      </c>
      <c r="C462" s="18" t="s">
        <v>5390</v>
      </c>
      <c r="D462" s="17" t="str">
        <f t="shared" si="7"/>
        <v>03040703-SULLAIR</v>
      </c>
    </row>
    <row r="463" spans="2:4" x14ac:dyDescent="0.25">
      <c r="B463" s="18" t="s">
        <v>5391</v>
      </c>
      <c r="C463" s="18" t="s">
        <v>5392</v>
      </c>
      <c r="D463" s="17" t="str">
        <f t="shared" si="7"/>
        <v>03040704-OTRAS MARCAS.</v>
      </c>
    </row>
    <row r="464" spans="2:4" x14ac:dyDescent="0.25">
      <c r="B464" s="18" t="s">
        <v>5393</v>
      </c>
      <c r="C464" s="18" t="s">
        <v>5394</v>
      </c>
      <c r="D464" s="17" t="str">
        <f t="shared" si="7"/>
        <v>03040801-DIVERSOS_.</v>
      </c>
    </row>
    <row r="465" spans="2:4" x14ac:dyDescent="0.25">
      <c r="B465" s="18" t="s">
        <v>5395</v>
      </c>
      <c r="C465" s="18" t="s">
        <v>5396</v>
      </c>
      <c r="D465" s="17" t="str">
        <f t="shared" si="7"/>
        <v>03040901-TUBERIA</v>
      </c>
    </row>
    <row r="466" spans="2:4" x14ac:dyDescent="0.25">
      <c r="B466" s="18" t="s">
        <v>5397</v>
      </c>
      <c r="C466" s="18" t="s">
        <v>3482</v>
      </c>
      <c r="D466" s="17" t="str">
        <f t="shared" si="7"/>
        <v>03040902-CONEXIONES</v>
      </c>
    </row>
    <row r="467" spans="2:4" x14ac:dyDescent="0.25">
      <c r="B467" s="18" t="s">
        <v>5398</v>
      </c>
      <c r="C467" s="18" t="s">
        <v>3570</v>
      </c>
      <c r="D467" s="17" t="str">
        <f t="shared" si="7"/>
        <v>03040903-ACCESORIOS,</v>
      </c>
    </row>
    <row r="468" spans="2:4" x14ac:dyDescent="0.25">
      <c r="B468" s="18" t="s">
        <v>5399</v>
      </c>
      <c r="C468" s="18" t="s">
        <v>5400</v>
      </c>
      <c r="D468" s="17" t="str">
        <f t="shared" si="7"/>
        <v>03040904-DIVERSOS_,</v>
      </c>
    </row>
    <row r="469" spans="2:4" x14ac:dyDescent="0.25">
      <c r="B469" s="18" t="s">
        <v>5401</v>
      </c>
      <c r="C469" s="18" t="s">
        <v>5402</v>
      </c>
      <c r="D469" s="17" t="str">
        <f t="shared" si="7"/>
        <v>04010101-OTROS,-</v>
      </c>
    </row>
    <row r="470" spans="2:4" x14ac:dyDescent="0.25">
      <c r="B470" s="18" t="s">
        <v>5403</v>
      </c>
      <c r="C470" s="18" t="s">
        <v>5404</v>
      </c>
      <c r="D470" s="17" t="str">
        <f t="shared" si="7"/>
        <v>04010199-GENERAL  .,</v>
      </c>
    </row>
    <row r="471" spans="2:4" x14ac:dyDescent="0.25">
      <c r="B471" s="18" t="s">
        <v>5405</v>
      </c>
      <c r="C471" s="18" t="s">
        <v>5406</v>
      </c>
      <c r="D471" s="17" t="str">
        <f t="shared" si="7"/>
        <v>04010201-OTROS,--</v>
      </c>
    </row>
    <row r="472" spans="2:4" x14ac:dyDescent="0.25">
      <c r="B472" s="18" t="s">
        <v>5407</v>
      </c>
      <c r="C472" s="18" t="s">
        <v>5408</v>
      </c>
      <c r="D472" s="17" t="str">
        <f t="shared" si="7"/>
        <v>04010299-GENERAL  ..</v>
      </c>
    </row>
    <row r="473" spans="2:4" x14ac:dyDescent="0.25">
      <c r="B473" s="18" t="s">
        <v>5409</v>
      </c>
      <c r="C473" s="18" t="s">
        <v>5410</v>
      </c>
      <c r="D473" s="17" t="str">
        <f t="shared" si="7"/>
        <v>04020101-ACERO .</v>
      </c>
    </row>
    <row r="474" spans="2:4" x14ac:dyDescent="0.25">
      <c r="B474" s="18" t="s">
        <v>5411</v>
      </c>
      <c r="C474" s="18" t="s">
        <v>5412</v>
      </c>
      <c r="D474" s="17" t="str">
        <f t="shared" si="7"/>
        <v>04020102-BRONCE.-</v>
      </c>
    </row>
    <row r="475" spans="2:4" x14ac:dyDescent="0.25">
      <c r="B475" s="18" t="s">
        <v>5413</v>
      </c>
      <c r="C475" s="18" t="s">
        <v>5414</v>
      </c>
      <c r="D475" s="17" t="str">
        <f t="shared" si="7"/>
        <v>04020103-FENOLICO--</v>
      </c>
    </row>
    <row r="476" spans="2:4" x14ac:dyDescent="0.25">
      <c r="B476" s="18" t="s">
        <v>5415</v>
      </c>
      <c r="C476" s="18" t="s">
        <v>5416</v>
      </c>
      <c r="D476" s="17" t="str">
        <f t="shared" si="7"/>
        <v>04020104-OTROS.-,</v>
      </c>
    </row>
    <row r="477" spans="2:4" x14ac:dyDescent="0.25">
      <c r="B477" s="18" t="s">
        <v>5417</v>
      </c>
      <c r="C477" s="18" t="s">
        <v>5418</v>
      </c>
      <c r="D477" s="17" t="str">
        <f t="shared" si="7"/>
        <v>04020201-BRONCE..</v>
      </c>
    </row>
    <row r="478" spans="2:4" x14ac:dyDescent="0.25">
      <c r="B478" s="18" t="s">
        <v>5419</v>
      </c>
      <c r="C478" s="18" t="s">
        <v>5420</v>
      </c>
      <c r="D478" s="17" t="str">
        <f t="shared" si="7"/>
        <v>04020202-FENOLICO</v>
      </c>
    </row>
    <row r="479" spans="2:4" x14ac:dyDescent="0.25">
      <c r="B479" s="18" t="s">
        <v>5421</v>
      </c>
      <c r="C479" s="18" t="s">
        <v>5422</v>
      </c>
      <c r="D479" s="17" t="str">
        <f t="shared" si="7"/>
        <v>04020301-ACERO.</v>
      </c>
    </row>
    <row r="480" spans="2:4" x14ac:dyDescent="0.25">
      <c r="B480" s="18" t="s">
        <v>5423</v>
      </c>
      <c r="C480" s="18" t="s">
        <v>5424</v>
      </c>
      <c r="D480" s="17" t="str">
        <f t="shared" si="7"/>
        <v>04020302-BRONCE.*</v>
      </c>
    </row>
    <row r="481" spans="2:4" x14ac:dyDescent="0.25">
      <c r="B481" s="18" t="s">
        <v>5425</v>
      </c>
      <c r="C481" s="18" t="s">
        <v>5426</v>
      </c>
      <c r="D481" s="17" t="str">
        <f t="shared" si="7"/>
        <v>04020401-ACERO</v>
      </c>
    </row>
    <row r="482" spans="2:4" x14ac:dyDescent="0.25">
      <c r="B482" s="18" t="s">
        <v>5427</v>
      </c>
      <c r="C482" s="18" t="s">
        <v>5428</v>
      </c>
      <c r="D482" s="17" t="str">
        <f t="shared" si="7"/>
        <v>04020402-BRONCE…</v>
      </c>
    </row>
    <row r="483" spans="2:4" x14ac:dyDescent="0.25">
      <c r="B483" s="18" t="s">
        <v>5429</v>
      </c>
      <c r="C483" s="18" t="s">
        <v>5430</v>
      </c>
      <c r="D483" s="17" t="str">
        <f t="shared" si="7"/>
        <v>04020403-OTROS,.</v>
      </c>
    </row>
    <row r="484" spans="2:4" x14ac:dyDescent="0.25">
      <c r="B484" s="18" t="s">
        <v>5431</v>
      </c>
      <c r="C484" s="18" t="s">
        <v>5432</v>
      </c>
      <c r="D484" s="17" t="str">
        <f t="shared" si="7"/>
        <v>04030101-POSICIONADOR</v>
      </c>
    </row>
    <row r="485" spans="2:4" x14ac:dyDescent="0.25">
      <c r="B485" s="18" t="s">
        <v>5433</v>
      </c>
      <c r="C485" s="18" t="s">
        <v>5434</v>
      </c>
      <c r="D485" s="17" t="str">
        <f t="shared" si="7"/>
        <v>04030102-ACTUADOR LINEAL</v>
      </c>
    </row>
    <row r="486" spans="2:4" x14ac:dyDescent="0.25">
      <c r="B486" s="18" t="s">
        <v>5435</v>
      </c>
      <c r="C486" s="18" t="s">
        <v>5436</v>
      </c>
      <c r="D486" s="17" t="str">
        <f t="shared" si="7"/>
        <v>04030103-VALVULA TIPO GLOBO</v>
      </c>
    </row>
    <row r="487" spans="2:4" x14ac:dyDescent="0.25">
      <c r="B487" s="18" t="s">
        <v>5437</v>
      </c>
      <c r="C487" s="18" t="s">
        <v>3646</v>
      </c>
      <c r="D487" s="17" t="str">
        <f t="shared" si="7"/>
        <v>04030104-ACCESORIOS.</v>
      </c>
    </row>
    <row r="488" spans="2:4" x14ac:dyDescent="0.25">
      <c r="B488" s="18" t="s">
        <v>5438</v>
      </c>
      <c r="C488" s="18" t="s">
        <v>5439</v>
      </c>
      <c r="D488" s="17" t="str">
        <f t="shared" si="7"/>
        <v>04030105-VALVULA DE PISTON</v>
      </c>
    </row>
    <row r="489" spans="2:4" x14ac:dyDescent="0.25">
      <c r="B489" s="18" t="s">
        <v>5440</v>
      </c>
      <c r="C489" s="18" t="s">
        <v>5441</v>
      </c>
      <c r="D489" s="17" t="str">
        <f t="shared" si="7"/>
        <v>04030106-REPUESTOS .</v>
      </c>
    </row>
    <row r="490" spans="2:4" x14ac:dyDescent="0.25">
      <c r="B490" s="18" t="s">
        <v>5442</v>
      </c>
      <c r="C490" s="18" t="s">
        <v>5443</v>
      </c>
      <c r="D490" s="17" t="str">
        <f t="shared" si="7"/>
        <v>04030107-PURGAS DE CALDERAS</v>
      </c>
    </row>
    <row r="491" spans="2:4" x14ac:dyDescent="0.25">
      <c r="B491" s="18" t="s">
        <v>5444</v>
      </c>
      <c r="C491" s="18" t="s">
        <v>5445</v>
      </c>
      <c r="D491" s="17" t="str">
        <f t="shared" si="7"/>
        <v>04030201-TEMPERATURA--</v>
      </c>
    </row>
    <row r="492" spans="2:4" x14ac:dyDescent="0.25">
      <c r="B492" s="18" t="s">
        <v>5446</v>
      </c>
      <c r="C492" s="18" t="s">
        <v>5447</v>
      </c>
      <c r="D492" s="17" t="str">
        <f t="shared" si="7"/>
        <v>04030202-PRESION .</v>
      </c>
    </row>
    <row r="493" spans="2:4" x14ac:dyDescent="0.25">
      <c r="B493" s="18" t="s">
        <v>5448</v>
      </c>
      <c r="C493" s="18" t="s">
        <v>5449</v>
      </c>
      <c r="D493" s="17" t="str">
        <f t="shared" si="7"/>
        <v>04030203-PILOTO OPERADO</v>
      </c>
    </row>
    <row r="494" spans="2:4" x14ac:dyDescent="0.25">
      <c r="B494" s="18" t="s">
        <v>5450</v>
      </c>
      <c r="C494" s="18" t="s">
        <v>5451</v>
      </c>
      <c r="D494" s="17" t="str">
        <f t="shared" si="7"/>
        <v>04030204-ACCION DIRECTA</v>
      </c>
    </row>
    <row r="495" spans="2:4" x14ac:dyDescent="0.25">
      <c r="B495" s="18" t="s">
        <v>5452</v>
      </c>
      <c r="C495" s="18" t="s">
        <v>5453</v>
      </c>
      <c r="D495" s="17" t="str">
        <f t="shared" si="7"/>
        <v>04030205-REPUESTOS ,</v>
      </c>
    </row>
    <row r="496" spans="2:4" x14ac:dyDescent="0.25">
      <c r="B496" s="18" t="s">
        <v>5454</v>
      </c>
      <c r="C496" s="18" t="s">
        <v>5455</v>
      </c>
      <c r="D496" s="17" t="str">
        <f t="shared" si="7"/>
        <v>04030206-FENOLICO.</v>
      </c>
    </row>
    <row r="497" spans="2:4" x14ac:dyDescent="0.25">
      <c r="B497" s="18" t="s">
        <v>5456</v>
      </c>
      <c r="C497" s="18" t="s">
        <v>5457</v>
      </c>
      <c r="D497" s="17" t="str">
        <f t="shared" si="7"/>
        <v>04030301-ELIMINADOR DE AIRE</v>
      </c>
    </row>
    <row r="498" spans="2:4" x14ac:dyDescent="0.25">
      <c r="B498" s="18" t="s">
        <v>5458</v>
      </c>
      <c r="C498" s="18" t="s">
        <v>5459</v>
      </c>
      <c r="D498" s="17" t="str">
        <f t="shared" si="7"/>
        <v>04030302-TERMODINAMICA</v>
      </c>
    </row>
    <row r="499" spans="2:4" x14ac:dyDescent="0.25">
      <c r="B499" s="18" t="s">
        <v>5460</v>
      </c>
      <c r="C499" s="18" t="s">
        <v>5461</v>
      </c>
      <c r="D499" s="17" t="str">
        <f t="shared" si="7"/>
        <v>04030303-FLOTADOR</v>
      </c>
    </row>
    <row r="500" spans="2:4" x14ac:dyDescent="0.25">
      <c r="B500" s="18" t="s">
        <v>5462</v>
      </c>
      <c r="C500" s="18" t="s">
        <v>5463</v>
      </c>
      <c r="D500" s="17" t="str">
        <f t="shared" si="7"/>
        <v>04030304-PRESION BALANCEADA</v>
      </c>
    </row>
    <row r="501" spans="2:4" x14ac:dyDescent="0.25">
      <c r="B501" s="18" t="s">
        <v>5464</v>
      </c>
      <c r="C501" s="18" t="s">
        <v>5465</v>
      </c>
      <c r="D501" s="17" t="str">
        <f t="shared" si="7"/>
        <v>04030306-BALDE INVERTIDO</v>
      </c>
    </row>
    <row r="502" spans="2:4" x14ac:dyDescent="0.25">
      <c r="B502" s="18" t="s">
        <v>5466</v>
      </c>
      <c r="C502" s="18" t="s">
        <v>5467</v>
      </c>
      <c r="D502" s="17" t="str">
        <f t="shared" si="7"/>
        <v>04030307-REPUESTOS*</v>
      </c>
    </row>
    <row r="503" spans="2:4" x14ac:dyDescent="0.25">
      <c r="B503" s="18" t="s">
        <v>5468</v>
      </c>
      <c r="C503" s="18" t="s">
        <v>5469</v>
      </c>
      <c r="D503" s="17" t="str">
        <f t="shared" si="7"/>
        <v>04030308-OTROS.,</v>
      </c>
    </row>
    <row r="504" spans="2:4" x14ac:dyDescent="0.25">
      <c r="B504" s="18" t="s">
        <v>5470</v>
      </c>
      <c r="C504" s="18" t="s">
        <v>5471</v>
      </c>
      <c r="D504" s="17" t="str">
        <f t="shared" si="7"/>
        <v>04030309-TERMOSTATICA</v>
      </c>
    </row>
    <row r="505" spans="2:4" x14ac:dyDescent="0.25">
      <c r="B505" s="18" t="s">
        <v>5472</v>
      </c>
      <c r="C505" s="18" t="s">
        <v>5473</v>
      </c>
      <c r="D505" s="17" t="str">
        <f t="shared" si="7"/>
        <v>04030401-VISOR</v>
      </c>
    </row>
    <row r="506" spans="2:4" x14ac:dyDescent="0.25">
      <c r="B506" s="18" t="s">
        <v>5474</v>
      </c>
      <c r="C506" s="18" t="s">
        <v>5475</v>
      </c>
      <c r="D506" s="17" t="str">
        <f t="shared" si="7"/>
        <v>04030402-ROMPEDOR DE VACIO</v>
      </c>
    </row>
    <row r="507" spans="2:4" x14ac:dyDescent="0.25">
      <c r="B507" s="18" t="s">
        <v>5476</v>
      </c>
      <c r="C507" s="18" t="s">
        <v>3376</v>
      </c>
      <c r="D507" s="17" t="str">
        <f t="shared" si="7"/>
        <v>04030403-VALVULAS</v>
      </c>
    </row>
    <row r="508" spans="2:4" x14ac:dyDescent="0.25">
      <c r="B508" s="18" t="s">
        <v>5477</v>
      </c>
      <c r="C508" s="18" t="s">
        <v>5478</v>
      </c>
      <c r="D508" s="17" t="str">
        <f t="shared" si="7"/>
        <v>04030404-BOMBA</v>
      </c>
    </row>
    <row r="509" spans="2:4" x14ac:dyDescent="0.25">
      <c r="B509" s="18" t="s">
        <v>5479</v>
      </c>
      <c r="C509" s="18" t="s">
        <v>5480</v>
      </c>
      <c r="D509" s="17" t="str">
        <f t="shared" si="7"/>
        <v>04030405-CONTROL DE CALDERA</v>
      </c>
    </row>
    <row r="510" spans="2:4" x14ac:dyDescent="0.25">
      <c r="B510" s="18" t="s">
        <v>5481</v>
      </c>
      <c r="C510" s="18" t="s">
        <v>5482</v>
      </c>
      <c r="D510" s="17" t="str">
        <f t="shared" si="7"/>
        <v>04030406-SEPARADOR DE HUMEDAD</v>
      </c>
    </row>
    <row r="511" spans="2:4" x14ac:dyDescent="0.25">
      <c r="B511" s="18" t="s">
        <v>5483</v>
      </c>
      <c r="C511" s="18" t="s">
        <v>5484</v>
      </c>
      <c r="D511" s="17" t="str">
        <f t="shared" si="7"/>
        <v>04030407-FILTRO</v>
      </c>
    </row>
    <row r="512" spans="2:4" x14ac:dyDescent="0.25">
      <c r="B512" s="18" t="s">
        <v>5485</v>
      </c>
      <c r="C512" s="18" t="s">
        <v>5486</v>
      </c>
      <c r="D512" s="17" t="str">
        <f t="shared" si="7"/>
        <v>04030408-CALDERA</v>
      </c>
    </row>
    <row r="513" spans="2:4" x14ac:dyDescent="0.25">
      <c r="B513" s="18" t="s">
        <v>5487</v>
      </c>
      <c r="C513" s="18" t="s">
        <v>5488</v>
      </c>
      <c r="D513" s="17" t="str">
        <f t="shared" si="7"/>
        <v>04030409-REPUESTOS :</v>
      </c>
    </row>
    <row r="514" spans="2:4" x14ac:dyDescent="0.25">
      <c r="B514" s="18" t="s">
        <v>5489</v>
      </c>
      <c r="C514" s="18" t="s">
        <v>5490</v>
      </c>
      <c r="D514" s="17" t="str">
        <f t="shared" si="7"/>
        <v>04030410-TANQUE FLASH</v>
      </c>
    </row>
    <row r="515" spans="2:4" x14ac:dyDescent="0.25">
      <c r="B515" s="18" t="s">
        <v>5491</v>
      </c>
      <c r="C515" s="18" t="s">
        <v>5492</v>
      </c>
      <c r="D515" s="17" t="str">
        <f t="shared" si="7"/>
        <v>04030599-GENERAL  ,.</v>
      </c>
    </row>
    <row r="516" spans="2:4" x14ac:dyDescent="0.25">
      <c r="B516" s="18" t="s">
        <v>5493</v>
      </c>
      <c r="C516" s="18" t="s">
        <v>5494</v>
      </c>
      <c r="D516" s="17" t="str">
        <f t="shared" si="7"/>
        <v>04030701-OTROS**</v>
      </c>
    </row>
    <row r="517" spans="2:4" x14ac:dyDescent="0.25">
      <c r="B517" s="18" t="s">
        <v>5495</v>
      </c>
      <c r="C517" s="18" t="s">
        <v>5496</v>
      </c>
      <c r="D517" s="17" t="str">
        <f t="shared" ref="D517:D580" si="8">_xlfn.CONCAT(B517,"-",C517)</f>
        <v>04030801-AREA VARIABLE.</v>
      </c>
    </row>
    <row r="518" spans="2:4" x14ac:dyDescent="0.25">
      <c r="B518" s="18" t="s">
        <v>5497</v>
      </c>
      <c r="C518" s="18" t="s">
        <v>5498</v>
      </c>
      <c r="D518" s="17" t="str">
        <f t="shared" si="8"/>
        <v>04030901-PRESION,</v>
      </c>
    </row>
    <row r="519" spans="2:4" x14ac:dyDescent="0.25">
      <c r="B519" s="18" t="s">
        <v>5499</v>
      </c>
      <c r="C519" s="18" t="s">
        <v>5500</v>
      </c>
      <c r="D519" s="17" t="str">
        <f t="shared" si="8"/>
        <v>04031101-ACERO INOXIDABLE...</v>
      </c>
    </row>
    <row r="520" spans="2:4" x14ac:dyDescent="0.25">
      <c r="B520" s="18" t="s">
        <v>5501</v>
      </c>
      <c r="C520" s="18" t="s">
        <v>3742</v>
      </c>
      <c r="D520" s="17" t="str">
        <f t="shared" si="8"/>
        <v>04031201-OTROS..</v>
      </c>
    </row>
    <row r="521" spans="2:4" x14ac:dyDescent="0.25">
      <c r="B521" s="18" t="s">
        <v>5502</v>
      </c>
      <c r="C521" s="18" t="s">
        <v>5503</v>
      </c>
      <c r="D521" s="17" t="str">
        <f t="shared" si="8"/>
        <v>04031301-ACERO INOXIDABLE..,</v>
      </c>
    </row>
    <row r="522" spans="2:4" x14ac:dyDescent="0.25">
      <c r="B522" s="18" t="s">
        <v>5504</v>
      </c>
      <c r="C522" s="18" t="s">
        <v>5505</v>
      </c>
      <c r="D522" s="17" t="str">
        <f t="shared" si="8"/>
        <v>04031401-FIERRO FUNDIDO_</v>
      </c>
    </row>
    <row r="523" spans="2:4" x14ac:dyDescent="0.25">
      <c r="B523" s="18" t="s">
        <v>5506</v>
      </c>
      <c r="C523" s="18" t="s">
        <v>5507</v>
      </c>
      <c r="D523" s="17" t="str">
        <f t="shared" si="8"/>
        <v>04050101-OTROS,,,,</v>
      </c>
    </row>
    <row r="524" spans="2:4" x14ac:dyDescent="0.25">
      <c r="B524" s="18" t="s">
        <v>5508</v>
      </c>
      <c r="C524" s="18" t="s">
        <v>5509</v>
      </c>
      <c r="D524" s="17" t="str">
        <f t="shared" si="8"/>
        <v>04050199-GENERAL-. .</v>
      </c>
    </row>
    <row r="525" spans="2:4" x14ac:dyDescent="0.25">
      <c r="B525" s="18" t="s">
        <v>5510</v>
      </c>
      <c r="C525" s="18" t="s">
        <v>5511</v>
      </c>
      <c r="D525" s="17" t="str">
        <f t="shared" si="8"/>
        <v>04050299-GENERAL.. -</v>
      </c>
    </row>
    <row r="526" spans="2:4" x14ac:dyDescent="0.25">
      <c r="B526" s="18" t="s">
        <v>5512</v>
      </c>
      <c r="C526" s="18" t="s">
        <v>5513</v>
      </c>
      <c r="D526" s="17" t="str">
        <f t="shared" si="8"/>
        <v>04050301-OTROS,,,</v>
      </c>
    </row>
    <row r="527" spans="2:4" x14ac:dyDescent="0.25">
      <c r="B527" s="18" t="s">
        <v>5514</v>
      </c>
      <c r="C527" s="18" t="s">
        <v>5515</v>
      </c>
      <c r="D527" s="17" t="str">
        <f t="shared" si="8"/>
        <v>04050499-GENERAL,-</v>
      </c>
    </row>
    <row r="528" spans="2:4" x14ac:dyDescent="0.25">
      <c r="B528" s="18" t="s">
        <v>5516</v>
      </c>
      <c r="C528" s="18" t="s">
        <v>5517</v>
      </c>
      <c r="D528" s="17" t="str">
        <f t="shared" si="8"/>
        <v>04080101-EQUIPOS-</v>
      </c>
    </row>
    <row r="529" spans="2:4" x14ac:dyDescent="0.25">
      <c r="B529" s="18" t="s">
        <v>5518</v>
      </c>
      <c r="C529" s="18" t="s">
        <v>5519</v>
      </c>
      <c r="D529" s="17" t="str">
        <f t="shared" si="8"/>
        <v>04080102-REPUESTOS -</v>
      </c>
    </row>
    <row r="530" spans="2:4" x14ac:dyDescent="0.25">
      <c r="B530" s="18" t="s">
        <v>5520</v>
      </c>
      <c r="C530" s="18" t="s">
        <v>5521</v>
      </c>
      <c r="D530" s="17" t="str">
        <f t="shared" si="8"/>
        <v>04080201-EQUIPOS  -</v>
      </c>
    </row>
    <row r="531" spans="2:4" x14ac:dyDescent="0.25">
      <c r="B531" s="18" t="s">
        <v>5522</v>
      </c>
      <c r="C531" s="18" t="s">
        <v>3614</v>
      </c>
      <c r="D531" s="17" t="str">
        <f t="shared" si="8"/>
        <v>04080202-SENSORES</v>
      </c>
    </row>
    <row r="532" spans="2:4" x14ac:dyDescent="0.25">
      <c r="B532" s="18" t="s">
        <v>5523</v>
      </c>
      <c r="C532" s="18" t="s">
        <v>5524</v>
      </c>
      <c r="D532" s="17" t="str">
        <f t="shared" si="8"/>
        <v>04080203-REPUESTOS --</v>
      </c>
    </row>
    <row r="533" spans="2:4" x14ac:dyDescent="0.25">
      <c r="B533" s="18" t="s">
        <v>5525</v>
      </c>
      <c r="C533" s="18" t="s">
        <v>5526</v>
      </c>
      <c r="D533" s="17" t="str">
        <f t="shared" si="8"/>
        <v>04080301-MAGNETICOS</v>
      </c>
    </row>
    <row r="534" spans="2:4" x14ac:dyDescent="0.25">
      <c r="B534" s="18" t="s">
        <v>5527</v>
      </c>
      <c r="C534" s="18" t="s">
        <v>5528</v>
      </c>
      <c r="D534" s="17" t="str">
        <f t="shared" si="8"/>
        <v>04080302-VORTEX</v>
      </c>
    </row>
    <row r="535" spans="2:4" x14ac:dyDescent="0.25">
      <c r="B535" s="18" t="s">
        <v>5529</v>
      </c>
      <c r="C535" s="18" t="s">
        <v>5530</v>
      </c>
      <c r="D535" s="17" t="str">
        <f t="shared" si="8"/>
        <v>04080303-AREA VARIABLE</v>
      </c>
    </row>
    <row r="536" spans="2:4" x14ac:dyDescent="0.25">
      <c r="B536" s="18" t="s">
        <v>5531</v>
      </c>
      <c r="C536" s="18" t="s">
        <v>5532</v>
      </c>
      <c r="D536" s="17" t="str">
        <f t="shared" si="8"/>
        <v>04080304-MASICOS</v>
      </c>
    </row>
    <row r="537" spans="2:4" x14ac:dyDescent="0.25">
      <c r="B537" s="18" t="s">
        <v>5533</v>
      </c>
      <c r="C537" s="18" t="s">
        <v>3445</v>
      </c>
      <c r="D537" s="17" t="str">
        <f t="shared" si="8"/>
        <v>04080305-OTROS</v>
      </c>
    </row>
    <row r="538" spans="2:4" x14ac:dyDescent="0.25">
      <c r="B538" s="18" t="s">
        <v>5534</v>
      </c>
      <c r="C538" s="18" t="s">
        <v>5535</v>
      </c>
      <c r="D538" s="17" t="str">
        <f t="shared" si="8"/>
        <v>04080306-ACCESORIOS.,</v>
      </c>
    </row>
    <row r="539" spans="2:4" x14ac:dyDescent="0.25">
      <c r="B539" s="18" t="s">
        <v>5536</v>
      </c>
      <c r="C539" s="18" t="s">
        <v>5537</v>
      </c>
      <c r="D539" s="17" t="str">
        <f t="shared" si="8"/>
        <v>04080307-SENSORES,</v>
      </c>
    </row>
    <row r="540" spans="2:4" x14ac:dyDescent="0.25">
      <c r="B540" s="18" t="s">
        <v>5538</v>
      </c>
      <c r="C540" s="18" t="s">
        <v>5539</v>
      </c>
      <c r="D540" s="17" t="str">
        <f t="shared" si="8"/>
        <v>04080401-PRESION</v>
      </c>
    </row>
    <row r="541" spans="2:4" x14ac:dyDescent="0.25">
      <c r="B541" s="18" t="s">
        <v>5540</v>
      </c>
      <c r="C541" s="18" t="s">
        <v>5541</v>
      </c>
      <c r="D541" s="17" t="str">
        <f t="shared" si="8"/>
        <v>04080402-TEMPERATURA</v>
      </c>
    </row>
    <row r="542" spans="2:4" x14ac:dyDescent="0.25">
      <c r="B542" s="18" t="s">
        <v>5542</v>
      </c>
      <c r="C542" s="18" t="s">
        <v>3815</v>
      </c>
      <c r="D542" s="17" t="str">
        <f t="shared" si="8"/>
        <v>04080403-GENERAL</v>
      </c>
    </row>
    <row r="543" spans="2:4" x14ac:dyDescent="0.25">
      <c r="B543" s="18" t="s">
        <v>5543</v>
      </c>
      <c r="C543" s="18" t="s">
        <v>5544</v>
      </c>
      <c r="D543" s="17" t="str">
        <f t="shared" si="8"/>
        <v>04080404-EQUIPOS.</v>
      </c>
    </row>
    <row r="544" spans="2:4" x14ac:dyDescent="0.25">
      <c r="B544" s="18" t="s">
        <v>5545</v>
      </c>
      <c r="C544" s="18" t="s">
        <v>5546</v>
      </c>
      <c r="D544" s="17" t="str">
        <f t="shared" si="8"/>
        <v>04080501-EQUIPOS   -</v>
      </c>
    </row>
    <row r="545" spans="2:4" x14ac:dyDescent="0.25">
      <c r="B545" s="18" t="s">
        <v>5547</v>
      </c>
      <c r="C545" s="18" t="s">
        <v>5548</v>
      </c>
      <c r="D545" s="17" t="str">
        <f t="shared" si="8"/>
        <v>04080502-REPUESTOS ---</v>
      </c>
    </row>
    <row r="546" spans="2:4" x14ac:dyDescent="0.25">
      <c r="B546" s="18" t="s">
        <v>5549</v>
      </c>
      <c r="C546" s="18" t="s">
        <v>5550</v>
      </c>
      <c r="D546" s="17" t="str">
        <f t="shared" si="8"/>
        <v>04080601-EQUIPOS--</v>
      </c>
    </row>
    <row r="547" spans="2:4" x14ac:dyDescent="0.25">
      <c r="B547" s="18" t="s">
        <v>5551</v>
      </c>
      <c r="C547" s="18" t="s">
        <v>5552</v>
      </c>
      <c r="D547" s="17" t="str">
        <f t="shared" si="8"/>
        <v>04080602-REPUESTOS.,.</v>
      </c>
    </row>
    <row r="548" spans="2:4" x14ac:dyDescent="0.25">
      <c r="B548" s="18" t="s">
        <v>5553</v>
      </c>
      <c r="C548" s="18" t="s">
        <v>5554</v>
      </c>
      <c r="D548" s="17" t="str">
        <f t="shared" si="8"/>
        <v>04080603-OTROS,,--</v>
      </c>
    </row>
    <row r="549" spans="2:4" x14ac:dyDescent="0.25">
      <c r="B549" s="18" t="s">
        <v>5555</v>
      </c>
      <c r="C549" s="18" t="s">
        <v>3803</v>
      </c>
      <c r="D549" s="17" t="str">
        <f t="shared" si="8"/>
        <v>04080701-REPUESTOS</v>
      </c>
    </row>
    <row r="550" spans="2:4" x14ac:dyDescent="0.25">
      <c r="B550" s="18" t="s">
        <v>5556</v>
      </c>
      <c r="C550" s="18" t="s">
        <v>5557</v>
      </c>
      <c r="D550" s="17" t="str">
        <f t="shared" si="8"/>
        <v>04080801-EQUIPOS</v>
      </c>
    </row>
    <row r="551" spans="2:4" x14ac:dyDescent="0.25">
      <c r="B551" s="18" t="s">
        <v>5558</v>
      </c>
      <c r="C551" s="18" t="s">
        <v>3810</v>
      </c>
      <c r="D551" s="17" t="str">
        <f t="shared" si="8"/>
        <v>04080802-REPUESTOS..</v>
      </c>
    </row>
    <row r="552" spans="2:4" x14ac:dyDescent="0.25">
      <c r="B552" s="18" t="s">
        <v>5559</v>
      </c>
      <c r="C552" s="18" t="s">
        <v>3657</v>
      </c>
      <c r="D552" s="17" t="str">
        <f t="shared" si="8"/>
        <v>04080803-OTROS,</v>
      </c>
    </row>
    <row r="553" spans="2:4" x14ac:dyDescent="0.25">
      <c r="B553" s="18" t="s">
        <v>5560</v>
      </c>
      <c r="C553" s="18" t="s">
        <v>5561</v>
      </c>
      <c r="D553" s="17" t="str">
        <f t="shared" si="8"/>
        <v>04080901-MONTAJE</v>
      </c>
    </row>
    <row r="554" spans="2:4" x14ac:dyDescent="0.25">
      <c r="B554" s="18" t="s">
        <v>5562</v>
      </c>
      <c r="C554" s="18" t="s">
        <v>5563</v>
      </c>
      <c r="D554" s="17" t="str">
        <f t="shared" si="8"/>
        <v>04080902-INSTALACIÓN</v>
      </c>
    </row>
    <row r="555" spans="2:4" x14ac:dyDescent="0.25">
      <c r="B555" s="18" t="s">
        <v>5564</v>
      </c>
      <c r="C555" s="18" t="s">
        <v>5565</v>
      </c>
      <c r="D555" s="17" t="str">
        <f t="shared" si="8"/>
        <v>04080903-COMISIONAMIENTO  .</v>
      </c>
    </row>
    <row r="556" spans="2:4" x14ac:dyDescent="0.25">
      <c r="B556" s="18" t="s">
        <v>5566</v>
      </c>
      <c r="C556" s="18" t="s">
        <v>5567</v>
      </c>
      <c r="D556" s="17" t="str">
        <f t="shared" si="8"/>
        <v>04080904-ENSAMBLE CON TABLERO</v>
      </c>
    </row>
    <row r="557" spans="2:4" x14ac:dyDescent="0.25">
      <c r="B557" s="18" t="s">
        <v>5568</v>
      </c>
      <c r="C557" s="18" t="s">
        <v>5569</v>
      </c>
      <c r="D557" s="17" t="str">
        <f t="shared" si="8"/>
        <v>04080905-PUESTA EN SERVICIO</v>
      </c>
    </row>
    <row r="558" spans="2:4" x14ac:dyDescent="0.25">
      <c r="B558" s="18" t="s">
        <v>5570</v>
      </c>
      <c r="C558" s="18" t="s">
        <v>5571</v>
      </c>
      <c r="D558" s="17" t="str">
        <f t="shared" si="8"/>
        <v>04080906-DIAGNOSTICO  .</v>
      </c>
    </row>
    <row r="559" spans="2:4" x14ac:dyDescent="0.25">
      <c r="B559" s="18" t="s">
        <v>5572</v>
      </c>
      <c r="C559" s="18" t="s">
        <v>5573</v>
      </c>
      <c r="D559" s="17" t="str">
        <f t="shared" si="8"/>
        <v>04080907-CONTRASTACIÓN DE PARÁMETROS</v>
      </c>
    </row>
    <row r="560" spans="2:4" x14ac:dyDescent="0.25">
      <c r="B560" s="18" t="s">
        <v>5574</v>
      </c>
      <c r="C560" s="18" t="s">
        <v>5575</v>
      </c>
      <c r="D560" s="17" t="str">
        <f t="shared" si="8"/>
        <v>04080908-MANTENIMIENTO  .</v>
      </c>
    </row>
    <row r="561" spans="2:4" x14ac:dyDescent="0.25">
      <c r="B561" s="18" t="s">
        <v>5576</v>
      </c>
      <c r="C561" s="18" t="s">
        <v>5577</v>
      </c>
      <c r="D561" s="17" t="str">
        <f t="shared" si="8"/>
        <v>04081001-OTROS--,,</v>
      </c>
    </row>
    <row r="562" spans="2:4" x14ac:dyDescent="0.25">
      <c r="B562" s="18" t="s">
        <v>5578</v>
      </c>
      <c r="C562" s="18" t="s">
        <v>5579</v>
      </c>
      <c r="D562" s="17" t="str">
        <f t="shared" si="8"/>
        <v>04081101-ACCESORIOS.,.</v>
      </c>
    </row>
    <row r="563" spans="2:4" x14ac:dyDescent="0.25">
      <c r="B563" s="18" t="s">
        <v>5580</v>
      </c>
      <c r="C563" s="18" t="s">
        <v>5581</v>
      </c>
      <c r="D563" s="17" t="str">
        <f t="shared" si="8"/>
        <v>04081102-EQUIPOS.,</v>
      </c>
    </row>
    <row r="564" spans="2:4" x14ac:dyDescent="0.25">
      <c r="B564" s="18" t="s">
        <v>5582</v>
      </c>
      <c r="C564" s="18" t="s">
        <v>5583</v>
      </c>
      <c r="D564" s="17" t="str">
        <f t="shared" si="8"/>
        <v>04081201-CONTROLADOR HIBRIDO</v>
      </c>
    </row>
    <row r="565" spans="2:4" x14ac:dyDescent="0.25">
      <c r="B565" s="18" t="s">
        <v>5584</v>
      </c>
      <c r="C565" s="18" t="s">
        <v>5585</v>
      </c>
      <c r="D565" s="17" t="str">
        <f t="shared" si="8"/>
        <v>04081202-CONTROLES DIGITALES DE COMBUST</v>
      </c>
    </row>
    <row r="566" spans="2:4" x14ac:dyDescent="0.25">
      <c r="B566" s="18" t="s">
        <v>5586</v>
      </c>
      <c r="C566" s="18" t="s">
        <v>5587</v>
      </c>
      <c r="D566" s="17" t="str">
        <f t="shared" si="8"/>
        <v>04081203-PROGRAMADORES LÓGICOS</v>
      </c>
    </row>
    <row r="567" spans="2:4" x14ac:dyDescent="0.25">
      <c r="B567" s="18" t="s">
        <v>5588</v>
      </c>
      <c r="C567" s="18" t="s">
        <v>5589</v>
      </c>
      <c r="D567" s="17" t="str">
        <f t="shared" si="8"/>
        <v>04081401-EQUIPOS..</v>
      </c>
    </row>
    <row r="568" spans="2:4" x14ac:dyDescent="0.25">
      <c r="B568" s="18" t="s">
        <v>5590</v>
      </c>
      <c r="C568" s="18" t="s">
        <v>5591</v>
      </c>
      <c r="D568" s="17" t="str">
        <f t="shared" si="8"/>
        <v>04081501-EQUIPOS -.</v>
      </c>
    </row>
    <row r="569" spans="2:4" x14ac:dyDescent="0.25">
      <c r="B569" s="18" t="s">
        <v>5592</v>
      </c>
      <c r="C569" s="18" t="s">
        <v>5593</v>
      </c>
      <c r="D569" s="17" t="str">
        <f t="shared" si="8"/>
        <v>04081601-TEMPERATURA.</v>
      </c>
    </row>
    <row r="570" spans="2:4" x14ac:dyDescent="0.25">
      <c r="B570" s="18" t="s">
        <v>5594</v>
      </c>
      <c r="C570" s="18" t="s">
        <v>5595</v>
      </c>
      <c r="D570" s="17" t="str">
        <f t="shared" si="8"/>
        <v>04081701-ELÉCTRICO</v>
      </c>
    </row>
    <row r="571" spans="2:4" x14ac:dyDescent="0.25">
      <c r="B571" s="18" t="s">
        <v>5596</v>
      </c>
      <c r="C571" s="18" t="s">
        <v>5597</v>
      </c>
      <c r="D571" s="17" t="str">
        <f t="shared" si="8"/>
        <v>04090199-GENERAL.-.,</v>
      </c>
    </row>
    <row r="572" spans="2:4" x14ac:dyDescent="0.25">
      <c r="B572" s="18" t="s">
        <v>5598</v>
      </c>
      <c r="C572" s="18" t="s">
        <v>5599</v>
      </c>
      <c r="D572" s="17" t="str">
        <f t="shared" si="8"/>
        <v>04090201-ACERO,_</v>
      </c>
    </row>
    <row r="573" spans="2:4" x14ac:dyDescent="0.25">
      <c r="B573" s="18" t="s">
        <v>5600</v>
      </c>
      <c r="C573" s="18" t="s">
        <v>5601</v>
      </c>
      <c r="D573" s="17" t="str">
        <f t="shared" si="8"/>
        <v>04090401-OTROS.,.</v>
      </c>
    </row>
    <row r="574" spans="2:4" x14ac:dyDescent="0.25">
      <c r="B574" s="18" t="s">
        <v>5602</v>
      </c>
      <c r="C574" s="18" t="s">
        <v>5603</v>
      </c>
      <c r="D574" s="17" t="str">
        <f t="shared" si="8"/>
        <v>04090501-CAÑUELAS</v>
      </c>
    </row>
    <row r="575" spans="2:4" x14ac:dyDescent="0.25">
      <c r="B575" s="18" t="s">
        <v>5604</v>
      </c>
      <c r="C575" s="18" t="s">
        <v>5605</v>
      </c>
      <c r="D575" s="17" t="str">
        <f t="shared" si="8"/>
        <v>04090502-RESINA</v>
      </c>
    </row>
    <row r="576" spans="2:4" x14ac:dyDescent="0.25">
      <c r="B576" s="18" t="s">
        <v>5606</v>
      </c>
      <c r="C576" s="18" t="s">
        <v>5607</v>
      </c>
      <c r="D576" s="17" t="str">
        <f t="shared" si="8"/>
        <v>04090503-MANTAS</v>
      </c>
    </row>
    <row r="577" spans="2:4" x14ac:dyDescent="0.25">
      <c r="B577" s="18" t="s">
        <v>5608</v>
      </c>
      <c r="C577" s="18" t="s">
        <v>3624</v>
      </c>
      <c r="D577" s="17" t="str">
        <f t="shared" si="8"/>
        <v>04090601-MOTOREDUCTORES</v>
      </c>
    </row>
    <row r="578" spans="2:4" x14ac:dyDescent="0.25">
      <c r="B578" s="18" t="s">
        <v>5609</v>
      </c>
      <c r="C578" s="18" t="s">
        <v>3625</v>
      </c>
      <c r="D578" s="17" t="str">
        <f t="shared" si="8"/>
        <v>04090602-REDUCTORES</v>
      </c>
    </row>
    <row r="579" spans="2:4" x14ac:dyDescent="0.25">
      <c r="B579" s="18" t="s">
        <v>5610</v>
      </c>
      <c r="C579" s="18" t="s">
        <v>3626</v>
      </c>
      <c r="D579" s="17" t="str">
        <f t="shared" si="8"/>
        <v>04090603-ACOPLES</v>
      </c>
    </row>
    <row r="580" spans="2:4" x14ac:dyDescent="0.25">
      <c r="B580" s="18" t="s">
        <v>5611</v>
      </c>
      <c r="C580" s="18" t="s">
        <v>3627</v>
      </c>
      <c r="D580" s="17" t="str">
        <f t="shared" si="8"/>
        <v>04090604-CHUMACERAS</v>
      </c>
    </row>
    <row r="581" spans="2:4" x14ac:dyDescent="0.25">
      <c r="B581" s="18" t="s">
        <v>5612</v>
      </c>
      <c r="C581" s="18" t="s">
        <v>5613</v>
      </c>
      <c r="D581" s="17" t="str">
        <f t="shared" ref="D581:D644" si="9">_xlfn.CONCAT(B581,"-",C581)</f>
        <v>04090701-EMPAQUETADURA PLANA,</v>
      </c>
    </row>
    <row r="582" spans="2:4" x14ac:dyDescent="0.25">
      <c r="B582" s="18" t="s">
        <v>5614</v>
      </c>
      <c r="C582" s="18" t="s">
        <v>5615</v>
      </c>
      <c r="D582" s="17" t="str">
        <f t="shared" si="9"/>
        <v>04090702-EMPAQUETADURA CORTADA,</v>
      </c>
    </row>
    <row r="583" spans="2:4" x14ac:dyDescent="0.25">
      <c r="B583" s="18" t="s">
        <v>5616</v>
      </c>
      <c r="C583" s="18" t="s">
        <v>5617</v>
      </c>
      <c r="D583" s="17" t="str">
        <f t="shared" si="9"/>
        <v>04090703-EMPAQUETADURA ESPIROMETALICAS,</v>
      </c>
    </row>
    <row r="584" spans="2:4" x14ac:dyDescent="0.25">
      <c r="B584" s="18" t="s">
        <v>5618</v>
      </c>
      <c r="C584" s="18" t="s">
        <v>5619</v>
      </c>
      <c r="D584" s="17" t="str">
        <f t="shared" si="9"/>
        <v>04090704-EMPAQUETADURA PLANA CORTADA,</v>
      </c>
    </row>
    <row r="585" spans="2:4" x14ac:dyDescent="0.25">
      <c r="B585" s="18" t="s">
        <v>5620</v>
      </c>
      <c r="C585" s="18" t="s">
        <v>5621</v>
      </c>
      <c r="D585" s="17" t="str">
        <f t="shared" si="9"/>
        <v>04090801-OTROS..,</v>
      </c>
    </row>
    <row r="586" spans="2:4" x14ac:dyDescent="0.25">
      <c r="B586" s="18" t="s">
        <v>5622</v>
      </c>
      <c r="C586" s="18" t="s">
        <v>5623</v>
      </c>
      <c r="D586" s="17" t="str">
        <f t="shared" si="9"/>
        <v>04100199-GENERAL,. ,</v>
      </c>
    </row>
    <row r="587" spans="2:4" x14ac:dyDescent="0.25">
      <c r="B587" s="18" t="s">
        <v>5624</v>
      </c>
      <c r="C587" s="18" t="s">
        <v>5625</v>
      </c>
      <c r="D587" s="17" t="str">
        <f t="shared" si="9"/>
        <v>04100299-GENERAL ,,</v>
      </c>
    </row>
    <row r="588" spans="2:4" x14ac:dyDescent="0.25">
      <c r="B588" s="18" t="s">
        <v>5626</v>
      </c>
      <c r="C588" s="18" t="s">
        <v>3855</v>
      </c>
      <c r="D588" s="17" t="str">
        <f t="shared" si="9"/>
        <v>04100399-GENERAL,,</v>
      </c>
    </row>
    <row r="589" spans="2:4" x14ac:dyDescent="0.25">
      <c r="B589" s="18" t="s">
        <v>5627</v>
      </c>
      <c r="C589" s="18" t="s">
        <v>5628</v>
      </c>
      <c r="D589" s="17" t="str">
        <f t="shared" si="9"/>
        <v>04100499-GENERAL ,.-</v>
      </c>
    </row>
    <row r="590" spans="2:4" x14ac:dyDescent="0.25">
      <c r="B590" s="18" t="s">
        <v>5629</v>
      </c>
      <c r="C590" s="18" t="s">
        <v>5630</v>
      </c>
      <c r="D590" s="17" t="str">
        <f t="shared" si="9"/>
        <v>04120101-ACERO AL CARBONO..</v>
      </c>
    </row>
    <row r="591" spans="2:4" x14ac:dyDescent="0.25">
      <c r="B591" s="18" t="s">
        <v>5631</v>
      </c>
      <c r="C591" s="18" t="s">
        <v>5632</v>
      </c>
      <c r="D591" s="17" t="str">
        <f t="shared" si="9"/>
        <v>04120102-ACERO FORJADO.</v>
      </c>
    </row>
    <row r="592" spans="2:4" x14ac:dyDescent="0.25">
      <c r="B592" s="18" t="s">
        <v>5633</v>
      </c>
      <c r="C592" s="18" t="s">
        <v>5634</v>
      </c>
      <c r="D592" s="17" t="str">
        <f t="shared" si="9"/>
        <v>04120103-BRONCE--</v>
      </c>
    </row>
    <row r="593" spans="2:4" x14ac:dyDescent="0.25">
      <c r="B593" s="18" t="s">
        <v>5635</v>
      </c>
      <c r="C593" s="18" t="s">
        <v>5636</v>
      </c>
      <c r="D593" s="17" t="str">
        <f t="shared" si="9"/>
        <v>04120104-FIERRO FUNDIDO….</v>
      </c>
    </row>
    <row r="594" spans="2:4" x14ac:dyDescent="0.25">
      <c r="B594" s="18" t="s">
        <v>5637</v>
      </c>
      <c r="C594" s="18" t="s">
        <v>5638</v>
      </c>
      <c r="D594" s="17" t="str">
        <f t="shared" si="9"/>
        <v>04120105-FIERRO DUCTIL-</v>
      </c>
    </row>
    <row r="595" spans="2:4" x14ac:dyDescent="0.25">
      <c r="B595" s="18" t="s">
        <v>5639</v>
      </c>
      <c r="C595" s="18" t="s">
        <v>5640</v>
      </c>
      <c r="D595" s="17" t="str">
        <f t="shared" si="9"/>
        <v>04120106-REPUESTO -</v>
      </c>
    </row>
    <row r="596" spans="2:4" x14ac:dyDescent="0.25">
      <c r="B596" s="18" t="s">
        <v>5641</v>
      </c>
      <c r="C596" s="18" t="s">
        <v>5642</v>
      </c>
      <c r="D596" s="17" t="str">
        <f t="shared" si="9"/>
        <v>04120107-ACERO INOXIDABLE.</v>
      </c>
    </row>
    <row r="597" spans="2:4" x14ac:dyDescent="0.25">
      <c r="B597" s="18" t="s">
        <v>5643</v>
      </c>
      <c r="C597" s="18" t="s">
        <v>5644</v>
      </c>
      <c r="D597" s="17" t="str">
        <f t="shared" si="9"/>
        <v>04120108-ACERO FUNDIDO</v>
      </c>
    </row>
    <row r="598" spans="2:4" x14ac:dyDescent="0.25">
      <c r="B598" s="18" t="s">
        <v>5645</v>
      </c>
      <c r="C598" s="18" t="s">
        <v>5646</v>
      </c>
      <c r="D598" s="17" t="str">
        <f t="shared" si="9"/>
        <v>04120201-ACERO AL CARBONO-.</v>
      </c>
    </row>
    <row r="599" spans="2:4" x14ac:dyDescent="0.25">
      <c r="B599" s="18" t="s">
        <v>5647</v>
      </c>
      <c r="C599" s="18" t="s">
        <v>5648</v>
      </c>
      <c r="D599" s="17" t="str">
        <f t="shared" si="9"/>
        <v>04120202-ACERO FORJADO-</v>
      </c>
    </row>
    <row r="600" spans="2:4" x14ac:dyDescent="0.25">
      <c r="B600" s="18" t="s">
        <v>5649</v>
      </c>
      <c r="C600" s="18" t="s">
        <v>5650</v>
      </c>
      <c r="D600" s="17" t="str">
        <f t="shared" si="9"/>
        <v>04120203-BRONCE,</v>
      </c>
    </row>
    <row r="601" spans="2:4" x14ac:dyDescent="0.25">
      <c r="B601" s="18" t="s">
        <v>5651</v>
      </c>
      <c r="C601" s="18" t="s">
        <v>5652</v>
      </c>
      <c r="D601" s="17" t="str">
        <f t="shared" si="9"/>
        <v>04120204-FIERRO FUNDIDO-</v>
      </c>
    </row>
    <row r="602" spans="2:4" x14ac:dyDescent="0.25">
      <c r="B602" s="18" t="s">
        <v>5653</v>
      </c>
      <c r="C602" s="18" t="s">
        <v>5654</v>
      </c>
      <c r="D602" s="17" t="str">
        <f t="shared" si="9"/>
        <v>04120206-REPUESTO .-</v>
      </c>
    </row>
    <row r="603" spans="2:4" x14ac:dyDescent="0.25">
      <c r="B603" s="18" t="s">
        <v>5655</v>
      </c>
      <c r="C603" s="18" t="s">
        <v>5656</v>
      </c>
      <c r="D603" s="17" t="str">
        <f t="shared" si="9"/>
        <v>04120207-ACERO INOXIDABLE..</v>
      </c>
    </row>
    <row r="604" spans="2:4" x14ac:dyDescent="0.25">
      <c r="B604" s="18" t="s">
        <v>5657</v>
      </c>
      <c r="C604" s="18" t="s">
        <v>5658</v>
      </c>
      <c r="D604" s="17" t="str">
        <f t="shared" si="9"/>
        <v>04120301-ACERO AL CARBONO -</v>
      </c>
    </row>
    <row r="605" spans="2:4" x14ac:dyDescent="0.25">
      <c r="B605" s="18" t="s">
        <v>5659</v>
      </c>
      <c r="C605" s="18" t="s">
        <v>5660</v>
      </c>
      <c r="D605" s="17" t="str">
        <f t="shared" si="9"/>
        <v>04120302-ACERO FORJADO .</v>
      </c>
    </row>
    <row r="606" spans="2:4" x14ac:dyDescent="0.25">
      <c r="B606" s="18" t="s">
        <v>5661</v>
      </c>
      <c r="C606" s="18" t="s">
        <v>5662</v>
      </c>
      <c r="D606" s="17" t="str">
        <f t="shared" si="9"/>
        <v>04120303-BRONCE,.</v>
      </c>
    </row>
    <row r="607" spans="2:4" x14ac:dyDescent="0.25">
      <c r="B607" s="18" t="s">
        <v>5663</v>
      </c>
      <c r="C607" s="18" t="s">
        <v>5664</v>
      </c>
      <c r="D607" s="17" t="str">
        <f t="shared" si="9"/>
        <v>04120304-FIERRO FUNDIDO--</v>
      </c>
    </row>
    <row r="608" spans="2:4" x14ac:dyDescent="0.25">
      <c r="B608" s="18" t="s">
        <v>5665</v>
      </c>
      <c r="C608" s="18" t="s">
        <v>5666</v>
      </c>
      <c r="D608" s="17" t="str">
        <f t="shared" si="9"/>
        <v>04120306-REPUESTO-.</v>
      </c>
    </row>
    <row r="609" spans="2:4" x14ac:dyDescent="0.25">
      <c r="B609" s="18" t="s">
        <v>5667</v>
      </c>
      <c r="C609" s="18" t="s">
        <v>5668</v>
      </c>
      <c r="D609" s="17" t="str">
        <f t="shared" si="9"/>
        <v>04120307-ACERO INOXIDABLE-</v>
      </c>
    </row>
    <row r="610" spans="2:4" x14ac:dyDescent="0.25">
      <c r="B610" s="18" t="s">
        <v>5669</v>
      </c>
      <c r="C610" s="18" t="s">
        <v>5670</v>
      </c>
      <c r="D610" s="17" t="str">
        <f t="shared" si="9"/>
        <v>04120403-BRONCE.,</v>
      </c>
    </row>
    <row r="611" spans="2:4" x14ac:dyDescent="0.25">
      <c r="B611" s="18" t="s">
        <v>5671</v>
      </c>
      <c r="C611" s="18" t="s">
        <v>5672</v>
      </c>
      <c r="D611" s="17" t="str">
        <f t="shared" si="9"/>
        <v>04120501-ACERO AL CARBONO.-</v>
      </c>
    </row>
    <row r="612" spans="2:4" x14ac:dyDescent="0.25">
      <c r="B612" s="18" t="s">
        <v>5673</v>
      </c>
      <c r="C612" s="18" t="s">
        <v>5674</v>
      </c>
      <c r="D612" s="17" t="str">
        <f t="shared" si="9"/>
        <v>04120502-ACERO FORJADO -</v>
      </c>
    </row>
    <row r="613" spans="2:4" x14ac:dyDescent="0.25">
      <c r="B613" s="18" t="s">
        <v>5675</v>
      </c>
      <c r="C613" s="18" t="s">
        <v>5676</v>
      </c>
      <c r="D613" s="17" t="str">
        <f t="shared" si="9"/>
        <v>04120503-BRONCE-,</v>
      </c>
    </row>
    <row r="614" spans="2:4" x14ac:dyDescent="0.25">
      <c r="B614" s="18" t="s">
        <v>5677</v>
      </c>
      <c r="C614" s="18" t="s">
        <v>5678</v>
      </c>
      <c r="D614" s="17" t="str">
        <f t="shared" si="9"/>
        <v>04120504-FIERRO FUNDIDO---</v>
      </c>
    </row>
    <row r="615" spans="2:4" x14ac:dyDescent="0.25">
      <c r="B615" s="18" t="s">
        <v>5679</v>
      </c>
      <c r="C615" s="18" t="s">
        <v>5680</v>
      </c>
      <c r="D615" s="17" t="str">
        <f t="shared" si="9"/>
        <v>04120506-REPUESTO -.</v>
      </c>
    </row>
    <row r="616" spans="2:4" x14ac:dyDescent="0.25">
      <c r="B616" s="18" t="s">
        <v>5681</v>
      </c>
      <c r="C616" s="18" t="s">
        <v>5682</v>
      </c>
      <c r="D616" s="17" t="str">
        <f t="shared" si="9"/>
        <v>04120507-ACERO INOXIDABLE -</v>
      </c>
    </row>
    <row r="617" spans="2:4" x14ac:dyDescent="0.25">
      <c r="B617" s="18" t="s">
        <v>5683</v>
      </c>
      <c r="C617" s="18" t="s">
        <v>5684</v>
      </c>
      <c r="D617" s="17" t="str">
        <f t="shared" si="9"/>
        <v>04120508-ACCESORIOS-</v>
      </c>
    </row>
    <row r="618" spans="2:4" x14ac:dyDescent="0.25">
      <c r="B618" s="18" t="s">
        <v>5685</v>
      </c>
      <c r="C618" s="18" t="s">
        <v>5686</v>
      </c>
      <c r="D618" s="17" t="str">
        <f t="shared" si="9"/>
        <v>04120601-ACERO AL CARBONO. .</v>
      </c>
    </row>
    <row r="619" spans="2:4" x14ac:dyDescent="0.25">
      <c r="B619" s="18" t="s">
        <v>5687</v>
      </c>
      <c r="C619" s="18" t="s">
        <v>5688</v>
      </c>
      <c r="D619" s="17" t="str">
        <f t="shared" si="9"/>
        <v>04120602-ACERO FORJADO-.</v>
      </c>
    </row>
    <row r="620" spans="2:4" x14ac:dyDescent="0.25">
      <c r="B620" s="18" t="s">
        <v>5689</v>
      </c>
      <c r="C620" s="18" t="s">
        <v>5690</v>
      </c>
      <c r="D620" s="17" t="str">
        <f t="shared" si="9"/>
        <v>04120603-BRONCE.-,</v>
      </c>
    </row>
    <row r="621" spans="2:4" x14ac:dyDescent="0.25">
      <c r="B621" s="18" t="s">
        <v>5691</v>
      </c>
      <c r="C621" s="18" t="s">
        <v>5692</v>
      </c>
      <c r="D621" s="17" t="str">
        <f t="shared" si="9"/>
        <v>04120604-FIERRO FUNDIDO.-</v>
      </c>
    </row>
    <row r="622" spans="2:4" x14ac:dyDescent="0.25">
      <c r="B622" s="18" t="s">
        <v>5693</v>
      </c>
      <c r="C622" s="18" t="s">
        <v>5694</v>
      </c>
      <c r="D622" s="17" t="str">
        <f t="shared" si="9"/>
        <v>04120605-FIERRO DUCTIL -</v>
      </c>
    </row>
    <row r="623" spans="2:4" x14ac:dyDescent="0.25">
      <c r="B623" s="18" t="s">
        <v>5695</v>
      </c>
      <c r="C623" s="18" t="s">
        <v>5696</v>
      </c>
      <c r="D623" s="17" t="str">
        <f t="shared" si="9"/>
        <v>04120606-REPUESTO.--</v>
      </c>
    </row>
    <row r="624" spans="2:4" x14ac:dyDescent="0.25">
      <c r="B624" s="18" t="s">
        <v>5697</v>
      </c>
      <c r="C624" s="18" t="s">
        <v>5698</v>
      </c>
      <c r="D624" s="17" t="str">
        <f t="shared" si="9"/>
        <v>04120607-ACERO INOXIDABLE.-</v>
      </c>
    </row>
    <row r="625" spans="2:4" x14ac:dyDescent="0.25">
      <c r="B625" s="18" t="s">
        <v>5699</v>
      </c>
      <c r="C625" s="18" t="s">
        <v>5700</v>
      </c>
      <c r="D625" s="17" t="str">
        <f t="shared" si="9"/>
        <v>04120608-ACCESORIOS-,</v>
      </c>
    </row>
    <row r="626" spans="2:4" x14ac:dyDescent="0.25">
      <c r="B626" s="18" t="s">
        <v>5701</v>
      </c>
      <c r="C626" s="18" t="s">
        <v>5702</v>
      </c>
      <c r="D626" s="17" t="str">
        <f t="shared" si="9"/>
        <v>04120609-ACERO,</v>
      </c>
    </row>
    <row r="627" spans="2:4" x14ac:dyDescent="0.25">
      <c r="B627" s="18" t="s">
        <v>5703</v>
      </c>
      <c r="C627" s="18" t="s">
        <v>5704</v>
      </c>
      <c r="D627" s="17" t="str">
        <f t="shared" si="9"/>
        <v>04120701-ACERO AL CARBONO--</v>
      </c>
    </row>
    <row r="628" spans="2:4" x14ac:dyDescent="0.25">
      <c r="B628" s="18" t="s">
        <v>5705</v>
      </c>
      <c r="C628" s="18" t="s">
        <v>5706</v>
      </c>
      <c r="D628" s="17" t="str">
        <f t="shared" si="9"/>
        <v>04120704-FIERRO FUNDIDO-.</v>
      </c>
    </row>
    <row r="629" spans="2:4" x14ac:dyDescent="0.25">
      <c r="B629" s="18" t="s">
        <v>5707</v>
      </c>
      <c r="C629" s="18" t="s">
        <v>5708</v>
      </c>
      <c r="D629" s="17" t="str">
        <f t="shared" si="9"/>
        <v>04120705-FIERRO DUCTIL --</v>
      </c>
    </row>
    <row r="630" spans="2:4" x14ac:dyDescent="0.25">
      <c r="B630" s="18" t="s">
        <v>5709</v>
      </c>
      <c r="C630" s="18" t="s">
        <v>5710</v>
      </c>
      <c r="D630" s="17" t="str">
        <f t="shared" si="9"/>
        <v>04120706-REPUESTO .,</v>
      </c>
    </row>
    <row r="631" spans="2:4" x14ac:dyDescent="0.25">
      <c r="B631" s="18" t="s">
        <v>5711</v>
      </c>
      <c r="C631" s="18" t="s">
        <v>5712</v>
      </c>
      <c r="D631" s="17" t="str">
        <f t="shared" si="9"/>
        <v>04120707-ACERO INOXIDABLE-.</v>
      </c>
    </row>
    <row r="632" spans="2:4" x14ac:dyDescent="0.25">
      <c r="B632" s="18" t="s">
        <v>5713</v>
      </c>
      <c r="C632" s="18" t="s">
        <v>3852</v>
      </c>
      <c r="D632" s="17" t="str">
        <f t="shared" si="9"/>
        <v>04120708-GENERAL_</v>
      </c>
    </row>
    <row r="633" spans="2:4" x14ac:dyDescent="0.25">
      <c r="B633" s="18" t="s">
        <v>5714</v>
      </c>
      <c r="C633" s="18" t="s">
        <v>5715</v>
      </c>
      <c r="D633" s="17" t="str">
        <f t="shared" si="9"/>
        <v>04120803-BRONCE,,.</v>
      </c>
    </row>
    <row r="634" spans="2:4" x14ac:dyDescent="0.25">
      <c r="B634" s="18" t="s">
        <v>5716</v>
      </c>
      <c r="C634" s="18" t="s">
        <v>5717</v>
      </c>
      <c r="D634" s="17" t="str">
        <f t="shared" si="9"/>
        <v>04120804-FIERRO FUNDIDO.*</v>
      </c>
    </row>
    <row r="635" spans="2:4" x14ac:dyDescent="0.25">
      <c r="B635" s="18" t="s">
        <v>5718</v>
      </c>
      <c r="C635" s="18" t="s">
        <v>5719</v>
      </c>
      <c r="D635" s="17" t="str">
        <f t="shared" si="9"/>
        <v>04120805-FIERRO DUCTIL--</v>
      </c>
    </row>
    <row r="636" spans="2:4" x14ac:dyDescent="0.25">
      <c r="B636" s="18" t="s">
        <v>5720</v>
      </c>
      <c r="C636" s="18" t="s">
        <v>5721</v>
      </c>
      <c r="D636" s="17" t="str">
        <f t="shared" si="9"/>
        <v>04120806-REPUESTO,..</v>
      </c>
    </row>
    <row r="637" spans="2:4" x14ac:dyDescent="0.25">
      <c r="B637" s="18" t="s">
        <v>5722</v>
      </c>
      <c r="C637" s="18" t="s">
        <v>5723</v>
      </c>
      <c r="D637" s="17" t="str">
        <f t="shared" si="9"/>
        <v>04120807-ACERO AL CARBONO..,</v>
      </c>
    </row>
    <row r="638" spans="2:4" x14ac:dyDescent="0.25">
      <c r="B638" s="18" t="s">
        <v>5724</v>
      </c>
      <c r="C638" s="18" t="s">
        <v>5725</v>
      </c>
      <c r="D638" s="17" t="str">
        <f t="shared" si="9"/>
        <v>04120904-FIERRO FUNDIDO- .</v>
      </c>
    </row>
    <row r="639" spans="2:4" x14ac:dyDescent="0.25">
      <c r="B639" s="18" t="s">
        <v>5726</v>
      </c>
      <c r="C639" s="18" t="s">
        <v>5727</v>
      </c>
      <c r="D639" s="17" t="str">
        <f t="shared" si="9"/>
        <v>04120905-FIERRO DUCTIL - -</v>
      </c>
    </row>
    <row r="640" spans="2:4" x14ac:dyDescent="0.25">
      <c r="B640" s="18" t="s">
        <v>5728</v>
      </c>
      <c r="C640" s="18" t="s">
        <v>5729</v>
      </c>
      <c r="D640" s="17" t="str">
        <f t="shared" si="9"/>
        <v>04120906-REPUESTO..,</v>
      </c>
    </row>
    <row r="641" spans="2:4" x14ac:dyDescent="0.25">
      <c r="B641" s="18" t="s">
        <v>5730</v>
      </c>
      <c r="C641" s="18" t="s">
        <v>5731</v>
      </c>
      <c r="D641" s="17" t="str">
        <f t="shared" si="9"/>
        <v>04121001-ACERO AL CARBONO--.</v>
      </c>
    </row>
    <row r="642" spans="2:4" x14ac:dyDescent="0.25">
      <c r="B642" s="18" t="s">
        <v>5732</v>
      </c>
      <c r="C642" s="18" t="s">
        <v>5733</v>
      </c>
      <c r="D642" s="17" t="str">
        <f t="shared" si="9"/>
        <v>04121004-FIERRO FUNDIDO*</v>
      </c>
    </row>
    <row r="643" spans="2:4" x14ac:dyDescent="0.25">
      <c r="B643" s="18" t="s">
        <v>5734</v>
      </c>
      <c r="C643" s="18" t="s">
        <v>5735</v>
      </c>
      <c r="D643" s="17" t="str">
        <f t="shared" si="9"/>
        <v>04121006-REPUESTO,,,</v>
      </c>
    </row>
    <row r="644" spans="2:4" x14ac:dyDescent="0.25">
      <c r="B644" s="18" t="s">
        <v>5736</v>
      </c>
      <c r="C644" s="18" t="s">
        <v>5737</v>
      </c>
      <c r="D644" s="17" t="str">
        <f t="shared" si="9"/>
        <v>04121007-ACERO INOXIDABLE. .</v>
      </c>
    </row>
    <row r="645" spans="2:4" x14ac:dyDescent="0.25">
      <c r="B645" s="18" t="s">
        <v>5738</v>
      </c>
      <c r="C645" s="18" t="s">
        <v>5739</v>
      </c>
      <c r="D645" s="17" t="str">
        <f t="shared" ref="D645:D708" si="10">_xlfn.CONCAT(B645,"-",C645)</f>
        <v>04121008-Fierro Ductil.</v>
      </c>
    </row>
    <row r="646" spans="2:4" x14ac:dyDescent="0.25">
      <c r="B646" s="18" t="s">
        <v>5740</v>
      </c>
      <c r="C646" s="18" t="s">
        <v>5741</v>
      </c>
      <c r="D646" s="17" t="str">
        <f t="shared" si="10"/>
        <v>04121104-FIERRO FUNDIDO.-.</v>
      </c>
    </row>
    <row r="647" spans="2:4" x14ac:dyDescent="0.25">
      <c r="B647" s="18" t="s">
        <v>5742</v>
      </c>
      <c r="C647" s="18" t="s">
        <v>5743</v>
      </c>
      <c r="D647" s="17" t="str">
        <f t="shared" si="10"/>
        <v>04121105-FIERRO DUCTIL - - -</v>
      </c>
    </row>
    <row r="648" spans="2:4" x14ac:dyDescent="0.25">
      <c r="B648" s="18" t="s">
        <v>5744</v>
      </c>
      <c r="C648" s="18" t="s">
        <v>5745</v>
      </c>
      <c r="D648" s="17" t="str">
        <f t="shared" si="10"/>
        <v>04121106-REPUESTO:</v>
      </c>
    </row>
    <row r="649" spans="2:4" x14ac:dyDescent="0.25">
      <c r="B649" s="18" t="s">
        <v>5746</v>
      </c>
      <c r="C649" s="18" t="s">
        <v>5747</v>
      </c>
      <c r="D649" s="17" t="str">
        <f t="shared" si="10"/>
        <v>04121207-ACERO INOXIDABLE…</v>
      </c>
    </row>
    <row r="650" spans="2:4" x14ac:dyDescent="0.25">
      <c r="B650" s="18" t="s">
        <v>5748</v>
      </c>
      <c r="C650" s="18" t="s">
        <v>5749</v>
      </c>
      <c r="D650" s="17" t="str">
        <f t="shared" si="10"/>
        <v>04121218-OTROS...</v>
      </c>
    </row>
    <row r="651" spans="2:4" x14ac:dyDescent="0.25">
      <c r="B651" s="18" t="s">
        <v>5750</v>
      </c>
      <c r="C651" s="18" t="s">
        <v>5751</v>
      </c>
      <c r="D651" s="17" t="str">
        <f t="shared" si="10"/>
        <v>04121303-BRONCE-,,</v>
      </c>
    </row>
    <row r="652" spans="2:4" x14ac:dyDescent="0.25">
      <c r="B652" s="18" t="s">
        <v>5752</v>
      </c>
      <c r="C652" s="18" t="s">
        <v>5753</v>
      </c>
      <c r="D652" s="17" t="str">
        <f t="shared" si="10"/>
        <v>04121304-ACERO AL CARBONO,,.</v>
      </c>
    </row>
    <row r="653" spans="2:4" x14ac:dyDescent="0.25">
      <c r="B653" s="18" t="s">
        <v>5754</v>
      </c>
      <c r="C653" s="18" t="s">
        <v>5755</v>
      </c>
      <c r="D653" s="17" t="str">
        <f t="shared" si="10"/>
        <v>04121401-ACERO AL CARBONO.-.</v>
      </c>
    </row>
    <row r="654" spans="2:4" x14ac:dyDescent="0.25">
      <c r="B654" s="18" t="s">
        <v>5756</v>
      </c>
      <c r="C654" s="18" t="s">
        <v>5757</v>
      </c>
      <c r="D654" s="17" t="str">
        <f t="shared" si="10"/>
        <v>04121402-ACERO FORJADO..-</v>
      </c>
    </row>
    <row r="655" spans="2:4" x14ac:dyDescent="0.25">
      <c r="B655" s="18" t="s">
        <v>5758</v>
      </c>
      <c r="C655" s="18" t="s">
        <v>5759</v>
      </c>
      <c r="D655" s="17" t="str">
        <f t="shared" si="10"/>
        <v>04121403-BRONCE.--.</v>
      </c>
    </row>
    <row r="656" spans="2:4" x14ac:dyDescent="0.25">
      <c r="B656" s="18" t="s">
        <v>5760</v>
      </c>
      <c r="C656" s="18" t="s">
        <v>5761</v>
      </c>
      <c r="D656" s="17" t="str">
        <f t="shared" si="10"/>
        <v>04121404-FIERRO FUNDIDO.--</v>
      </c>
    </row>
    <row r="657" spans="2:4" x14ac:dyDescent="0.25">
      <c r="B657" s="18" t="s">
        <v>5762</v>
      </c>
      <c r="C657" s="18" t="s">
        <v>5763</v>
      </c>
      <c r="D657" s="17" t="str">
        <f t="shared" si="10"/>
        <v>04121405-FIERRO DUCTIL- -</v>
      </c>
    </row>
    <row r="658" spans="2:4" x14ac:dyDescent="0.25">
      <c r="B658" s="18" t="s">
        <v>5764</v>
      </c>
      <c r="C658" s="18" t="s">
        <v>5765</v>
      </c>
      <c r="D658" s="17" t="str">
        <f t="shared" si="10"/>
        <v>04121406-REPUESTO :</v>
      </c>
    </row>
    <row r="659" spans="2:4" x14ac:dyDescent="0.25">
      <c r="B659" s="18" t="s">
        <v>5766</v>
      </c>
      <c r="C659" s="18" t="s">
        <v>5767</v>
      </c>
      <c r="D659" s="17" t="str">
        <f t="shared" si="10"/>
        <v>04121407-ACERO INOXIDABLE-..</v>
      </c>
    </row>
    <row r="660" spans="2:4" x14ac:dyDescent="0.25">
      <c r="B660" s="18" t="s">
        <v>5768</v>
      </c>
      <c r="C660" s="18" t="s">
        <v>5769</v>
      </c>
      <c r="D660" s="17" t="str">
        <f t="shared" si="10"/>
        <v>04121501-ACERO AL CARBONO .</v>
      </c>
    </row>
    <row r="661" spans="2:4" x14ac:dyDescent="0.25">
      <c r="B661" s="18" t="s">
        <v>5770</v>
      </c>
      <c r="C661" s="18" t="s">
        <v>5771</v>
      </c>
      <c r="D661" s="17" t="str">
        <f t="shared" si="10"/>
        <v>04121502-ACERO FORJADO--.</v>
      </c>
    </row>
    <row r="662" spans="2:4" x14ac:dyDescent="0.25">
      <c r="B662" s="18" t="s">
        <v>5772</v>
      </c>
      <c r="C662" s="18" t="s">
        <v>5773</v>
      </c>
      <c r="D662" s="17" t="str">
        <f t="shared" si="10"/>
        <v>04121503-BRONCE</v>
      </c>
    </row>
    <row r="663" spans="2:4" x14ac:dyDescent="0.25">
      <c r="B663" s="18" t="s">
        <v>5774</v>
      </c>
      <c r="C663" s="18" t="s">
        <v>5775</v>
      </c>
      <c r="D663" s="17" t="str">
        <f t="shared" si="10"/>
        <v>04121504-FIERRO FUNDIDO-..</v>
      </c>
    </row>
    <row r="664" spans="2:4" x14ac:dyDescent="0.25">
      <c r="B664" s="18" t="s">
        <v>5776</v>
      </c>
      <c r="C664" s="18" t="s">
        <v>5777</v>
      </c>
      <c r="D664" s="17" t="str">
        <f t="shared" si="10"/>
        <v>04121505-FIERRO DUCTIL- - -</v>
      </c>
    </row>
    <row r="665" spans="2:4" x14ac:dyDescent="0.25">
      <c r="B665" s="18" t="s">
        <v>5778</v>
      </c>
      <c r="C665" s="18" t="s">
        <v>5779</v>
      </c>
      <c r="D665" s="17" t="str">
        <f t="shared" si="10"/>
        <v>04121506-REPUESTO ;</v>
      </c>
    </row>
    <row r="666" spans="2:4" x14ac:dyDescent="0.25">
      <c r="B666" s="18" t="s">
        <v>5780</v>
      </c>
      <c r="C666" s="18" t="s">
        <v>5781</v>
      </c>
      <c r="D666" s="17" t="str">
        <f t="shared" si="10"/>
        <v>04121507-ACERO INOXIDABLE</v>
      </c>
    </row>
    <row r="667" spans="2:4" x14ac:dyDescent="0.25">
      <c r="B667" s="18" t="s">
        <v>5782</v>
      </c>
      <c r="C667" s="18" t="s">
        <v>5783</v>
      </c>
      <c r="D667" s="17" t="str">
        <f t="shared" si="10"/>
        <v>04121699-GENERAL;</v>
      </c>
    </row>
    <row r="668" spans="2:4" x14ac:dyDescent="0.25">
      <c r="B668" s="18" t="s">
        <v>5784</v>
      </c>
      <c r="C668" s="18" t="s">
        <v>5785</v>
      </c>
      <c r="D668" s="17" t="str">
        <f t="shared" si="10"/>
        <v>04121701-ACERO AL CARBONO</v>
      </c>
    </row>
    <row r="669" spans="2:4" x14ac:dyDescent="0.25">
      <c r="B669" s="18" t="s">
        <v>5786</v>
      </c>
      <c r="C669" s="18" t="s">
        <v>5787</v>
      </c>
      <c r="D669" s="17" t="str">
        <f t="shared" si="10"/>
        <v>04121702-ACERO FORJADO</v>
      </c>
    </row>
    <row r="670" spans="2:4" x14ac:dyDescent="0.25">
      <c r="B670" s="18" t="s">
        <v>5788</v>
      </c>
      <c r="C670" s="18" t="s">
        <v>5789</v>
      </c>
      <c r="D670" s="17" t="str">
        <f t="shared" si="10"/>
        <v>04121704-FIERRO FUNDIDO</v>
      </c>
    </row>
    <row r="671" spans="2:4" x14ac:dyDescent="0.25">
      <c r="B671" s="18" t="s">
        <v>5790</v>
      </c>
      <c r="C671" s="18" t="s">
        <v>5791</v>
      </c>
      <c r="D671" s="17" t="str">
        <f t="shared" si="10"/>
        <v>04121705-FIERRO DUCTIL</v>
      </c>
    </row>
    <row r="672" spans="2:4" x14ac:dyDescent="0.25">
      <c r="B672" s="18" t="s">
        <v>5792</v>
      </c>
      <c r="C672" s="18" t="s">
        <v>5793</v>
      </c>
      <c r="D672" s="17" t="str">
        <f t="shared" si="10"/>
        <v>04121706-REPUESTO</v>
      </c>
    </row>
    <row r="673" spans="2:4" x14ac:dyDescent="0.25">
      <c r="B673" s="18" t="s">
        <v>5794</v>
      </c>
      <c r="C673" s="18" t="s">
        <v>5795</v>
      </c>
      <c r="D673" s="17" t="str">
        <f t="shared" si="10"/>
        <v>04121801-ACCESORIOS-,-</v>
      </c>
    </row>
    <row r="674" spans="2:4" x14ac:dyDescent="0.25">
      <c r="B674" s="18" t="s">
        <v>5796</v>
      </c>
      <c r="C674" s="18" t="s">
        <v>5797</v>
      </c>
      <c r="D674" s="17" t="str">
        <f t="shared" si="10"/>
        <v>04121899-GENERAL.*.</v>
      </c>
    </row>
    <row r="675" spans="2:4" x14ac:dyDescent="0.25">
      <c r="B675" s="18" t="s">
        <v>5798</v>
      </c>
      <c r="C675" s="18" t="s">
        <v>5799</v>
      </c>
      <c r="D675" s="17" t="str">
        <f t="shared" si="10"/>
        <v>04121901-BRONCE-</v>
      </c>
    </row>
    <row r="676" spans="2:4" x14ac:dyDescent="0.25">
      <c r="B676" s="18" t="s">
        <v>5800</v>
      </c>
      <c r="C676" s="18" t="s">
        <v>5801</v>
      </c>
      <c r="D676" s="17" t="str">
        <f t="shared" si="10"/>
        <v>04121902-ACERO AL CARBONO_</v>
      </c>
    </row>
    <row r="677" spans="2:4" x14ac:dyDescent="0.25">
      <c r="B677" s="18" t="s">
        <v>5802</v>
      </c>
      <c r="C677" s="18" t="s">
        <v>5803</v>
      </c>
      <c r="D677" s="17" t="str">
        <f t="shared" si="10"/>
        <v>04121903-HIERRO DÚCTIL</v>
      </c>
    </row>
    <row r="678" spans="2:4" x14ac:dyDescent="0.25">
      <c r="B678" s="18" t="s">
        <v>5804</v>
      </c>
      <c r="C678" s="18" t="s">
        <v>5805</v>
      </c>
      <c r="D678" s="17" t="str">
        <f t="shared" si="10"/>
        <v>04122001-OTROS,,-</v>
      </c>
    </row>
    <row r="679" spans="2:4" x14ac:dyDescent="0.25">
      <c r="B679" s="18" t="s">
        <v>5806</v>
      </c>
      <c r="C679" s="18" t="s">
        <v>5807</v>
      </c>
      <c r="D679" s="17" t="str">
        <f t="shared" si="10"/>
        <v>04122099-GENERAL,..</v>
      </c>
    </row>
    <row r="680" spans="2:4" x14ac:dyDescent="0.25">
      <c r="B680" s="18" t="s">
        <v>5808</v>
      </c>
      <c r="C680" s="18" t="s">
        <v>5809</v>
      </c>
      <c r="D680" s="17" t="str">
        <f t="shared" si="10"/>
        <v>04122203-OTROS.*/</v>
      </c>
    </row>
    <row r="681" spans="2:4" x14ac:dyDescent="0.25">
      <c r="B681" s="18" t="s">
        <v>5810</v>
      </c>
      <c r="C681" s="18" t="s">
        <v>5811</v>
      </c>
      <c r="D681" s="17" t="str">
        <f t="shared" si="10"/>
        <v>04122301-ACERO AL CARBONO,</v>
      </c>
    </row>
    <row r="682" spans="2:4" x14ac:dyDescent="0.25">
      <c r="B682" s="18" t="s">
        <v>5812</v>
      </c>
      <c r="C682" s="18" t="s">
        <v>5813</v>
      </c>
      <c r="D682" s="17" t="str">
        <f t="shared" si="10"/>
        <v>04122302-FIERRO DUCTIL,</v>
      </c>
    </row>
    <row r="683" spans="2:4" x14ac:dyDescent="0.25">
      <c r="B683" s="18" t="s">
        <v>5814</v>
      </c>
      <c r="C683" s="18" t="s">
        <v>5815</v>
      </c>
      <c r="D683" s="17" t="str">
        <f t="shared" si="10"/>
        <v>04122401-FIERRO FUNDIDO,-</v>
      </c>
    </row>
    <row r="684" spans="2:4" x14ac:dyDescent="0.25">
      <c r="B684" s="18" t="s">
        <v>5816</v>
      </c>
      <c r="C684" s="18" t="s">
        <v>5817</v>
      </c>
      <c r="D684" s="17" t="str">
        <f t="shared" si="10"/>
        <v>04122501-ACERO AL CARBONO,-</v>
      </c>
    </row>
    <row r="685" spans="2:4" x14ac:dyDescent="0.25">
      <c r="B685" s="18" t="s">
        <v>5818</v>
      </c>
      <c r="C685" s="18" t="s">
        <v>5819</v>
      </c>
      <c r="D685" s="17" t="str">
        <f t="shared" si="10"/>
        <v>04122502-FIERRO FUNDIDO.</v>
      </c>
    </row>
    <row r="686" spans="2:4" x14ac:dyDescent="0.25">
      <c r="B686" s="18" t="s">
        <v>5820</v>
      </c>
      <c r="C686" s="18" t="s">
        <v>5821</v>
      </c>
      <c r="D686" s="17" t="str">
        <f t="shared" si="10"/>
        <v>04122601-ACERO AL CARBONO,--</v>
      </c>
    </row>
    <row r="687" spans="2:4" x14ac:dyDescent="0.25">
      <c r="B687" s="18" t="s">
        <v>5822</v>
      </c>
      <c r="C687" s="18" t="s">
        <v>3371</v>
      </c>
      <c r="D687" s="17" t="str">
        <f t="shared" si="10"/>
        <v>04122701-VAPOR</v>
      </c>
    </row>
    <row r="688" spans="2:4" x14ac:dyDescent="0.25">
      <c r="B688" s="18" t="s">
        <v>5823</v>
      </c>
      <c r="C688" s="18" t="s">
        <v>5824</v>
      </c>
      <c r="D688" s="17" t="str">
        <f t="shared" si="10"/>
        <v>04122702-PETROLEO</v>
      </c>
    </row>
    <row r="689" spans="2:4" x14ac:dyDescent="0.25">
      <c r="B689" s="18" t="s">
        <v>5825</v>
      </c>
      <c r="C689" s="18" t="s">
        <v>5826</v>
      </c>
      <c r="D689" s="17" t="str">
        <f t="shared" si="10"/>
        <v>04122703-SERVICIO GENERAL</v>
      </c>
    </row>
    <row r="690" spans="2:4" x14ac:dyDescent="0.25">
      <c r="B690" s="18" t="s">
        <v>5827</v>
      </c>
      <c r="C690" s="18" t="s">
        <v>3812</v>
      </c>
      <c r="D690" s="17" t="str">
        <f t="shared" si="10"/>
        <v>04122704-REPUESTOS...</v>
      </c>
    </row>
    <row r="691" spans="2:4" x14ac:dyDescent="0.25">
      <c r="B691" s="18" t="s">
        <v>5828</v>
      </c>
      <c r="C691" s="18" t="s">
        <v>3483</v>
      </c>
      <c r="D691" s="17" t="str">
        <f t="shared" si="10"/>
        <v>04122705-OTROS.</v>
      </c>
    </row>
    <row r="692" spans="2:4" x14ac:dyDescent="0.25">
      <c r="B692" s="18" t="s">
        <v>5829</v>
      </c>
      <c r="C692" s="18" t="s">
        <v>5830</v>
      </c>
      <c r="D692" s="17" t="str">
        <f t="shared" si="10"/>
        <v>04122706-GENERAL,,,</v>
      </c>
    </row>
    <row r="693" spans="2:4" x14ac:dyDescent="0.25">
      <c r="B693" s="18" t="s">
        <v>5831</v>
      </c>
      <c r="C693" s="18" t="s">
        <v>3853</v>
      </c>
      <c r="D693" s="17" t="str">
        <f t="shared" si="10"/>
        <v>04122801-GENERAL..</v>
      </c>
    </row>
    <row r="694" spans="2:4" x14ac:dyDescent="0.25">
      <c r="B694" s="18" t="s">
        <v>5832</v>
      </c>
      <c r="C694" s="18" t="s">
        <v>5833</v>
      </c>
      <c r="D694" s="17" t="str">
        <f t="shared" si="10"/>
        <v>04122901-REPUESTOS VALV. CONTROL</v>
      </c>
    </row>
    <row r="695" spans="2:4" x14ac:dyDescent="0.25">
      <c r="B695" s="18" t="s">
        <v>5834</v>
      </c>
      <c r="C695" s="18" t="s">
        <v>3851</v>
      </c>
      <c r="D695" s="17" t="str">
        <f t="shared" si="10"/>
        <v>04123001-GENERAL.</v>
      </c>
    </row>
    <row r="696" spans="2:4" x14ac:dyDescent="0.25">
      <c r="B696" s="18" t="s">
        <v>5835</v>
      </c>
      <c r="C696" s="18" t="s">
        <v>5836</v>
      </c>
      <c r="D696" s="17" t="str">
        <f t="shared" si="10"/>
        <v>04123002-REPUESTOS..,</v>
      </c>
    </row>
    <row r="697" spans="2:4" x14ac:dyDescent="0.25">
      <c r="B697" s="18" t="s">
        <v>5837</v>
      </c>
      <c r="C697" s="18" t="s">
        <v>5838</v>
      </c>
      <c r="D697" s="17" t="str">
        <f t="shared" si="10"/>
        <v>04123003-OTROS,..</v>
      </c>
    </row>
    <row r="698" spans="2:4" x14ac:dyDescent="0.25">
      <c r="B698" s="18" t="s">
        <v>5839</v>
      </c>
      <c r="C698" s="18" t="s">
        <v>5840</v>
      </c>
      <c r="D698" s="17" t="str">
        <f t="shared" si="10"/>
        <v>04123201-ELECTRICO</v>
      </c>
    </row>
    <row r="699" spans="2:4" x14ac:dyDescent="0.25">
      <c r="B699" s="18" t="s">
        <v>5841</v>
      </c>
      <c r="C699" s="18" t="s">
        <v>5842</v>
      </c>
      <c r="D699" s="17" t="str">
        <f t="shared" si="10"/>
        <v>04150198-OEM..</v>
      </c>
    </row>
    <row r="700" spans="2:4" x14ac:dyDescent="0.25">
      <c r="B700" s="18" t="s">
        <v>5843</v>
      </c>
      <c r="C700" s="18" t="s">
        <v>5844</v>
      </c>
      <c r="D700" s="17" t="str">
        <f t="shared" si="10"/>
        <v>04150199-GENERAL;--</v>
      </c>
    </row>
    <row r="701" spans="2:4" x14ac:dyDescent="0.25">
      <c r="B701" s="18" t="s">
        <v>5845</v>
      </c>
      <c r="C701" s="18" t="s">
        <v>5846</v>
      </c>
      <c r="D701" s="17" t="str">
        <f t="shared" si="10"/>
        <v>04150299-GENERAL, ,</v>
      </c>
    </row>
    <row r="702" spans="2:4" x14ac:dyDescent="0.25">
      <c r="B702" s="18" t="s">
        <v>5847</v>
      </c>
      <c r="C702" s="18" t="s">
        <v>5848</v>
      </c>
      <c r="D702" s="17" t="str">
        <f t="shared" si="10"/>
        <v>04150399-GENERAL.,.</v>
      </c>
    </row>
    <row r="703" spans="2:4" x14ac:dyDescent="0.25">
      <c r="B703" s="18" t="s">
        <v>5849</v>
      </c>
      <c r="C703" s="18" t="s">
        <v>5850</v>
      </c>
      <c r="D703" s="17" t="str">
        <f t="shared" si="10"/>
        <v>04150499-GENERAL..,.</v>
      </c>
    </row>
    <row r="704" spans="2:4" x14ac:dyDescent="0.25">
      <c r="B704" s="18" t="s">
        <v>5851</v>
      </c>
      <c r="C704" s="18" t="s">
        <v>5852</v>
      </c>
      <c r="D704" s="17" t="str">
        <f t="shared" si="10"/>
        <v>04150501-OEM</v>
      </c>
    </row>
    <row r="705" spans="2:4" x14ac:dyDescent="0.25">
      <c r="B705" s="18" t="s">
        <v>5853</v>
      </c>
      <c r="C705" s="18" t="s">
        <v>5854</v>
      </c>
      <c r="D705" s="17" t="str">
        <f t="shared" si="10"/>
        <v>04150599-GENERAL..*-</v>
      </c>
    </row>
    <row r="706" spans="2:4" x14ac:dyDescent="0.25">
      <c r="B706" s="18" t="s">
        <v>5855</v>
      </c>
      <c r="C706" s="18" t="s">
        <v>5856</v>
      </c>
      <c r="D706" s="17" t="str">
        <f t="shared" si="10"/>
        <v>04150601-OEM.</v>
      </c>
    </row>
    <row r="707" spans="2:4" x14ac:dyDescent="0.25">
      <c r="B707" s="18" t="s">
        <v>5857</v>
      </c>
      <c r="C707" s="18" t="s">
        <v>5858</v>
      </c>
      <c r="D707" s="17" t="str">
        <f t="shared" si="10"/>
        <v>04150699-GENERAL.-,</v>
      </c>
    </row>
    <row r="708" spans="2:4" x14ac:dyDescent="0.25">
      <c r="B708" s="18" t="s">
        <v>5859</v>
      </c>
      <c r="C708" s="18" t="s">
        <v>5860</v>
      </c>
      <c r="D708" s="17" t="str">
        <f t="shared" si="10"/>
        <v>04150799-GENERAL.--.,</v>
      </c>
    </row>
    <row r="709" spans="2:4" x14ac:dyDescent="0.25">
      <c r="B709" s="18" t="s">
        <v>5861</v>
      </c>
      <c r="C709" s="18" t="s">
        <v>5862</v>
      </c>
      <c r="D709" s="17" t="str">
        <f t="shared" ref="D709:D772" si="11">_xlfn.CONCAT(B709,"-",C709)</f>
        <v>04150899-GENERAL……</v>
      </c>
    </row>
    <row r="710" spans="2:4" x14ac:dyDescent="0.25">
      <c r="B710" s="18" t="s">
        <v>5863</v>
      </c>
      <c r="C710" s="18" t="s">
        <v>5864</v>
      </c>
      <c r="D710" s="17" t="str">
        <f t="shared" si="11"/>
        <v>04150999-GENERAL……..</v>
      </c>
    </row>
    <row r="711" spans="2:4" x14ac:dyDescent="0.25">
      <c r="B711" s="18" t="s">
        <v>5865</v>
      </c>
      <c r="C711" s="18" t="s">
        <v>5866</v>
      </c>
      <c r="D711" s="17" t="str">
        <f t="shared" si="11"/>
        <v>04151098-OEM...</v>
      </c>
    </row>
    <row r="712" spans="2:4" x14ac:dyDescent="0.25">
      <c r="B712" s="18" t="s">
        <v>5867</v>
      </c>
      <c r="C712" s="18" t="s">
        <v>5868</v>
      </c>
      <c r="D712" s="17" t="str">
        <f t="shared" si="11"/>
        <v>04151099-GENERAL………</v>
      </c>
    </row>
    <row r="713" spans="2:4" x14ac:dyDescent="0.25">
      <c r="B713" s="18" t="s">
        <v>5869</v>
      </c>
      <c r="C713" s="18" t="s">
        <v>5870</v>
      </c>
      <c r="D713" s="17" t="str">
        <f t="shared" si="11"/>
        <v>04151199-GENERAL.*</v>
      </c>
    </row>
    <row r="714" spans="2:4" x14ac:dyDescent="0.25">
      <c r="B714" s="18" t="s">
        <v>5871</v>
      </c>
      <c r="C714" s="18" t="s">
        <v>5872</v>
      </c>
      <c r="D714" s="17" t="str">
        <f t="shared" si="11"/>
        <v>04151299-GENERAL  :</v>
      </c>
    </row>
    <row r="715" spans="2:4" x14ac:dyDescent="0.25">
      <c r="B715" s="18" t="s">
        <v>5873</v>
      </c>
      <c r="C715" s="18" t="s">
        <v>5874</v>
      </c>
      <c r="D715" s="17" t="str">
        <f t="shared" si="11"/>
        <v>04151398-OEM....</v>
      </c>
    </row>
    <row r="716" spans="2:4" x14ac:dyDescent="0.25">
      <c r="B716" s="18" t="s">
        <v>5875</v>
      </c>
      <c r="C716" s="18" t="s">
        <v>5876</v>
      </c>
      <c r="D716" s="17" t="str">
        <f t="shared" si="11"/>
        <v>04151399-GENERAL   :</v>
      </c>
    </row>
    <row r="717" spans="2:4" x14ac:dyDescent="0.25">
      <c r="B717" s="18" t="s">
        <v>5877</v>
      </c>
      <c r="C717" s="18" t="s">
        <v>5878</v>
      </c>
      <c r="D717" s="17" t="str">
        <f t="shared" si="11"/>
        <v>04151499-GENERAL:,</v>
      </c>
    </row>
    <row r="718" spans="2:4" x14ac:dyDescent="0.25">
      <c r="B718" s="18" t="s">
        <v>5879</v>
      </c>
      <c r="C718" s="18" t="s">
        <v>5880</v>
      </c>
      <c r="D718" s="17" t="str">
        <f t="shared" si="11"/>
        <v>04250101-OTROS.,,</v>
      </c>
    </row>
    <row r="719" spans="2:4" x14ac:dyDescent="0.25">
      <c r="B719" s="18" t="s">
        <v>5881</v>
      </c>
      <c r="C719" s="18" t="s">
        <v>5882</v>
      </c>
      <c r="D719" s="17" t="str">
        <f t="shared" si="11"/>
        <v>04250201-OTROS,.,</v>
      </c>
    </row>
    <row r="720" spans="2:4" x14ac:dyDescent="0.25">
      <c r="B720" s="18" t="s">
        <v>5883</v>
      </c>
      <c r="C720" s="18" t="s">
        <v>5884</v>
      </c>
      <c r="D720" s="17" t="str">
        <f t="shared" si="11"/>
        <v>04250301-OTROS,...</v>
      </c>
    </row>
    <row r="721" spans="2:4" x14ac:dyDescent="0.25">
      <c r="B721" s="18" t="s">
        <v>5885</v>
      </c>
      <c r="C721" s="18" t="s">
        <v>3689</v>
      </c>
      <c r="D721" s="17" t="str">
        <f t="shared" si="11"/>
        <v>04340801-SERVICIO BOMBA</v>
      </c>
    </row>
    <row r="722" spans="2:4" x14ac:dyDescent="0.25">
      <c r="B722" s="18" t="s">
        <v>5886</v>
      </c>
      <c r="C722" s="18" t="s">
        <v>5887</v>
      </c>
      <c r="D722" s="17" t="str">
        <f t="shared" si="11"/>
        <v>06010101-ADITAMENTOS BOBCAT</v>
      </c>
    </row>
    <row r="723" spans="2:4" x14ac:dyDescent="0.25">
      <c r="B723" s="18" t="s">
        <v>5888</v>
      </c>
      <c r="C723" s="18" t="s">
        <v>5889</v>
      </c>
      <c r="D723" s="17" t="str">
        <f t="shared" si="11"/>
        <v>06010102-ADITAMENTOS CASCADE</v>
      </c>
    </row>
    <row r="724" spans="2:4" x14ac:dyDescent="0.25">
      <c r="B724" s="18" t="s">
        <v>5890</v>
      </c>
      <c r="C724" s="18" t="s">
        <v>5891</v>
      </c>
      <c r="D724" s="17" t="str">
        <f t="shared" si="11"/>
        <v>06010103-ADITAMENTOS OTROS</v>
      </c>
    </row>
    <row r="725" spans="2:4" x14ac:dyDescent="0.25">
      <c r="B725" s="18" t="s">
        <v>5892</v>
      </c>
      <c r="C725" s="18" t="s">
        <v>5893</v>
      </c>
      <c r="D725" s="17" t="str">
        <f t="shared" si="11"/>
        <v>06010201-SOBRE RUEDAS</v>
      </c>
    </row>
    <row r="726" spans="2:4" x14ac:dyDescent="0.25">
      <c r="B726" s="18" t="s">
        <v>5894</v>
      </c>
      <c r="C726" s="18" t="s">
        <v>5895</v>
      </c>
      <c r="D726" s="17" t="str">
        <f t="shared" si="11"/>
        <v>06010202-SOBRE ORUGAS</v>
      </c>
    </row>
    <row r="727" spans="2:4" x14ac:dyDescent="0.25">
      <c r="B727" s="18" t="s">
        <v>5896</v>
      </c>
      <c r="C727" s="18" t="s">
        <v>5897</v>
      </c>
      <c r="D727" s="17" t="str">
        <f t="shared" si="11"/>
        <v>06030101-CARCAZA,</v>
      </c>
    </row>
    <row r="728" spans="2:4" x14ac:dyDescent="0.25">
      <c r="B728" s="18" t="s">
        <v>5898</v>
      </c>
      <c r="C728" s="18" t="s">
        <v>5899</v>
      </c>
      <c r="D728" s="17" t="str">
        <f t="shared" si="11"/>
        <v>06030102-SISTEMA DE CONDUCCION,</v>
      </c>
    </row>
    <row r="729" spans="2:4" x14ac:dyDescent="0.25">
      <c r="B729" s="18" t="s">
        <v>5900</v>
      </c>
      <c r="C729" s="18" t="s">
        <v>5901</v>
      </c>
      <c r="D729" s="17" t="str">
        <f t="shared" si="11"/>
        <v>06030103-SISTEMA HIDRAULICO-</v>
      </c>
    </row>
    <row r="730" spans="2:4" x14ac:dyDescent="0.25">
      <c r="B730" s="18" t="s">
        <v>5902</v>
      </c>
      <c r="C730" s="18" t="s">
        <v>5903</v>
      </c>
      <c r="D730" s="17" t="str">
        <f t="shared" si="11"/>
        <v>06030104-SISTEMA HIDROSTATICO,</v>
      </c>
    </row>
    <row r="731" spans="2:4" x14ac:dyDescent="0.25">
      <c r="B731" s="18" t="s">
        <v>5904</v>
      </c>
      <c r="C731" s="18" t="s">
        <v>5905</v>
      </c>
      <c r="D731" s="17" t="str">
        <f t="shared" si="11"/>
        <v>06030105-SISTEMA ELECTRICO,</v>
      </c>
    </row>
    <row r="732" spans="2:4" x14ac:dyDescent="0.25">
      <c r="B732" s="18" t="s">
        <v>5906</v>
      </c>
      <c r="C732" s="18" t="s">
        <v>5907</v>
      </c>
      <c r="D732" s="17" t="str">
        <f t="shared" si="11"/>
        <v>06030106-MOTOR,</v>
      </c>
    </row>
    <row r="733" spans="2:4" x14ac:dyDescent="0.25">
      <c r="B733" s="18" t="s">
        <v>5908</v>
      </c>
      <c r="C733" s="18" t="s">
        <v>5909</v>
      </c>
      <c r="D733" s="17" t="str">
        <f t="shared" si="11"/>
        <v>06030107-MANTENIMIENTO,</v>
      </c>
    </row>
    <row r="734" spans="2:4" x14ac:dyDescent="0.25">
      <c r="B734" s="18" t="s">
        <v>5910</v>
      </c>
      <c r="C734" s="18" t="s">
        <v>5911</v>
      </c>
      <c r="D734" s="17" t="str">
        <f t="shared" si="11"/>
        <v>06030108-ACCESORIOS Y OPCIONES,</v>
      </c>
    </row>
    <row r="735" spans="2:4" x14ac:dyDescent="0.25">
      <c r="B735" s="18" t="s">
        <v>5912</v>
      </c>
      <c r="C735" s="18" t="s">
        <v>5913</v>
      </c>
      <c r="D735" s="17" t="str">
        <f t="shared" si="11"/>
        <v>06030109-DIVERSOS,,</v>
      </c>
    </row>
    <row r="736" spans="2:4" x14ac:dyDescent="0.25">
      <c r="B736" s="18" t="s">
        <v>5914</v>
      </c>
      <c r="C736" s="18" t="s">
        <v>5915</v>
      </c>
      <c r="D736" s="17" t="str">
        <f t="shared" si="11"/>
        <v>06030110-ARTICULOS PROMOCIONALES</v>
      </c>
    </row>
    <row r="737" spans="2:4" x14ac:dyDescent="0.25">
      <c r="B737" s="18" t="s">
        <v>5916</v>
      </c>
      <c r="C737" s="18" t="s">
        <v>5917</v>
      </c>
      <c r="D737" s="17" t="str">
        <f t="shared" si="11"/>
        <v>06030201-MOTOR COMBUS.Y MOTOR DE TRACCI</v>
      </c>
    </row>
    <row r="738" spans="2:4" x14ac:dyDescent="0.25">
      <c r="B738" s="18" t="s">
        <v>5918</v>
      </c>
      <c r="C738" s="18" t="s">
        <v>5919</v>
      </c>
      <c r="D738" s="17" t="str">
        <f t="shared" si="11"/>
        <v>06030202-SISTEMA COMBUSTIBLE.</v>
      </c>
    </row>
    <row r="739" spans="2:4" x14ac:dyDescent="0.25">
      <c r="B739" s="18" t="s">
        <v>5920</v>
      </c>
      <c r="C739" s="18" t="s">
        <v>5921</v>
      </c>
      <c r="D739" s="17" t="str">
        <f t="shared" si="11"/>
        <v>06030203-SISTEMA ELECTRICO - ELECTRONIC</v>
      </c>
    </row>
    <row r="740" spans="2:4" x14ac:dyDescent="0.25">
      <c r="B740" s="18" t="s">
        <v>5922</v>
      </c>
      <c r="C740" s="18" t="s">
        <v>5923</v>
      </c>
      <c r="D740" s="17" t="str">
        <f t="shared" si="11"/>
        <v>06030204-SIST. DE TRASMIS.Y DIFERENCIAL</v>
      </c>
    </row>
    <row r="741" spans="2:4" x14ac:dyDescent="0.25">
      <c r="B741" s="18" t="s">
        <v>5924</v>
      </c>
      <c r="C741" s="18" t="s">
        <v>5925</v>
      </c>
      <c r="D741" s="17" t="str">
        <f t="shared" si="11"/>
        <v>06030205-SISTEMA DE FRENO,</v>
      </c>
    </row>
    <row r="742" spans="2:4" x14ac:dyDescent="0.25">
      <c r="B742" s="18" t="s">
        <v>5926</v>
      </c>
      <c r="C742" s="18" t="s">
        <v>5927</v>
      </c>
      <c r="D742" s="17" t="str">
        <f t="shared" si="11"/>
        <v>06030206-SISTEMA DE DIRECCION</v>
      </c>
    </row>
    <row r="743" spans="2:4" x14ac:dyDescent="0.25">
      <c r="B743" s="18" t="s">
        <v>5928</v>
      </c>
      <c r="C743" s="18" t="s">
        <v>5929</v>
      </c>
      <c r="D743" s="17" t="str">
        <f t="shared" si="11"/>
        <v>06030207-SISTEMA HIDRAULICO,</v>
      </c>
    </row>
    <row r="744" spans="2:4" x14ac:dyDescent="0.25">
      <c r="B744" s="18" t="s">
        <v>5930</v>
      </c>
      <c r="C744" s="18" t="s">
        <v>5931</v>
      </c>
      <c r="D744" s="17" t="str">
        <f t="shared" si="11"/>
        <v>06030208-MASTIL Y ACCESORIOS</v>
      </c>
    </row>
    <row r="745" spans="2:4" x14ac:dyDescent="0.25">
      <c r="B745" s="18" t="s">
        <v>5932</v>
      </c>
      <c r="C745" s="18" t="s">
        <v>5933</v>
      </c>
      <c r="D745" s="17" t="str">
        <f t="shared" si="11"/>
        <v>06030209-BASTIDOR.</v>
      </c>
    </row>
    <row r="746" spans="2:4" x14ac:dyDescent="0.25">
      <c r="B746" s="18" t="s">
        <v>5934</v>
      </c>
      <c r="C746" s="18" t="s">
        <v>5935</v>
      </c>
      <c r="D746" s="17" t="str">
        <f t="shared" si="11"/>
        <v>06030210-COMUNES</v>
      </c>
    </row>
    <row r="747" spans="2:4" x14ac:dyDescent="0.25">
      <c r="B747" s="18" t="s">
        <v>5936</v>
      </c>
      <c r="C747" s="18" t="s">
        <v>5937</v>
      </c>
      <c r="D747" s="17" t="str">
        <f t="shared" si="11"/>
        <v>06030211-OTRAS MARCAS</v>
      </c>
    </row>
    <row r="748" spans="2:4" x14ac:dyDescent="0.25">
      <c r="B748" s="18" t="s">
        <v>5938</v>
      </c>
      <c r="C748" s="18" t="s">
        <v>5939</v>
      </c>
      <c r="D748" s="17" t="str">
        <f t="shared" si="11"/>
        <v>06030212-SERVICIO + REPUESTOS</v>
      </c>
    </row>
    <row r="749" spans="2:4" x14ac:dyDescent="0.25">
      <c r="B749" s="18" t="s">
        <v>5940</v>
      </c>
      <c r="C749" s="18" t="s">
        <v>5941</v>
      </c>
      <c r="D749" s="17" t="str">
        <f t="shared" si="11"/>
        <v>06030213-MANTENIMIENTO PREVENTIVO</v>
      </c>
    </row>
    <row r="750" spans="2:4" x14ac:dyDescent="0.25">
      <c r="B750" s="18" t="s">
        <v>5942</v>
      </c>
      <c r="C750" s="18" t="s">
        <v>5943</v>
      </c>
      <c r="D750" s="17" t="str">
        <f t="shared" si="11"/>
        <v>06030301-REP. HERRAM. HDRA. MANUALES</v>
      </c>
    </row>
    <row r="751" spans="2:4" x14ac:dyDescent="0.25">
      <c r="B751" s="18" t="s">
        <v>5944</v>
      </c>
      <c r="C751" s="18" t="s">
        <v>5945</v>
      </c>
      <c r="D751" s="17" t="str">
        <f t="shared" si="11"/>
        <v>06030302-REP. HERRAM. HDRA. MONTADAS</v>
      </c>
    </row>
    <row r="752" spans="2:4" x14ac:dyDescent="0.25">
      <c r="B752" s="18" t="s">
        <v>5946</v>
      </c>
      <c r="C752" s="18" t="s">
        <v>5947</v>
      </c>
      <c r="D752" s="17" t="str">
        <f t="shared" si="11"/>
        <v>06030701-MANTENIMIENTO</v>
      </c>
    </row>
    <row r="753" spans="2:4" x14ac:dyDescent="0.25">
      <c r="B753" s="18" t="s">
        <v>5948</v>
      </c>
      <c r="C753" s="18" t="s">
        <v>5949</v>
      </c>
      <c r="D753" s="17" t="str">
        <f t="shared" si="11"/>
        <v>06030801-MOTOR</v>
      </c>
    </row>
    <row r="754" spans="2:4" x14ac:dyDescent="0.25">
      <c r="B754" s="18" t="s">
        <v>5950</v>
      </c>
      <c r="C754" s="18" t="s">
        <v>5951</v>
      </c>
      <c r="D754" s="17" t="str">
        <f t="shared" si="11"/>
        <v>06030802-SISTEMA ELECTRICO.</v>
      </c>
    </row>
    <row r="755" spans="2:4" x14ac:dyDescent="0.25">
      <c r="B755" s="18" t="s">
        <v>5952</v>
      </c>
      <c r="C755" s="18" t="s">
        <v>5953</v>
      </c>
      <c r="D755" s="17" t="str">
        <f t="shared" si="11"/>
        <v>06030803-SISTEMA HIDRAULICO</v>
      </c>
    </row>
    <row r="756" spans="2:4" x14ac:dyDescent="0.25">
      <c r="B756" s="18" t="s">
        <v>5954</v>
      </c>
      <c r="C756" s="18" t="s">
        <v>5955</v>
      </c>
      <c r="D756" s="17" t="str">
        <f t="shared" si="11"/>
        <v>06030804-SISTEMA NEUMATICO</v>
      </c>
    </row>
    <row r="757" spans="2:4" x14ac:dyDescent="0.25">
      <c r="B757" s="18" t="s">
        <v>5956</v>
      </c>
      <c r="C757" s="18" t="s">
        <v>5957</v>
      </c>
      <c r="D757" s="17" t="str">
        <f t="shared" si="11"/>
        <v>06030805-DIVERSOS..,</v>
      </c>
    </row>
    <row r="758" spans="2:4" x14ac:dyDescent="0.25">
      <c r="B758" s="18" t="s">
        <v>5958</v>
      </c>
      <c r="C758" s="18" t="s">
        <v>5959</v>
      </c>
      <c r="D758" s="17" t="str">
        <f t="shared" si="11"/>
        <v>06040101-CLASE I,</v>
      </c>
    </row>
    <row r="759" spans="2:4" x14ac:dyDescent="0.25">
      <c r="B759" s="18" t="s">
        <v>5960</v>
      </c>
      <c r="C759" s="18" t="s">
        <v>5961</v>
      </c>
      <c r="D759" s="17" t="str">
        <f t="shared" si="11"/>
        <v>06040102-CLASE II,</v>
      </c>
    </row>
    <row r="760" spans="2:4" x14ac:dyDescent="0.25">
      <c r="B760" s="18" t="s">
        <v>5962</v>
      </c>
      <c r="C760" s="18" t="s">
        <v>5963</v>
      </c>
      <c r="D760" s="17" t="str">
        <f t="shared" si="11"/>
        <v>06040103-CLASE III,</v>
      </c>
    </row>
    <row r="761" spans="2:4" x14ac:dyDescent="0.25">
      <c r="B761" s="18" t="s">
        <v>5964</v>
      </c>
      <c r="C761" s="18" t="s">
        <v>5965</v>
      </c>
      <c r="D761" s="17" t="str">
        <f t="shared" si="11"/>
        <v>06040201-CLASE IV,</v>
      </c>
    </row>
    <row r="762" spans="2:4" x14ac:dyDescent="0.25">
      <c r="B762" s="18" t="s">
        <v>5966</v>
      </c>
      <c r="C762" s="18" t="s">
        <v>5967</v>
      </c>
      <c r="D762" s="17" t="str">
        <f t="shared" si="11"/>
        <v>06040202-CLASE V,</v>
      </c>
    </row>
    <row r="763" spans="2:4" x14ac:dyDescent="0.25">
      <c r="B763" s="18" t="s">
        <v>5968</v>
      </c>
      <c r="C763" s="18" t="s">
        <v>3562</v>
      </c>
      <c r="D763" s="17" t="str">
        <f t="shared" si="11"/>
        <v>06070101-CARROS DE GOLF</v>
      </c>
    </row>
    <row r="764" spans="2:4" x14ac:dyDescent="0.25">
      <c r="B764" s="18" t="s">
        <v>5969</v>
      </c>
      <c r="C764" s="18" t="s">
        <v>3563</v>
      </c>
      <c r="D764" s="17" t="str">
        <f t="shared" si="11"/>
        <v>06070102-CARROS UTILITARIOS</v>
      </c>
    </row>
    <row r="765" spans="2:4" x14ac:dyDescent="0.25">
      <c r="B765" s="18" t="s">
        <v>5970</v>
      </c>
      <c r="C765" s="18" t="s">
        <v>5971</v>
      </c>
      <c r="D765" s="17" t="str">
        <f t="shared" si="11"/>
        <v>06070201-VILLAGER.</v>
      </c>
    </row>
    <row r="766" spans="2:4" x14ac:dyDescent="0.25">
      <c r="B766" s="18" t="s">
        <v>5972</v>
      </c>
      <c r="C766" s="18" t="s">
        <v>5973</v>
      </c>
      <c r="D766" s="17" t="str">
        <f t="shared" si="11"/>
        <v>06070202-TRANSPORTER.</v>
      </c>
    </row>
    <row r="767" spans="2:4" x14ac:dyDescent="0.25">
      <c r="B767" s="18" t="s">
        <v>5974</v>
      </c>
      <c r="C767" s="18" t="s">
        <v>5975</v>
      </c>
      <c r="D767" s="17" t="str">
        <f t="shared" si="11"/>
        <v>06070203-XRT .</v>
      </c>
    </row>
    <row r="768" spans="2:4" x14ac:dyDescent="0.25">
      <c r="B768" s="18" t="s">
        <v>5976</v>
      </c>
      <c r="C768" s="18" t="s">
        <v>5977</v>
      </c>
      <c r="D768" s="17" t="str">
        <f t="shared" si="11"/>
        <v>06070204-CARRYALL.</v>
      </c>
    </row>
    <row r="769" spans="2:4" x14ac:dyDescent="0.25">
      <c r="B769" s="18" t="s">
        <v>5978</v>
      </c>
      <c r="C769" s="18" t="s">
        <v>5979</v>
      </c>
      <c r="D769" s="17" t="str">
        <f t="shared" si="11"/>
        <v>06070301-BASTIDOR..</v>
      </c>
    </row>
    <row r="770" spans="2:4" x14ac:dyDescent="0.25">
      <c r="B770" s="18" t="s">
        <v>5980</v>
      </c>
      <c r="C770" s="18" t="s">
        <v>5981</v>
      </c>
      <c r="D770" s="17" t="str">
        <f t="shared" si="11"/>
        <v>06070302-SISTEMA DE FRENO.</v>
      </c>
    </row>
    <row r="771" spans="2:4" x14ac:dyDescent="0.25">
      <c r="B771" s="18" t="s">
        <v>5982</v>
      </c>
      <c r="C771" s="18" t="s">
        <v>5983</v>
      </c>
      <c r="D771" s="17" t="str">
        <f t="shared" si="11"/>
        <v>06070303-DIRECCIÓN Y SUSPENSION.</v>
      </c>
    </row>
    <row r="772" spans="2:4" x14ac:dyDescent="0.25">
      <c r="B772" s="18" t="s">
        <v>5984</v>
      </c>
      <c r="C772" s="18" t="s">
        <v>5985</v>
      </c>
      <c r="D772" s="17" t="str">
        <f t="shared" si="11"/>
        <v>06070304-SISTEMA ELECTRICO..</v>
      </c>
    </row>
    <row r="773" spans="2:4" x14ac:dyDescent="0.25">
      <c r="B773" s="18" t="s">
        <v>5986</v>
      </c>
      <c r="C773" s="18" t="s">
        <v>5987</v>
      </c>
      <c r="D773" s="17" t="str">
        <f t="shared" ref="D773:D836" si="12">_xlfn.CONCAT(B773,"-",C773)</f>
        <v>06070305-MOTOR GASOLINA.</v>
      </c>
    </row>
    <row r="774" spans="2:4" x14ac:dyDescent="0.25">
      <c r="B774" s="18" t="s">
        <v>5988</v>
      </c>
      <c r="C774" s="18" t="s">
        <v>5989</v>
      </c>
      <c r="D774" s="17" t="str">
        <f t="shared" si="12"/>
        <v>06070306-SISTEMA COMBUSTIBLE..</v>
      </c>
    </row>
    <row r="775" spans="2:4" x14ac:dyDescent="0.25">
      <c r="B775" s="18" t="s">
        <v>5990</v>
      </c>
      <c r="C775" s="18" t="s">
        <v>5991</v>
      </c>
      <c r="D775" s="17" t="str">
        <f t="shared" si="12"/>
        <v>06070307-DIVERSOS,.,</v>
      </c>
    </row>
    <row r="776" spans="2:4" x14ac:dyDescent="0.25">
      <c r="B776" s="18" t="s">
        <v>5992</v>
      </c>
      <c r="C776" s="18" t="s">
        <v>5993</v>
      </c>
      <c r="D776" s="17" t="str">
        <f t="shared" si="12"/>
        <v>06090101-UNID. POTENCIA</v>
      </c>
    </row>
    <row r="777" spans="2:4" x14ac:dyDescent="0.25">
      <c r="B777" s="18" t="s">
        <v>5994</v>
      </c>
      <c r="C777" s="18" t="s">
        <v>5995</v>
      </c>
      <c r="D777" s="17" t="str">
        <f t="shared" si="12"/>
        <v>06090102-MARTILLOS,</v>
      </c>
    </row>
    <row r="778" spans="2:4" x14ac:dyDescent="0.25">
      <c r="B778" s="18" t="s">
        <v>5996</v>
      </c>
      <c r="C778" s="18" t="s">
        <v>5997</v>
      </c>
      <c r="D778" s="17" t="str">
        <f t="shared" si="12"/>
        <v>06090103-BOMBA HIDRAULICA</v>
      </c>
    </row>
    <row r="779" spans="2:4" x14ac:dyDescent="0.25">
      <c r="B779" s="18" t="s">
        <v>5998</v>
      </c>
      <c r="C779" s="18" t="s">
        <v>5999</v>
      </c>
      <c r="D779" s="17" t="str">
        <f t="shared" si="12"/>
        <v>06090104-SIERRA</v>
      </c>
    </row>
    <row r="780" spans="2:4" x14ac:dyDescent="0.25">
      <c r="B780" s="18" t="s">
        <v>6000</v>
      </c>
      <c r="C780" s="18" t="s">
        <v>6001</v>
      </c>
      <c r="D780" s="17" t="str">
        <f t="shared" si="12"/>
        <v>06090105-COMPACTADORES</v>
      </c>
    </row>
    <row r="781" spans="2:4" x14ac:dyDescent="0.25">
      <c r="B781" s="18" t="s">
        <v>6002</v>
      </c>
      <c r="C781" s="18" t="s">
        <v>6003</v>
      </c>
      <c r="D781" s="17" t="str">
        <f t="shared" si="12"/>
        <v>06090106-ACCESORIOS......</v>
      </c>
    </row>
    <row r="782" spans="2:4" x14ac:dyDescent="0.25">
      <c r="B782" s="18" t="s">
        <v>6004</v>
      </c>
      <c r="C782" s="18" t="s">
        <v>6005</v>
      </c>
      <c r="D782" s="17" t="str">
        <f t="shared" si="12"/>
        <v>06090201-MARTILLO MINICARGADOR</v>
      </c>
    </row>
    <row r="783" spans="2:4" x14ac:dyDescent="0.25">
      <c r="B783" s="18" t="s">
        <v>6006</v>
      </c>
      <c r="C783" s="18" t="s">
        <v>6007</v>
      </c>
      <c r="D783" s="17" t="str">
        <f t="shared" si="12"/>
        <v>06090202-MARTILLO RETROEXCAVADORA</v>
      </c>
    </row>
    <row r="784" spans="2:4" x14ac:dyDescent="0.25">
      <c r="B784" s="18" t="s">
        <v>6008</v>
      </c>
      <c r="C784" s="18" t="s">
        <v>6009</v>
      </c>
      <c r="D784" s="17" t="str">
        <f t="shared" si="12"/>
        <v>06090203-ACCESORIOS RETROEXCAVADORA</v>
      </c>
    </row>
    <row r="785" spans="2:4" x14ac:dyDescent="0.25">
      <c r="B785" s="18" t="s">
        <v>6010</v>
      </c>
      <c r="C785" s="18" t="s">
        <v>6011</v>
      </c>
      <c r="D785" s="17" t="str">
        <f t="shared" si="12"/>
        <v>06120101-TELESCOPICAS</v>
      </c>
    </row>
    <row r="786" spans="2:4" x14ac:dyDescent="0.25">
      <c r="B786" s="18" t="s">
        <v>6012</v>
      </c>
      <c r="C786" s="18" t="s">
        <v>6013</v>
      </c>
      <c r="D786" s="17" t="str">
        <f t="shared" si="12"/>
        <v>07010101-BOMBA EJE LIBRE</v>
      </c>
    </row>
    <row r="787" spans="2:4" x14ac:dyDescent="0.25">
      <c r="B787" s="18" t="s">
        <v>6014</v>
      </c>
      <c r="C787" s="18" t="s">
        <v>6015</v>
      </c>
      <c r="D787" s="17" t="str">
        <f t="shared" si="12"/>
        <v>07010102-ELECTROBOMBA</v>
      </c>
    </row>
    <row r="788" spans="2:4" x14ac:dyDescent="0.25">
      <c r="B788" s="18" t="s">
        <v>6016</v>
      </c>
      <c r="C788" s="18" t="s">
        <v>6017</v>
      </c>
      <c r="D788" s="17" t="str">
        <f t="shared" si="12"/>
        <v>07010103-EQUIPO DE BOMBEO</v>
      </c>
    </row>
    <row r="789" spans="2:4" x14ac:dyDescent="0.25">
      <c r="B789" s="18" t="s">
        <v>6018</v>
      </c>
      <c r="C789" s="18" t="s">
        <v>6019</v>
      </c>
      <c r="D789" s="17" t="str">
        <f t="shared" si="12"/>
        <v>07010104-REPUESTOS,</v>
      </c>
    </row>
    <row r="790" spans="2:4" x14ac:dyDescent="0.25">
      <c r="B790" s="18" t="s">
        <v>6020</v>
      </c>
      <c r="C790" s="18" t="s">
        <v>6021</v>
      </c>
      <c r="D790" s="17" t="str">
        <f t="shared" si="12"/>
        <v>07010201-BOMBA EJE LIBRE,</v>
      </c>
    </row>
    <row r="791" spans="2:4" x14ac:dyDescent="0.25">
      <c r="B791" s="18" t="s">
        <v>6022</v>
      </c>
      <c r="C791" s="18" t="s">
        <v>6023</v>
      </c>
      <c r="D791" s="17" t="str">
        <f t="shared" si="12"/>
        <v>07010202-ELECTROBOMBA,</v>
      </c>
    </row>
    <row r="792" spans="2:4" x14ac:dyDescent="0.25">
      <c r="B792" s="18" t="s">
        <v>6024</v>
      </c>
      <c r="C792" s="18" t="s">
        <v>3808</v>
      </c>
      <c r="D792" s="17" t="str">
        <f t="shared" si="12"/>
        <v>07010203-REPUESTOS.</v>
      </c>
    </row>
    <row r="793" spans="2:4" x14ac:dyDescent="0.25">
      <c r="B793" s="18" t="s">
        <v>6025</v>
      </c>
      <c r="C793" s="18" t="s">
        <v>6026</v>
      </c>
      <c r="D793" s="17" t="str">
        <f t="shared" si="12"/>
        <v>07010301-ELECTROBOMBA.</v>
      </c>
    </row>
    <row r="794" spans="2:4" x14ac:dyDescent="0.25">
      <c r="B794" s="18" t="s">
        <v>6027</v>
      </c>
      <c r="C794" s="18" t="s">
        <v>6028</v>
      </c>
      <c r="D794" s="17" t="str">
        <f t="shared" si="12"/>
        <v>07010302-REPUESTOS,.</v>
      </c>
    </row>
    <row r="795" spans="2:4" x14ac:dyDescent="0.25">
      <c r="B795" s="18" t="s">
        <v>6029</v>
      </c>
      <c r="C795" s="18" t="s">
        <v>6030</v>
      </c>
      <c r="D795" s="17" t="str">
        <f t="shared" si="12"/>
        <v>07010501-ELECTROBOMBA_</v>
      </c>
    </row>
    <row r="796" spans="2:4" x14ac:dyDescent="0.25">
      <c r="B796" s="18" t="s">
        <v>6031</v>
      </c>
      <c r="C796" s="18" t="s">
        <v>6032</v>
      </c>
      <c r="D796" s="17" t="str">
        <f t="shared" si="12"/>
        <v>07010601-BOMBA EJE LIBRE_</v>
      </c>
    </row>
    <row r="797" spans="2:4" x14ac:dyDescent="0.25">
      <c r="B797" s="18" t="s">
        <v>6033</v>
      </c>
      <c r="C797" s="18" t="s">
        <v>3434</v>
      </c>
      <c r="D797" s="17" t="str">
        <f t="shared" si="12"/>
        <v>07010602-MOTOBOMBA</v>
      </c>
    </row>
    <row r="798" spans="2:4" x14ac:dyDescent="0.25">
      <c r="B798" s="18" t="s">
        <v>6034</v>
      </c>
      <c r="C798" s="18" t="s">
        <v>3698</v>
      </c>
      <c r="D798" s="17" t="str">
        <f t="shared" si="12"/>
        <v>07010603-REPUESTOS_</v>
      </c>
    </row>
    <row r="799" spans="2:4" x14ac:dyDescent="0.25">
      <c r="B799" s="18" t="s">
        <v>6035</v>
      </c>
      <c r="C799" s="18" t="s">
        <v>6036</v>
      </c>
      <c r="D799" s="17" t="str">
        <f t="shared" si="12"/>
        <v>07010801-BOMBA EJE LIBRE.</v>
      </c>
    </row>
    <row r="800" spans="2:4" x14ac:dyDescent="0.25">
      <c r="B800" s="18" t="s">
        <v>6037</v>
      </c>
      <c r="C800" s="18" t="s">
        <v>6038</v>
      </c>
      <c r="D800" s="17" t="str">
        <f t="shared" si="12"/>
        <v>07010802-EQUIPO DE BOMBEO.</v>
      </c>
    </row>
    <row r="801" spans="2:4" x14ac:dyDescent="0.25">
      <c r="B801" s="18" t="s">
        <v>6039</v>
      </c>
      <c r="C801" s="18" t="s">
        <v>6040</v>
      </c>
      <c r="D801" s="17" t="str">
        <f t="shared" si="12"/>
        <v>07010803-REPUESTOS.,</v>
      </c>
    </row>
    <row r="802" spans="2:4" x14ac:dyDescent="0.25">
      <c r="B802" s="18" t="s">
        <v>6041</v>
      </c>
      <c r="C802" s="18" t="s">
        <v>6042</v>
      </c>
      <c r="D802" s="17" t="str">
        <f t="shared" si="12"/>
        <v>07010901-ELECTROBOMBA,.</v>
      </c>
    </row>
    <row r="803" spans="2:4" x14ac:dyDescent="0.25">
      <c r="B803" s="18" t="s">
        <v>6043</v>
      </c>
      <c r="C803" s="18" t="s">
        <v>6044</v>
      </c>
      <c r="D803" s="17" t="str">
        <f t="shared" si="12"/>
        <v>07010902-REPUESTOS_.</v>
      </c>
    </row>
    <row r="804" spans="2:4" x14ac:dyDescent="0.25">
      <c r="B804" s="18" t="s">
        <v>6045</v>
      </c>
      <c r="C804" s="18" t="s">
        <v>6046</v>
      </c>
      <c r="D804" s="17" t="str">
        <f t="shared" si="12"/>
        <v>07011001-BOMBA EJE LIBRE,.</v>
      </c>
    </row>
    <row r="805" spans="2:4" x14ac:dyDescent="0.25">
      <c r="B805" s="18" t="s">
        <v>6047</v>
      </c>
      <c r="C805" s="18" t="s">
        <v>6048</v>
      </c>
      <c r="D805" s="17" t="str">
        <f t="shared" si="12"/>
        <v>07011002-EQUIPO DE BOMBEO,</v>
      </c>
    </row>
    <row r="806" spans="2:4" x14ac:dyDescent="0.25">
      <c r="B806" s="18" t="s">
        <v>6049</v>
      </c>
      <c r="C806" s="18" t="s">
        <v>6050</v>
      </c>
      <c r="D806" s="17" t="str">
        <f t="shared" si="12"/>
        <v>07011101-BOMBA EJE LIBRE,_</v>
      </c>
    </row>
    <row r="807" spans="2:4" x14ac:dyDescent="0.25">
      <c r="B807" s="18" t="s">
        <v>6051</v>
      </c>
      <c r="C807" s="18" t="s">
        <v>6052</v>
      </c>
      <c r="D807" s="17" t="str">
        <f t="shared" si="12"/>
        <v>07011201-BOMBA EJE LIBRE_.</v>
      </c>
    </row>
    <row r="808" spans="2:4" x14ac:dyDescent="0.25">
      <c r="B808" s="18" t="s">
        <v>6053</v>
      </c>
      <c r="C808" s="18" t="s">
        <v>6054</v>
      </c>
      <c r="D808" s="17" t="str">
        <f t="shared" si="12"/>
        <v>07011202-REPUESTOS._</v>
      </c>
    </row>
    <row r="809" spans="2:4" x14ac:dyDescent="0.25">
      <c r="B809" s="18" t="s">
        <v>6055</v>
      </c>
      <c r="C809" s="18" t="s">
        <v>6056</v>
      </c>
      <c r="D809" s="17" t="str">
        <f t="shared" si="12"/>
        <v>07011301-BOMBA NEUMATICA</v>
      </c>
    </row>
    <row r="810" spans="2:4" x14ac:dyDescent="0.25">
      <c r="B810" s="18" t="s">
        <v>6057</v>
      </c>
      <c r="C810" s="18" t="s">
        <v>6058</v>
      </c>
      <c r="D810" s="17" t="str">
        <f t="shared" si="12"/>
        <v>07011302-REPUESTOS._,</v>
      </c>
    </row>
    <row r="811" spans="2:4" x14ac:dyDescent="0.25">
      <c r="B811" s="18" t="s">
        <v>6059</v>
      </c>
      <c r="C811" s="18" t="s">
        <v>6060</v>
      </c>
      <c r="D811" s="17" t="str">
        <f t="shared" si="12"/>
        <v>07011401-EQUIPO DE BOMBEO,.</v>
      </c>
    </row>
    <row r="812" spans="2:4" x14ac:dyDescent="0.25">
      <c r="B812" s="18" t="s">
        <v>6061</v>
      </c>
      <c r="C812" s="18" t="s">
        <v>6062</v>
      </c>
      <c r="D812" s="17" t="str">
        <f t="shared" si="12"/>
        <v>07011501-BOMBA EJE LIBRE._</v>
      </c>
    </row>
    <row r="813" spans="2:4" x14ac:dyDescent="0.25">
      <c r="B813" s="18" t="s">
        <v>6063</v>
      </c>
      <c r="C813" s="18" t="s">
        <v>6064</v>
      </c>
      <c r="D813" s="17" t="str">
        <f t="shared" si="12"/>
        <v>07011502-REPUESTOS,,</v>
      </c>
    </row>
    <row r="814" spans="2:4" x14ac:dyDescent="0.25">
      <c r="B814" s="18" t="s">
        <v>6065</v>
      </c>
      <c r="C814" s="18" t="s">
        <v>6066</v>
      </c>
      <c r="D814" s="17" t="str">
        <f t="shared" si="12"/>
        <v>07011601-BOMBA EJE LIBRE,.,</v>
      </c>
    </row>
    <row r="815" spans="2:4" x14ac:dyDescent="0.25">
      <c r="B815" s="18" t="s">
        <v>6067</v>
      </c>
      <c r="C815" s="18" t="s">
        <v>6068</v>
      </c>
      <c r="D815" s="17" t="str">
        <f t="shared" si="12"/>
        <v>07011602-REPUESTOS.,_</v>
      </c>
    </row>
    <row r="816" spans="2:4" x14ac:dyDescent="0.25">
      <c r="B816" s="18" t="s">
        <v>6069</v>
      </c>
      <c r="C816" s="18" t="s">
        <v>6070</v>
      </c>
      <c r="D816" s="17" t="str">
        <f t="shared" si="12"/>
        <v>07020101-MOTOR ATEX</v>
      </c>
    </row>
    <row r="817" spans="2:4" x14ac:dyDescent="0.25">
      <c r="B817" s="18" t="s">
        <v>6071</v>
      </c>
      <c r="C817" s="18" t="s">
        <v>6072</v>
      </c>
      <c r="D817" s="17" t="str">
        <f t="shared" si="12"/>
        <v>07020102-MOTOR SUMERGIBLE</v>
      </c>
    </row>
    <row r="818" spans="2:4" x14ac:dyDescent="0.25">
      <c r="B818" s="18" t="s">
        <v>6073</v>
      </c>
      <c r="C818" s="18" t="s">
        <v>6074</v>
      </c>
      <c r="D818" s="17" t="str">
        <f t="shared" si="12"/>
        <v>07020103-REDUCTOR</v>
      </c>
    </row>
    <row r="819" spans="2:4" x14ac:dyDescent="0.25">
      <c r="B819" s="18" t="s">
        <v>6075</v>
      </c>
      <c r="C819" s="18" t="s">
        <v>6076</v>
      </c>
      <c r="D819" s="17" t="str">
        <f t="shared" si="12"/>
        <v>08060101-BOMBAS SUNDYNE</v>
      </c>
    </row>
    <row r="820" spans="2:4" x14ac:dyDescent="0.25">
      <c r="B820" s="18" t="s">
        <v>6077</v>
      </c>
      <c r="C820" s="18" t="s">
        <v>6078</v>
      </c>
      <c r="D820" s="17" t="str">
        <f t="shared" si="12"/>
        <v>08060102-REPUESTOS SUNDYNE</v>
      </c>
    </row>
    <row r="821" spans="2:4" x14ac:dyDescent="0.25">
      <c r="B821" s="18" t="s">
        <v>6079</v>
      </c>
      <c r="C821" s="18" t="s">
        <v>6080</v>
      </c>
      <c r="D821" s="17" t="str">
        <f t="shared" si="12"/>
        <v>08060201-BOMBAS ABAQUE</v>
      </c>
    </row>
    <row r="822" spans="2:4" x14ac:dyDescent="0.25">
      <c r="B822" s="18" t="s">
        <v>6081</v>
      </c>
      <c r="C822" s="18" t="s">
        <v>6082</v>
      </c>
      <c r="D822" s="17" t="str">
        <f t="shared" si="12"/>
        <v>08060202-REPUESTOS ABAQUE</v>
      </c>
    </row>
    <row r="823" spans="2:4" x14ac:dyDescent="0.25">
      <c r="B823" s="18" t="s">
        <v>6083</v>
      </c>
      <c r="C823" s="18" t="s">
        <v>3758</v>
      </c>
      <c r="D823" s="17" t="str">
        <f t="shared" si="12"/>
        <v>08060301-BOMBAS WILDEN</v>
      </c>
    </row>
    <row r="824" spans="2:4" x14ac:dyDescent="0.25">
      <c r="B824" s="18" t="s">
        <v>6084</v>
      </c>
      <c r="C824" s="18" t="s">
        <v>6085</v>
      </c>
      <c r="D824" s="17" t="str">
        <f t="shared" si="12"/>
        <v>08060302-REPUESTOS WILDEN</v>
      </c>
    </row>
    <row r="825" spans="2:4" x14ac:dyDescent="0.25">
      <c r="B825" s="18" t="s">
        <v>6086</v>
      </c>
      <c r="C825" s="18" t="s">
        <v>6087</v>
      </c>
      <c r="D825" s="17" t="str">
        <f t="shared" si="12"/>
        <v>08060401-BOMBAS COLFAX</v>
      </c>
    </row>
    <row r="826" spans="2:4" x14ac:dyDescent="0.25">
      <c r="B826" s="18" t="s">
        <v>6088</v>
      </c>
      <c r="C826" s="18" t="s">
        <v>6089</v>
      </c>
      <c r="D826" s="17" t="str">
        <f t="shared" si="12"/>
        <v>08060402-REPUESTOS COLFAX</v>
      </c>
    </row>
    <row r="827" spans="2:4" x14ac:dyDescent="0.25">
      <c r="B827" s="18" t="s">
        <v>6090</v>
      </c>
      <c r="C827" s="18" t="s">
        <v>3408</v>
      </c>
      <c r="D827" s="17" t="str">
        <f t="shared" si="12"/>
        <v>08060501-OTRAS BOMBAS</v>
      </c>
    </row>
    <row r="828" spans="2:4" x14ac:dyDescent="0.25">
      <c r="B828" s="18" t="s">
        <v>6091</v>
      </c>
      <c r="C828" s="18" t="s">
        <v>6092</v>
      </c>
      <c r="D828" s="17" t="str">
        <f t="shared" si="12"/>
        <v>08060502-OTROS REPUESTOS</v>
      </c>
    </row>
    <row r="829" spans="2:4" x14ac:dyDescent="0.25">
      <c r="B829" s="18" t="s">
        <v>6093</v>
      </c>
      <c r="C829" s="18" t="s">
        <v>6094</v>
      </c>
      <c r="D829" s="17" t="str">
        <f t="shared" si="12"/>
        <v>09010101-LUBRICANTES.</v>
      </c>
    </row>
    <row r="830" spans="2:4" x14ac:dyDescent="0.25">
      <c r="B830" s="18" t="s">
        <v>6095</v>
      </c>
      <c r="C830" s="18" t="s">
        <v>6096</v>
      </c>
      <c r="D830" s="17" t="str">
        <f t="shared" si="12"/>
        <v>09010102-FILTRO DE AIRE_</v>
      </c>
    </row>
    <row r="831" spans="2:4" x14ac:dyDescent="0.25">
      <c r="B831" s="18" t="s">
        <v>6097</v>
      </c>
      <c r="C831" s="18" t="s">
        <v>6098</v>
      </c>
      <c r="D831" s="17" t="str">
        <f t="shared" si="12"/>
        <v>09010103-KIT DE ANILLOS.</v>
      </c>
    </row>
    <row r="832" spans="2:4" x14ac:dyDescent="0.25">
      <c r="B832" s="18" t="s">
        <v>6099</v>
      </c>
      <c r="C832" s="18" t="s">
        <v>6100</v>
      </c>
      <c r="D832" s="17" t="str">
        <f t="shared" si="12"/>
        <v>09010104-KIT DE VALVULAS.</v>
      </c>
    </row>
    <row r="833" spans="2:4" x14ac:dyDescent="0.25">
      <c r="B833" s="18" t="s">
        <v>6101</v>
      </c>
      <c r="C833" s="18" t="s">
        <v>6102</v>
      </c>
      <c r="D833" s="17" t="str">
        <f t="shared" si="12"/>
        <v>09010105-KIT BIELAS Y RODAJES.</v>
      </c>
    </row>
    <row r="834" spans="2:4" x14ac:dyDescent="0.25">
      <c r="B834" s="18" t="s">
        <v>6103</v>
      </c>
      <c r="C834" s="18" t="s">
        <v>6104</v>
      </c>
      <c r="D834" s="17" t="str">
        <f t="shared" si="12"/>
        <v>09010106-KIT OVERHAUL.</v>
      </c>
    </row>
    <row r="835" spans="2:4" x14ac:dyDescent="0.25">
      <c r="B835" s="18" t="s">
        <v>6105</v>
      </c>
      <c r="C835" s="18" t="s">
        <v>6106</v>
      </c>
      <c r="D835" s="17" t="str">
        <f t="shared" si="12"/>
        <v>09010107-DIVERSOS...</v>
      </c>
    </row>
    <row r="836" spans="2:4" x14ac:dyDescent="0.25">
      <c r="B836" s="18" t="s">
        <v>6107</v>
      </c>
      <c r="C836" s="18" t="s">
        <v>6108</v>
      </c>
      <c r="D836" s="17" t="str">
        <f t="shared" si="12"/>
        <v>09010201-LUBRICANTES..</v>
      </c>
    </row>
    <row r="837" spans="2:4" x14ac:dyDescent="0.25">
      <c r="B837" s="18" t="s">
        <v>6109</v>
      </c>
      <c r="C837" s="18" t="s">
        <v>6110</v>
      </c>
      <c r="D837" s="17" t="str">
        <f t="shared" ref="D837:D891" si="13">_xlfn.CONCAT(B837,"-",C837)</f>
        <v>09010202-FILTRO DE AIRE..</v>
      </c>
    </row>
    <row r="838" spans="2:4" x14ac:dyDescent="0.25">
      <c r="B838" s="18" t="s">
        <v>6111</v>
      </c>
      <c r="C838" s="18" t="s">
        <v>6112</v>
      </c>
      <c r="D838" s="17" t="str">
        <f t="shared" si="13"/>
        <v>09010203-FILTRO DE ACEITE..</v>
      </c>
    </row>
    <row r="839" spans="2:4" x14ac:dyDescent="0.25">
      <c r="B839" s="18" t="s">
        <v>6113</v>
      </c>
      <c r="C839" s="18" t="s">
        <v>6114</v>
      </c>
      <c r="D839" s="17" t="str">
        <f t="shared" si="13"/>
        <v>09010204-ELEMENTO SEPARADOR.</v>
      </c>
    </row>
    <row r="840" spans="2:4" x14ac:dyDescent="0.25">
      <c r="B840" s="18" t="s">
        <v>6115</v>
      </c>
      <c r="C840" s="18" t="s">
        <v>6116</v>
      </c>
      <c r="D840" s="17" t="str">
        <f t="shared" si="13"/>
        <v>09010205-FAJAS.</v>
      </c>
    </row>
    <row r="841" spans="2:4" x14ac:dyDescent="0.25">
      <c r="B841" s="18" t="s">
        <v>6117</v>
      </c>
      <c r="C841" s="18" t="s">
        <v>6118</v>
      </c>
      <c r="D841" s="17" t="str">
        <f t="shared" si="13"/>
        <v>09010206-ELECTRICO / ELECTRONICO..</v>
      </c>
    </row>
    <row r="842" spans="2:4" x14ac:dyDescent="0.25">
      <c r="B842" s="18" t="s">
        <v>6119</v>
      </c>
      <c r="C842" s="18" t="s">
        <v>6120</v>
      </c>
      <c r="D842" s="17" t="str">
        <f t="shared" si="13"/>
        <v>09010207-KIT DE OVERHAUL.</v>
      </c>
    </row>
    <row r="843" spans="2:4" x14ac:dyDescent="0.25">
      <c r="B843" s="18" t="s">
        <v>6121</v>
      </c>
      <c r="C843" s="18" t="s">
        <v>6122</v>
      </c>
      <c r="D843" s="17" t="str">
        <f t="shared" si="13"/>
        <v>09010208-DIVERSOS__</v>
      </c>
    </row>
    <row r="844" spans="2:4" x14ac:dyDescent="0.25">
      <c r="B844" s="18" t="s">
        <v>6123</v>
      </c>
      <c r="C844" s="18" t="s">
        <v>6124</v>
      </c>
      <c r="D844" s="17" t="str">
        <f t="shared" si="13"/>
        <v>09010301-LUBRICANTE</v>
      </c>
    </row>
    <row r="845" spans="2:4" x14ac:dyDescent="0.25">
      <c r="B845" s="18" t="s">
        <v>6125</v>
      </c>
      <c r="C845" s="18" t="s">
        <v>6126</v>
      </c>
      <c r="D845" s="17" t="str">
        <f t="shared" si="13"/>
        <v>09010302-DIVERSOS.._</v>
      </c>
    </row>
    <row r="846" spans="2:4" x14ac:dyDescent="0.25">
      <c r="B846" s="18" t="s">
        <v>6127</v>
      </c>
      <c r="C846" s="18" t="s">
        <v>4277</v>
      </c>
      <c r="D846" s="17" t="str">
        <f t="shared" si="13"/>
        <v>15010101-PROTECCION RESPIRATORIA</v>
      </c>
    </row>
    <row r="847" spans="2:4" x14ac:dyDescent="0.25">
      <c r="B847" s="18" t="s">
        <v>6128</v>
      </c>
      <c r="C847" s="18" t="s">
        <v>4279</v>
      </c>
      <c r="D847" s="17" t="str">
        <f t="shared" si="13"/>
        <v>15010102-PROTECCION  AUDITIVA</v>
      </c>
    </row>
    <row r="848" spans="2:4" x14ac:dyDescent="0.25">
      <c r="B848" s="18" t="s">
        <v>6129</v>
      </c>
      <c r="C848" s="18" t="s">
        <v>4281</v>
      </c>
      <c r="D848" s="17" t="str">
        <f t="shared" si="13"/>
        <v>15010103-PROTECCION  VISUAL</v>
      </c>
    </row>
    <row r="849" spans="2:4" x14ac:dyDescent="0.25">
      <c r="B849" s="18" t="s">
        <v>6130</v>
      </c>
      <c r="C849" s="18" t="s">
        <v>4283</v>
      </c>
      <c r="D849" s="17" t="str">
        <f t="shared" si="13"/>
        <v>15010104-PROTECCION  DE CABEZA</v>
      </c>
    </row>
    <row r="850" spans="2:4" x14ac:dyDescent="0.25">
      <c r="B850" s="18" t="s">
        <v>6131</v>
      </c>
      <c r="C850" s="18" t="s">
        <v>4285</v>
      </c>
      <c r="D850" s="17" t="str">
        <f t="shared" si="13"/>
        <v>15010105-PROTECCION  DE PIEL</v>
      </c>
    </row>
    <row r="851" spans="2:4" x14ac:dyDescent="0.25">
      <c r="B851" s="18" t="s">
        <v>6132</v>
      </c>
      <c r="C851" s="18" t="s">
        <v>4287</v>
      </c>
      <c r="D851" s="17" t="str">
        <f t="shared" si="13"/>
        <v>15010106-PROTECCION CONTRA CAIDAS</v>
      </c>
    </row>
    <row r="852" spans="2:4" x14ac:dyDescent="0.25">
      <c r="B852" s="18" t="s">
        <v>6133</v>
      </c>
      <c r="C852" s="18" t="s">
        <v>4289</v>
      </c>
      <c r="D852" s="17" t="str">
        <f t="shared" si="13"/>
        <v>15010107-TRAJES DE SEGURIDAD DESCARTABLES</v>
      </c>
    </row>
    <row r="853" spans="2:4" x14ac:dyDescent="0.25">
      <c r="B853" s="18" t="s">
        <v>6134</v>
      </c>
      <c r="C853" s="18" t="s">
        <v>4291</v>
      </c>
      <c r="D853" s="17" t="str">
        <f t="shared" si="13"/>
        <v>15010201-CINTA ANTIDESLIZANTE</v>
      </c>
    </row>
    <row r="854" spans="2:4" x14ac:dyDescent="0.25">
      <c r="B854" s="18" t="s">
        <v>6135</v>
      </c>
      <c r="C854" s="18" t="s">
        <v>4293</v>
      </c>
      <c r="D854" s="17" t="str">
        <f t="shared" si="13"/>
        <v>15010202-CINTA DELIMITADORA</v>
      </c>
    </row>
    <row r="855" spans="2:4" x14ac:dyDescent="0.25">
      <c r="B855" s="18" t="s">
        <v>6136</v>
      </c>
      <c r="C855" s="18" t="s">
        <v>4295</v>
      </c>
      <c r="D855" s="17" t="str">
        <f t="shared" si="13"/>
        <v>15010203-CINTA REFLECTORA</v>
      </c>
    </row>
    <row r="856" spans="2:4" x14ac:dyDescent="0.25">
      <c r="B856" s="18" t="s">
        <v>6137</v>
      </c>
      <c r="C856" s="18" t="s">
        <v>3866</v>
      </c>
      <c r="D856" s="17" t="str">
        <f t="shared" si="13"/>
        <v>15010301-TAPETES</v>
      </c>
    </row>
    <row r="857" spans="2:4" x14ac:dyDescent="0.25">
      <c r="B857" s="18" t="s">
        <v>6138</v>
      </c>
      <c r="C857" s="18" t="s">
        <v>4298</v>
      </c>
      <c r="D857" s="17" t="str">
        <f t="shared" si="13"/>
        <v>15010302-NOMAD AQUA</v>
      </c>
    </row>
    <row r="858" spans="2:4" x14ac:dyDescent="0.25">
      <c r="B858" s="18" t="s">
        <v>6139</v>
      </c>
      <c r="C858" s="18" t="s">
        <v>4300</v>
      </c>
      <c r="D858" s="17" t="str">
        <f t="shared" si="13"/>
        <v>15010303-MANTENIMIENTO DE PISOS</v>
      </c>
    </row>
    <row r="859" spans="2:4" x14ac:dyDescent="0.25">
      <c r="B859" s="18" t="s">
        <v>6140</v>
      </c>
      <c r="C859" s="18" t="s">
        <v>4302</v>
      </c>
      <c r="D859" s="17" t="str">
        <f t="shared" si="13"/>
        <v>15010304-PAD</v>
      </c>
    </row>
    <row r="860" spans="2:4" x14ac:dyDescent="0.25">
      <c r="B860" s="18" t="s">
        <v>6141</v>
      </c>
      <c r="C860" s="18" t="s">
        <v>3867</v>
      </c>
      <c r="D860" s="17" t="str">
        <f t="shared" si="13"/>
        <v>15010401-ABSORBENTES</v>
      </c>
    </row>
    <row r="861" spans="2:4" x14ac:dyDescent="0.25">
      <c r="B861" s="18" t="s">
        <v>6142</v>
      </c>
      <c r="C861" s="18" t="s">
        <v>4305</v>
      </c>
      <c r="D861" s="17" t="str">
        <f t="shared" si="13"/>
        <v>15010402-TRIZACT</v>
      </c>
    </row>
    <row r="862" spans="2:4" x14ac:dyDescent="0.25">
      <c r="B862" s="18" t="s">
        <v>6143</v>
      </c>
      <c r="C862" s="18" t="s">
        <v>3868</v>
      </c>
      <c r="D862" s="17" t="str">
        <f t="shared" si="13"/>
        <v>15010501-INDUSTRIA</v>
      </c>
    </row>
    <row r="863" spans="2:4" x14ac:dyDescent="0.25">
      <c r="B863" s="18" t="s">
        <v>6144</v>
      </c>
      <c r="C863" s="18" t="s">
        <v>4308</v>
      </c>
      <c r="D863" s="17" t="str">
        <f t="shared" si="13"/>
        <v>15010601-FOOD SERVICE</v>
      </c>
    </row>
    <row r="864" spans="2:4" x14ac:dyDescent="0.25">
      <c r="B864" s="18" t="s">
        <v>6145</v>
      </c>
      <c r="C864" s="18" t="s">
        <v>4310</v>
      </c>
      <c r="D864" s="17" t="str">
        <f t="shared" si="13"/>
        <v>15010602-OTROS QUIMICOS</v>
      </c>
    </row>
    <row r="865" spans="2:4" x14ac:dyDescent="0.25">
      <c r="B865" s="18" t="s">
        <v>6146</v>
      </c>
      <c r="C865" s="18" t="s">
        <v>3870</v>
      </c>
      <c r="D865" s="17" t="str">
        <f t="shared" si="13"/>
        <v>15010701-TIRAS ANTIDESLIZANTES Y ACCESORIOS</v>
      </c>
    </row>
    <row r="866" spans="2:4" x14ac:dyDescent="0.25">
      <c r="B866" s="18" t="s">
        <v>6147</v>
      </c>
      <c r="C866" s="18" t="s">
        <v>4039</v>
      </c>
      <c r="D866" s="17" t="str">
        <f t="shared" si="13"/>
        <v>16010101-VENTILADORES AXIALES</v>
      </c>
    </row>
    <row r="867" spans="2:4" x14ac:dyDescent="0.25">
      <c r="B867" s="18" t="s">
        <v>6148</v>
      </c>
      <c r="C867" s="18" t="s">
        <v>4041</v>
      </c>
      <c r="D867" s="17" t="str">
        <f t="shared" si="13"/>
        <v>16010102-VENTILADORES HELICOCENTRIFUGOS</v>
      </c>
    </row>
    <row r="868" spans="2:4" x14ac:dyDescent="0.25">
      <c r="B868" s="18" t="s">
        <v>6149</v>
      </c>
      <c r="C868" s="18" t="s">
        <v>4043</v>
      </c>
      <c r="D868" s="17" t="str">
        <f t="shared" si="13"/>
        <v>16010103-VENTILADORES CENTRIFUGOS</v>
      </c>
    </row>
    <row r="869" spans="2:4" x14ac:dyDescent="0.25">
      <c r="B869" s="18" t="s">
        <v>6150</v>
      </c>
      <c r="C869" s="18" t="s">
        <v>4045</v>
      </c>
      <c r="D869" s="17" t="str">
        <f t="shared" si="13"/>
        <v>16010104-VENTILADORES DE GABINETE</v>
      </c>
    </row>
    <row r="870" spans="2:4" x14ac:dyDescent="0.25">
      <c r="B870" s="18" t="s">
        <v>6151</v>
      </c>
      <c r="C870" s="18" t="s">
        <v>4047</v>
      </c>
      <c r="D870" s="17" t="str">
        <f t="shared" si="13"/>
        <v>16010105-VENTILADORES DE SIMPLE ENTRADA</v>
      </c>
    </row>
    <row r="871" spans="2:4" x14ac:dyDescent="0.25">
      <c r="B871" s="18" t="s">
        <v>6152</v>
      </c>
      <c r="C871" s="18" t="s">
        <v>4049</v>
      </c>
      <c r="D871" s="17" t="str">
        <f t="shared" si="13"/>
        <v>16010106-VENTILADORES DE DOBLE ENTRADA</v>
      </c>
    </row>
    <row r="872" spans="2:4" x14ac:dyDescent="0.25">
      <c r="B872" s="18" t="s">
        <v>6153</v>
      </c>
      <c r="C872" s="18" t="s">
        <v>4051</v>
      </c>
      <c r="D872" s="17" t="str">
        <f t="shared" si="13"/>
        <v>16010107-VENTILADORES TUBOAXIALES</v>
      </c>
    </row>
    <row r="873" spans="2:4" x14ac:dyDescent="0.25">
      <c r="B873" s="18" t="s">
        <v>6154</v>
      </c>
      <c r="C873" s="18" t="s">
        <v>4053</v>
      </c>
      <c r="D873" s="17" t="str">
        <f t="shared" si="13"/>
        <v>16010108-VENTILADORES DE TECHO Y TEJADO</v>
      </c>
    </row>
    <row r="874" spans="2:4" x14ac:dyDescent="0.25">
      <c r="B874" s="18" t="s">
        <v>6155</v>
      </c>
      <c r="C874" s="18" t="s">
        <v>4055</v>
      </c>
      <c r="D874" s="17" t="str">
        <f t="shared" si="13"/>
        <v>16010109-JET FAN</v>
      </c>
    </row>
    <row r="875" spans="2:4" x14ac:dyDescent="0.25">
      <c r="B875" s="18" t="s">
        <v>6156</v>
      </c>
      <c r="C875" s="18" t="s">
        <v>4057</v>
      </c>
      <c r="D875" s="17" t="str">
        <f t="shared" si="13"/>
        <v>16010111-DAMPERS</v>
      </c>
    </row>
    <row r="876" spans="2:4" x14ac:dyDescent="0.25">
      <c r="B876" s="18" t="s">
        <v>6157</v>
      </c>
      <c r="C876" s="18" t="s">
        <v>3435</v>
      </c>
      <c r="D876" s="17" t="str">
        <f t="shared" si="13"/>
        <v>16010113-MOTORES</v>
      </c>
    </row>
    <row r="877" spans="2:4" x14ac:dyDescent="0.25">
      <c r="B877" s="18" t="s">
        <v>6158</v>
      </c>
      <c r="C877" s="18" t="s">
        <v>4061</v>
      </c>
      <c r="D877" s="17" t="str">
        <f t="shared" si="13"/>
        <v>16010201-FAN COIL</v>
      </c>
    </row>
    <row r="878" spans="2:4" x14ac:dyDescent="0.25">
      <c r="B878" s="18" t="s">
        <v>6159</v>
      </c>
      <c r="C878" s="18" t="s">
        <v>4063</v>
      </c>
      <c r="D878" s="17" t="str">
        <f t="shared" si="13"/>
        <v>16010202-SPLIT PISO/TECHO</v>
      </c>
    </row>
    <row r="879" spans="2:4" x14ac:dyDescent="0.25">
      <c r="B879" s="18" t="s">
        <v>6160</v>
      </c>
      <c r="C879" s="18" t="s">
        <v>4065</v>
      </c>
      <c r="D879" s="17" t="str">
        <f t="shared" si="13"/>
        <v>16010203-CHILLER</v>
      </c>
    </row>
    <row r="880" spans="2:4" x14ac:dyDescent="0.25">
      <c r="B880" s="18" t="s">
        <v>6161</v>
      </c>
      <c r="C880" s="18" t="s">
        <v>4067</v>
      </c>
      <c r="D880" s="17" t="str">
        <f t="shared" si="13"/>
        <v>16010204-TORRE DE ENFRIAMIENTO</v>
      </c>
    </row>
    <row r="881" spans="2:4" x14ac:dyDescent="0.25">
      <c r="B881" s="18" t="s">
        <v>6162</v>
      </c>
      <c r="C881" s="18" t="s">
        <v>4069</v>
      </c>
      <c r="D881" s="17" t="str">
        <f t="shared" si="13"/>
        <v>16010205-VRV</v>
      </c>
    </row>
    <row r="882" spans="2:4" x14ac:dyDescent="0.25">
      <c r="B882" s="18" t="s">
        <v>6163</v>
      </c>
      <c r="C882" s="18" t="s">
        <v>4071</v>
      </c>
      <c r="D882" s="17" t="str">
        <f t="shared" si="13"/>
        <v>16010206-INTERCAMBIADOR DE PLACAS</v>
      </c>
    </row>
    <row r="883" spans="2:4" x14ac:dyDescent="0.25">
      <c r="B883" s="18" t="s">
        <v>6164</v>
      </c>
      <c r="C883" s="18" t="s">
        <v>4073</v>
      </c>
      <c r="D883" s="17" t="str">
        <f t="shared" si="13"/>
        <v>16010207-UMA</v>
      </c>
    </row>
    <row r="884" spans="2:4" x14ac:dyDescent="0.25">
      <c r="B884" s="18" t="s">
        <v>6165</v>
      </c>
      <c r="C884" s="18" t="s">
        <v>4075</v>
      </c>
      <c r="D884" s="17" t="str">
        <f t="shared" si="13"/>
        <v>16010208-UTA</v>
      </c>
    </row>
    <row r="885" spans="2:4" x14ac:dyDescent="0.25">
      <c r="B885" s="18" t="s">
        <v>6166</v>
      </c>
      <c r="C885" s="18" t="s">
        <v>4077</v>
      </c>
      <c r="D885" s="17" t="str">
        <f t="shared" si="13"/>
        <v>16010209-SPLIT DECORATIVO</v>
      </c>
    </row>
    <row r="886" spans="2:4" x14ac:dyDescent="0.25">
      <c r="B886" s="18" t="s">
        <v>6167</v>
      </c>
      <c r="C886" s="18" t="s">
        <v>4079</v>
      </c>
      <c r="D886" s="17" t="str">
        <f t="shared" si="13"/>
        <v>16010210-ROOFTOP</v>
      </c>
    </row>
    <row r="887" spans="2:4" x14ac:dyDescent="0.25">
      <c r="B887" s="18" t="s">
        <v>6168</v>
      </c>
      <c r="C887" s="18" t="s">
        <v>4081</v>
      </c>
      <c r="D887" s="17" t="str">
        <f t="shared" si="13"/>
        <v>16010211-EQUIPO TIPO VENTANA</v>
      </c>
    </row>
    <row r="888" spans="2:4" x14ac:dyDescent="0.25">
      <c r="B888" s="18" t="s">
        <v>6169</v>
      </c>
      <c r="C888" s="18" t="s">
        <v>4083</v>
      </c>
      <c r="D888" s="17" t="str">
        <f t="shared" si="13"/>
        <v>16010212-EQUIPO TIPO PAQUETE</v>
      </c>
    </row>
    <row r="889" spans="2:4" x14ac:dyDescent="0.25">
      <c r="B889" s="18" t="s">
        <v>6170</v>
      </c>
      <c r="C889" s="18" t="s">
        <v>4085</v>
      </c>
      <c r="D889" s="17" t="str">
        <f t="shared" si="13"/>
        <v>16010213-ABLANDADOR DE AGUA</v>
      </c>
    </row>
    <row r="890" spans="2:4" x14ac:dyDescent="0.25">
      <c r="B890" s="18" t="s">
        <v>6171</v>
      </c>
      <c r="C890" s="18" t="s">
        <v>6172</v>
      </c>
      <c r="D890" s="17" t="str">
        <f t="shared" si="13"/>
        <v>16010214-ACCESORIOS_</v>
      </c>
    </row>
    <row r="891" spans="2:4" x14ac:dyDescent="0.25">
      <c r="B891" s="18" t="s">
        <v>6173</v>
      </c>
      <c r="C891" s="18" t="s">
        <v>6174</v>
      </c>
      <c r="D891" s="17" t="str">
        <f t="shared" si="13"/>
        <v>990601-TONER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3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4464</v>
      </c>
    </row>
    <row r="3" spans="2:2" x14ac:dyDescent="0.25">
      <c r="B3" t="s">
        <v>4465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4462</v>
      </c>
    </row>
    <row r="3" spans="2:2" x14ac:dyDescent="0.25">
      <c r="B3" t="s">
        <v>4463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2" sqref="C2"/>
    </sheetView>
  </sheetViews>
  <sheetFormatPr baseColWidth="10" defaultRowHeight="15" x14ac:dyDescent="0.25"/>
  <cols>
    <col min="1" max="1" width="13.5703125" customWidth="1"/>
    <col min="2" max="2" width="22.28515625" bestFit="1" customWidth="1"/>
  </cols>
  <sheetData>
    <row r="1" spans="1:3" x14ac:dyDescent="0.25">
      <c r="A1" t="s">
        <v>0</v>
      </c>
      <c r="B1" t="s">
        <v>1</v>
      </c>
      <c r="C1" t="s">
        <v>4461</v>
      </c>
    </row>
    <row r="2" spans="1:3" x14ac:dyDescent="0.25">
      <c r="A2">
        <v>202</v>
      </c>
      <c r="B2" t="s">
        <v>2</v>
      </c>
      <c r="C2" t="str">
        <f>CONCATENATE(Tabla1[[#This Row],[ItmsGrpCod]],"-",Tabla1[[#This Row],[ItmsGrpNam]])</f>
        <v>202-0001 MovFluidosProd</v>
      </c>
    </row>
    <row r="3" spans="1:3" x14ac:dyDescent="0.25">
      <c r="A3">
        <v>203</v>
      </c>
      <c r="B3" t="s">
        <v>3</v>
      </c>
      <c r="C3" t="str">
        <f>CONCATENATE(Tabla1[[#This Row],[ItmsGrpCod]],"-",Tabla1[[#This Row],[ItmsGrpNam]])</f>
        <v>203-0002 GenAireCompProd</v>
      </c>
    </row>
    <row r="4" spans="1:3" x14ac:dyDescent="0.25">
      <c r="A4">
        <v>204</v>
      </c>
      <c r="B4" t="s">
        <v>4</v>
      </c>
      <c r="C4" t="str">
        <f>CONCATENATE(Tabla1[[#This Row],[ItmsGrpCod]],"-",Tabla1[[#This Row],[ItmsGrpNam]])</f>
        <v>204-0003 AutomConProcPro</v>
      </c>
    </row>
    <row r="5" spans="1:3" x14ac:dyDescent="0.25">
      <c r="A5">
        <v>205</v>
      </c>
      <c r="B5" t="s">
        <v>5</v>
      </c>
      <c r="C5" t="str">
        <f>CONCATENATE(Tabla1[[#This Row],[ItmsGrpCod]],"-",Tabla1[[#This Row],[ItmsGrpNam]])</f>
        <v>205-0004 GenTransPotePro</v>
      </c>
    </row>
    <row r="6" spans="1:3" x14ac:dyDescent="0.25">
      <c r="A6">
        <v>206</v>
      </c>
      <c r="B6" t="s">
        <v>6</v>
      </c>
      <c r="C6" t="str">
        <f>CONCATENATE(Tabla1[[#This Row],[ItmsGrpCod]],"-",Tabla1[[#This Row],[ItmsGrpNam]])</f>
        <v>206-0005 MatHandlingProd</v>
      </c>
    </row>
    <row r="7" spans="1:3" x14ac:dyDescent="0.25">
      <c r="A7">
        <v>207</v>
      </c>
      <c r="B7" t="s">
        <v>7</v>
      </c>
      <c r="C7" t="str">
        <f>CONCATENATE(Tabla1[[#This Row],[ItmsGrpCod]],"-",Tabla1[[#This Row],[ItmsGrpNam]])</f>
        <v>207-0006 SaneamientoProd</v>
      </c>
    </row>
    <row r="8" spans="1:3" x14ac:dyDescent="0.25">
      <c r="A8">
        <v>208</v>
      </c>
      <c r="B8" t="s">
        <v>8</v>
      </c>
      <c r="C8" t="str">
        <f>CONCATENATE(Tabla1[[#This Row],[ItmsGrpCod]],"-",Tabla1[[#This Row],[ItmsGrpNam]])</f>
        <v>208-0007 GenVaporProd</v>
      </c>
    </row>
    <row r="9" spans="1:3" x14ac:dyDescent="0.25">
      <c r="A9">
        <v>209</v>
      </c>
      <c r="B9" t="s">
        <v>9</v>
      </c>
      <c r="C9" t="str">
        <f>CONCATENATE(Tabla1[[#This Row],[ItmsGrpCod]],"-",Tabla1[[#This Row],[ItmsGrpNam]])</f>
        <v>209-0008 RefrigIndProd</v>
      </c>
    </row>
    <row r="10" spans="1:3" x14ac:dyDescent="0.25">
      <c r="A10">
        <v>210</v>
      </c>
      <c r="B10" t="s">
        <v>10</v>
      </c>
      <c r="C10" t="str">
        <f>CONCATENATE(Tabla1[[#This Row],[ItmsGrpCod]],"-",Tabla1[[#This Row],[ItmsGrpNam]])</f>
        <v>210-0009 OtrosProd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2" sqref="C2"/>
    </sheetView>
  </sheetViews>
  <sheetFormatPr baseColWidth="10" defaultRowHeight="15" x14ac:dyDescent="0.25"/>
  <cols>
    <col min="2" max="2" width="15" customWidth="1"/>
  </cols>
  <sheetData>
    <row r="1" spans="1:3" x14ac:dyDescent="0.25">
      <c r="A1" t="s">
        <v>11</v>
      </c>
      <c r="B1" t="s">
        <v>12</v>
      </c>
      <c r="C1" t="s">
        <v>4461</v>
      </c>
    </row>
    <row r="2" spans="1:3" x14ac:dyDescent="0.25">
      <c r="A2" t="s">
        <v>13</v>
      </c>
      <c r="B2" t="s">
        <v>14</v>
      </c>
      <c r="C2" t="str">
        <f>CONCATENATE(Tabla2[[#This Row],[CODIGO]],"-",Tabla2[[#This Row],[DESCRIPCION]])</f>
        <v>USD-DOLARES</v>
      </c>
    </row>
    <row r="3" spans="1:3" x14ac:dyDescent="0.25">
      <c r="A3" t="s">
        <v>15</v>
      </c>
      <c r="B3" t="s">
        <v>16</v>
      </c>
      <c r="C3" t="str">
        <f>CONCATENATE(Tabla2[[#This Row],[CODIGO]],"-",Tabla2[[#This Row],[DESCRIPCION]])</f>
        <v>SOL-SOLES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0"/>
  <sheetViews>
    <sheetView workbookViewId="0">
      <selection activeCell="A2" sqref="A2:B46"/>
    </sheetView>
  </sheetViews>
  <sheetFormatPr baseColWidth="10" defaultRowHeight="15" x14ac:dyDescent="0.25"/>
  <cols>
    <col min="2" max="2" width="25.5703125" bestFit="1" customWidth="1"/>
  </cols>
  <sheetData>
    <row r="1" spans="1:3" x14ac:dyDescent="0.25">
      <c r="A1" t="s">
        <v>17</v>
      </c>
      <c r="B1" t="s">
        <v>18</v>
      </c>
      <c r="C1" t="s">
        <v>4461</v>
      </c>
    </row>
    <row r="2" spans="1:3" x14ac:dyDescent="0.25">
      <c r="A2" s="19" t="s">
        <v>6175</v>
      </c>
      <c r="B2" s="19" t="s">
        <v>19</v>
      </c>
      <c r="C2" t="str">
        <f>CONCATENATE(Tabla3[[#This Row],[Code]],"-",Tabla3[[#This Row],[Name]])</f>
        <v>001-ABAQUE</v>
      </c>
    </row>
    <row r="3" spans="1:3" x14ac:dyDescent="0.25">
      <c r="A3" s="19" t="s">
        <v>6176</v>
      </c>
      <c r="B3" s="19" t="s">
        <v>20</v>
      </c>
      <c r="C3" t="str">
        <f>CONCATENATE(Tabla3[[#This Row],[Code]],"-",Tabla3[[#This Row],[Name]])</f>
        <v>002-ABB</v>
      </c>
    </row>
    <row r="4" spans="1:3" x14ac:dyDescent="0.25">
      <c r="A4" s="19" t="s">
        <v>6177</v>
      </c>
      <c r="B4" s="19" t="s">
        <v>21</v>
      </c>
      <c r="C4" t="str">
        <f>CONCATENATE(Tabla3[[#This Row],[Code]],"-",Tabla3[[#This Row],[Name]])</f>
        <v>003-ABS</v>
      </c>
    </row>
    <row r="5" spans="1:3" x14ac:dyDescent="0.25">
      <c r="A5" s="19" t="s">
        <v>6178</v>
      </c>
      <c r="B5" s="19" t="s">
        <v>22</v>
      </c>
      <c r="C5" t="str">
        <f>CONCATENATE(Tabla3[[#This Row],[Code]],"-",Tabla3[[#This Row],[Name]])</f>
        <v>004-ASCO</v>
      </c>
    </row>
    <row r="6" spans="1:3" x14ac:dyDescent="0.25">
      <c r="A6" s="19" t="s">
        <v>6179</v>
      </c>
      <c r="B6" s="19" t="s">
        <v>23</v>
      </c>
      <c r="C6" t="str">
        <f>CONCATENATE(Tabla3[[#This Row],[Code]],"-",Tabla3[[#This Row],[Name]])</f>
        <v>005-BESTA</v>
      </c>
    </row>
    <row r="7" spans="1:3" x14ac:dyDescent="0.25">
      <c r="A7" s="19" t="s">
        <v>6180</v>
      </c>
      <c r="B7" s="19" t="s">
        <v>24</v>
      </c>
      <c r="C7" t="str">
        <f>CONCATENATE(Tabla3[[#This Row],[Code]],"-",Tabla3[[#This Row],[Name]])</f>
        <v>006-BLACKMER</v>
      </c>
    </row>
    <row r="8" spans="1:3" x14ac:dyDescent="0.25">
      <c r="A8" s="19" t="s">
        <v>6181</v>
      </c>
      <c r="B8" s="19" t="s">
        <v>25</v>
      </c>
      <c r="C8" t="str">
        <f>CONCATENATE(Tabla3[[#This Row],[Code]],"-",Tabla3[[#This Row],[Name]])</f>
        <v>007-BOBCAT</v>
      </c>
    </row>
    <row r="9" spans="1:3" x14ac:dyDescent="0.25">
      <c r="A9" s="19" t="s">
        <v>6182</v>
      </c>
      <c r="B9" s="19" t="s">
        <v>26</v>
      </c>
      <c r="C9" t="str">
        <f>CONCATENATE(Tabla3[[#This Row],[Code]],"-",Tabla3[[#This Row],[Name]])</f>
        <v>008-BRAY</v>
      </c>
    </row>
    <row r="10" spans="1:3" x14ac:dyDescent="0.25">
      <c r="A10" s="19" t="s">
        <v>6183</v>
      </c>
      <c r="B10" s="19" t="s">
        <v>27</v>
      </c>
      <c r="C10" t="str">
        <f>CONCATENATE(Tabla3[[#This Row],[Code]],"-",Tabla3[[#This Row],[Name]])</f>
        <v>009-CLEAVER BROOKS</v>
      </c>
    </row>
    <row r="11" spans="1:3" x14ac:dyDescent="0.25">
      <c r="A11" s="19" t="s">
        <v>6184</v>
      </c>
      <c r="B11" s="19" t="s">
        <v>28</v>
      </c>
      <c r="C11" t="str">
        <f>CONCATENATE(Tabla3[[#This Row],[Code]],"-",Tabla3[[#This Row],[Name]])</f>
        <v>010-CLUB CAR</v>
      </c>
    </row>
    <row r="12" spans="1:3" x14ac:dyDescent="0.25">
      <c r="A12" s="19" t="s">
        <v>6185</v>
      </c>
      <c r="B12" s="19" t="s">
        <v>29</v>
      </c>
      <c r="C12" t="str">
        <f>CONCATENATE(Tabla3[[#This Row],[Code]],"-",Tabla3[[#This Row],[Name]])</f>
        <v>011-COMEVAL</v>
      </c>
    </row>
    <row r="13" spans="1:3" x14ac:dyDescent="0.25">
      <c r="A13" s="19" t="s">
        <v>6186</v>
      </c>
      <c r="B13" s="19" t="s">
        <v>30</v>
      </c>
      <c r="C13" t="str">
        <f>CONCATENATE(Tabla3[[#This Row],[Code]],"-",Tabla3[[#This Row],[Name]])</f>
        <v>012-CRANE</v>
      </c>
    </row>
    <row r="14" spans="1:3" x14ac:dyDescent="0.25">
      <c r="A14" s="19" t="s">
        <v>6187</v>
      </c>
      <c r="B14" s="19" t="s">
        <v>31</v>
      </c>
      <c r="C14" t="str">
        <f>CONCATENATE(Tabla3[[#This Row],[Code]],"-",Tabla3[[#This Row],[Name]])</f>
        <v>013-DONALDSON</v>
      </c>
    </row>
    <row r="15" spans="1:3" x14ac:dyDescent="0.25">
      <c r="A15" s="19" t="s">
        <v>6188</v>
      </c>
      <c r="B15" s="19" t="s">
        <v>32</v>
      </c>
      <c r="C15" t="str">
        <f>CONCATENATE(Tabla3[[#This Row],[Code]],"-",Tabla3[[#This Row],[Name]])</f>
        <v>014-FLEXVALVE</v>
      </c>
    </row>
    <row r="16" spans="1:3" x14ac:dyDescent="0.25">
      <c r="A16" s="19" t="s">
        <v>6189</v>
      </c>
      <c r="B16" s="19" t="s">
        <v>33</v>
      </c>
      <c r="C16" t="str">
        <f>CONCATENATE(Tabla3[[#This Row],[Code]],"-",Tabla3[[#This Row],[Name]])</f>
        <v>015-FLOWCOM</v>
      </c>
    </row>
    <row r="17" spans="1:3" x14ac:dyDescent="0.25">
      <c r="A17" s="19" t="s">
        <v>6190</v>
      </c>
      <c r="B17" s="19" t="s">
        <v>34</v>
      </c>
      <c r="C17" t="str">
        <f>CONCATENATE(Tabla3[[#This Row],[Code]],"-",Tabla3[[#This Row],[Name]])</f>
        <v>016-GALILEO</v>
      </c>
    </row>
    <row r="18" spans="1:3" x14ac:dyDescent="0.25">
      <c r="A18" s="19" t="s">
        <v>6191</v>
      </c>
      <c r="B18" s="19" t="s">
        <v>35</v>
      </c>
      <c r="C18" t="str">
        <f>CONCATENATE(Tabla3[[#This Row],[Code]],"-",Tabla3[[#This Row],[Name]])</f>
        <v>017-GENEBRE</v>
      </c>
    </row>
    <row r="19" spans="1:3" x14ac:dyDescent="0.25">
      <c r="A19" s="19" t="s">
        <v>6192</v>
      </c>
      <c r="B19" s="19" t="s">
        <v>36</v>
      </c>
      <c r="C19" t="str">
        <f>CONCATENATE(Tabla3[[#This Row],[Code]],"-",Tabla3[[#This Row],[Name]])</f>
        <v>018-GIACOMINI</v>
      </c>
    </row>
    <row r="20" spans="1:3" x14ac:dyDescent="0.25">
      <c r="A20" s="19" t="s">
        <v>6193</v>
      </c>
      <c r="B20" s="19" t="s">
        <v>37</v>
      </c>
      <c r="C20" t="str">
        <f>CONCATENATE(Tabla3[[#This Row],[Code]],"-",Tabla3[[#This Row],[Name]])</f>
        <v>019-GOULDS</v>
      </c>
    </row>
    <row r="21" spans="1:3" x14ac:dyDescent="0.25">
      <c r="A21" s="19" t="s">
        <v>6194</v>
      </c>
      <c r="B21" s="19" t="s">
        <v>38</v>
      </c>
      <c r="C21" t="str">
        <f>CONCATENATE(Tabla3[[#This Row],[Code]],"-",Tabla3[[#This Row],[Name]])</f>
        <v>020-GRISWOLD</v>
      </c>
    </row>
    <row r="22" spans="1:3" x14ac:dyDescent="0.25">
      <c r="A22" s="19" t="s">
        <v>6195</v>
      </c>
      <c r="B22" s="19" t="s">
        <v>39</v>
      </c>
      <c r="C22" t="str">
        <f>CONCATENATE(Tabla3[[#This Row],[Code]],"-",Tabla3[[#This Row],[Name]])</f>
        <v>021-GRUNDFOS</v>
      </c>
    </row>
    <row r="23" spans="1:3" x14ac:dyDescent="0.25">
      <c r="A23" s="19" t="s">
        <v>6196</v>
      </c>
      <c r="B23" s="19" t="s">
        <v>40</v>
      </c>
      <c r="C23" t="str">
        <f>CONCATENATE(Tabla3[[#This Row],[Code]],"-",Tabla3[[#This Row],[Name]])</f>
        <v>022-HONEYWELL</v>
      </c>
    </row>
    <row r="24" spans="1:3" x14ac:dyDescent="0.25">
      <c r="A24" s="19" t="s">
        <v>6197</v>
      </c>
      <c r="B24" s="19" t="s">
        <v>41</v>
      </c>
      <c r="C24" t="str">
        <f>CONCATENATE(Tabla3[[#This Row],[Code]],"-",Tabla3[[#This Row],[Name]])</f>
        <v>023-INGERSOLL RAND</v>
      </c>
    </row>
    <row r="25" spans="1:3" x14ac:dyDescent="0.25">
      <c r="A25" s="19" t="s">
        <v>6198</v>
      </c>
      <c r="B25" s="19" t="s">
        <v>42</v>
      </c>
      <c r="C25" t="str">
        <f>CONCATENATE(Tabla3[[#This Row],[Code]],"-",Tabla3[[#This Row],[Name]])</f>
        <v>024-KADANT</v>
      </c>
    </row>
    <row r="26" spans="1:3" x14ac:dyDescent="0.25">
      <c r="A26" s="19" t="s">
        <v>6199</v>
      </c>
      <c r="B26" s="19" t="s">
        <v>43</v>
      </c>
      <c r="C26" t="str">
        <f>CONCATENATE(Tabla3[[#This Row],[Code]],"-",Tabla3[[#This Row],[Name]])</f>
        <v>025-MANTOVA</v>
      </c>
    </row>
    <row r="27" spans="1:3" x14ac:dyDescent="0.25">
      <c r="A27" s="19" t="s">
        <v>6200</v>
      </c>
      <c r="B27" s="19" t="s">
        <v>44</v>
      </c>
      <c r="C27" t="str">
        <f>CONCATENATE(Tabla3[[#This Row],[Code]],"-",Tabla3[[#This Row],[Name]])</f>
        <v>026-MASONEILAN</v>
      </c>
    </row>
    <row r="28" spans="1:3" x14ac:dyDescent="0.25">
      <c r="A28" s="19" t="s">
        <v>6201</v>
      </c>
      <c r="B28" s="19" t="s">
        <v>45</v>
      </c>
      <c r="C28" t="str">
        <f>CONCATENATE(Tabla3[[#This Row],[Code]],"-",Tabla3[[#This Row],[Name]])</f>
        <v>027-MCDONNELL &amp; MILLER</v>
      </c>
    </row>
    <row r="29" spans="1:3" x14ac:dyDescent="0.25">
      <c r="A29" s="19" t="s">
        <v>6202</v>
      </c>
      <c r="B29" s="19" t="s">
        <v>46</v>
      </c>
      <c r="C29" t="str">
        <f>CONCATENATE(Tabla3[[#This Row],[Code]],"-",Tabla3[[#This Row],[Name]])</f>
        <v>028-MICRO</v>
      </c>
    </row>
    <row r="30" spans="1:3" x14ac:dyDescent="0.25">
      <c r="A30" s="19" t="s">
        <v>6203</v>
      </c>
      <c r="B30" s="19" t="s">
        <v>47</v>
      </c>
      <c r="C30" t="str">
        <f>CONCATENATE(Tabla3[[#This Row],[Code]],"-",Tabla3[[#This Row],[Name]])</f>
        <v>029-NEWAY</v>
      </c>
    </row>
    <row r="31" spans="1:3" x14ac:dyDescent="0.25">
      <c r="A31" s="19" t="s">
        <v>6204</v>
      </c>
      <c r="B31" s="19" t="s">
        <v>48</v>
      </c>
      <c r="C31" t="str">
        <f>CONCATENATE(Tabla3[[#This Row],[Code]],"-",Tabla3[[#This Row],[Name]])</f>
        <v>030-NIBCO</v>
      </c>
    </row>
    <row r="32" spans="1:3" x14ac:dyDescent="0.25">
      <c r="A32" s="19" t="s">
        <v>6205</v>
      </c>
      <c r="B32" s="19" t="s">
        <v>49</v>
      </c>
      <c r="C32" t="str">
        <f>CONCATENATE(Tabla3[[#This Row],[Code]],"-",Tabla3[[#This Row],[Name]])</f>
        <v>031-NOVUS</v>
      </c>
    </row>
    <row r="33" spans="1:3" x14ac:dyDescent="0.25">
      <c r="A33" s="19" t="s">
        <v>6206</v>
      </c>
      <c r="B33" s="19" t="s">
        <v>50</v>
      </c>
      <c r="C33" t="str">
        <f>CONCATENATE(Tabla3[[#This Row],[Code]],"-",Tabla3[[#This Row],[Name]])</f>
        <v>032-NUOVA FIMA</v>
      </c>
    </row>
    <row r="34" spans="1:3" x14ac:dyDescent="0.25">
      <c r="A34" s="19" t="s">
        <v>6207</v>
      </c>
      <c r="B34" s="19" t="s">
        <v>51</v>
      </c>
      <c r="C34" t="str">
        <f>CONCATENATE(Tabla3[[#This Row],[Code]],"-",Tabla3[[#This Row],[Name]])</f>
        <v>033-ORBINOX</v>
      </c>
    </row>
    <row r="35" spans="1:3" x14ac:dyDescent="0.25">
      <c r="A35" s="19" t="s">
        <v>6208</v>
      </c>
      <c r="B35" s="19" t="s">
        <v>52</v>
      </c>
      <c r="C35" t="str">
        <f>CONCATENATE(Tabla3[[#This Row],[Code]],"-",Tabla3[[#This Row],[Name]])</f>
        <v>034-REPSOL</v>
      </c>
    </row>
    <row r="36" spans="1:3" x14ac:dyDescent="0.25">
      <c r="A36" s="19" t="s">
        <v>6209</v>
      </c>
      <c r="B36" s="19" t="s">
        <v>53</v>
      </c>
      <c r="C36" t="str">
        <f>CONCATENATE(Tabla3[[#This Row],[Code]],"-",Tabla3[[#This Row],[Name]])</f>
        <v>035-SEEPEX</v>
      </c>
    </row>
    <row r="37" spans="1:3" x14ac:dyDescent="0.25">
      <c r="A37" s="19" t="s">
        <v>6210</v>
      </c>
      <c r="B37" s="19" t="s">
        <v>54</v>
      </c>
      <c r="C37" t="str">
        <f>CONCATENATE(Tabla3[[#This Row],[Code]],"-",Tabla3[[#This Row],[Name]])</f>
        <v>036-SHIMADEN</v>
      </c>
    </row>
    <row r="38" spans="1:3" x14ac:dyDescent="0.25">
      <c r="A38" s="19" t="s">
        <v>6211</v>
      </c>
      <c r="B38" s="19" t="s">
        <v>55</v>
      </c>
      <c r="C38" t="str">
        <f>CONCATENATE(Tabla3[[#This Row],[Code]],"-",Tabla3[[#This Row],[Name]])</f>
        <v>037-SPIRAX SARCO</v>
      </c>
    </row>
    <row r="39" spans="1:3" x14ac:dyDescent="0.25">
      <c r="A39" s="19" t="s">
        <v>6212</v>
      </c>
      <c r="B39" s="19" t="s">
        <v>56</v>
      </c>
      <c r="C39" t="str">
        <f>CONCATENATE(Tabla3[[#This Row],[Code]],"-",Tabla3[[#This Row],[Name]])</f>
        <v>038-STANLEY</v>
      </c>
    </row>
    <row r="40" spans="1:3" x14ac:dyDescent="0.25">
      <c r="A40" s="19" t="s">
        <v>6213</v>
      </c>
      <c r="B40" s="19" t="s">
        <v>57</v>
      </c>
      <c r="C40" t="str">
        <f>CONCATENATE(Tabla3[[#This Row],[Code]],"-",Tabla3[[#This Row],[Name]])</f>
        <v>039-SUNDYNE</v>
      </c>
    </row>
    <row r="41" spans="1:3" x14ac:dyDescent="0.25">
      <c r="A41" s="19" t="s">
        <v>6214</v>
      </c>
      <c r="B41" s="19" t="s">
        <v>58</v>
      </c>
      <c r="C41" t="str">
        <f>CONCATENATE(Tabla3[[#This Row],[Code]],"-",Tabla3[[#This Row],[Name]])</f>
        <v>040-TESEO</v>
      </c>
    </row>
    <row r="42" spans="1:3" x14ac:dyDescent="0.25">
      <c r="A42" s="19" t="s">
        <v>6215</v>
      </c>
      <c r="B42" s="19" t="s">
        <v>59</v>
      </c>
      <c r="C42" t="str">
        <f>CONCATENATE(Tabla3[[#This Row],[Code]],"-",Tabla3[[#This Row],[Name]])</f>
        <v>041-TORAFLEX</v>
      </c>
    </row>
    <row r="43" spans="1:3" x14ac:dyDescent="0.25">
      <c r="A43" s="19" t="s">
        <v>6216</v>
      </c>
      <c r="B43" s="19" t="s">
        <v>60</v>
      </c>
      <c r="C43" t="str">
        <f>CONCATENATE(Tabla3[[#This Row],[Code]],"-",Tabla3[[#This Row],[Name]])</f>
        <v>042-TUTHILL</v>
      </c>
    </row>
    <row r="44" spans="1:3" x14ac:dyDescent="0.25">
      <c r="A44" s="19" t="s">
        <v>6217</v>
      </c>
      <c r="B44" s="19" t="s">
        <v>61</v>
      </c>
      <c r="C44" t="str">
        <f>CONCATENATE(Tabla3[[#This Row],[Code]],"-",Tabla3[[#This Row],[Name]])</f>
        <v>043-WILDEN</v>
      </c>
    </row>
    <row r="45" spans="1:3" x14ac:dyDescent="0.25">
      <c r="A45" s="19" t="s">
        <v>6218</v>
      </c>
      <c r="B45" s="19" t="s">
        <v>62</v>
      </c>
      <c r="C45" t="str">
        <f>CONCATENATE(Tabla3[[#This Row],[Code]],"-",Tabla3[[#This Row],[Name]])</f>
        <v>044-ZHEJIANG</v>
      </c>
    </row>
    <row r="46" spans="1:3" x14ac:dyDescent="0.25">
      <c r="A46" s="19" t="s">
        <v>6219</v>
      </c>
      <c r="B46" s="19" t="s">
        <v>63</v>
      </c>
      <c r="C46" t="str">
        <f>CONCATENATE(Tabla3[[#This Row],[Code]],"-",Tabla3[[#This Row],[Name]])</f>
        <v>045-LEGRIS</v>
      </c>
    </row>
    <row r="47" spans="1:3" x14ac:dyDescent="0.25">
      <c r="B47" t="s">
        <v>63</v>
      </c>
      <c r="C47" t="str">
        <f>CONCATENATE(Tabla3[[#This Row],[Code]],"-",Tabla3[[#This Row],[Name]])</f>
        <v>-LEGRIS</v>
      </c>
    </row>
    <row r="48" spans="1:3" x14ac:dyDescent="0.25">
      <c r="A48">
        <v>46</v>
      </c>
      <c r="B48" t="s">
        <v>64</v>
      </c>
      <c r="C48" t="str">
        <f>CONCATENATE(Tabla3[[#This Row],[Code]],"-",Tabla3[[#This Row],[Name]])</f>
        <v>46-HYDROFLO PUMPS USA, INC</v>
      </c>
    </row>
    <row r="49" spans="1:3" x14ac:dyDescent="0.25">
      <c r="A49">
        <v>47</v>
      </c>
      <c r="B49" t="s">
        <v>66</v>
      </c>
      <c r="C49" t="str">
        <f>CONCATENATE(Tabla3[[#This Row],[Code]],"-",Tabla3[[#This Row],[Name]])</f>
        <v>47-HILGE</v>
      </c>
    </row>
    <row r="50" spans="1:3" x14ac:dyDescent="0.25">
      <c r="A50">
        <v>48</v>
      </c>
      <c r="B50" t="s">
        <v>67</v>
      </c>
      <c r="C50" t="str">
        <f>CONCATENATE(Tabla3[[#This Row],[Code]],"-",Tabla3[[#This Row],[Name]])</f>
        <v>48-TOSACA</v>
      </c>
    </row>
    <row r="51" spans="1:3" x14ac:dyDescent="0.25">
      <c r="A51">
        <v>49</v>
      </c>
      <c r="B51" t="s">
        <v>68</v>
      </c>
      <c r="C51" t="str">
        <f>CONCATENATE(Tabla3[[#This Row],[Code]],"-",Tabla3[[#This Row],[Name]])</f>
        <v>49-WALWORTH</v>
      </c>
    </row>
    <row r="52" spans="1:3" x14ac:dyDescent="0.25">
      <c r="A52">
        <v>50</v>
      </c>
      <c r="B52" t="s">
        <v>69</v>
      </c>
      <c r="C52" t="str">
        <f>CONCATENATE(Tabla3[[#This Row],[Code]],"-",Tabla3[[#This Row],[Name]])</f>
        <v>50-COLFAX</v>
      </c>
    </row>
    <row r="53" spans="1:3" x14ac:dyDescent="0.25">
      <c r="A53">
        <v>51</v>
      </c>
      <c r="B53" t="s">
        <v>70</v>
      </c>
      <c r="C53" t="str">
        <f>CONCATENATE(Tabla3[[#This Row],[Code]],"-",Tabla3[[#This Row],[Name]])</f>
        <v>51-3M</v>
      </c>
    </row>
    <row r="54" spans="1:3" x14ac:dyDescent="0.25">
      <c r="A54">
        <v>52</v>
      </c>
      <c r="B54" t="s">
        <v>71</v>
      </c>
      <c r="C54" t="str">
        <f>CONCATENATE(Tabla3[[#This Row],[Code]],"-",Tabla3[[#This Row],[Name]])</f>
        <v>52-DOOSAN</v>
      </c>
    </row>
    <row r="55" spans="1:3" x14ac:dyDescent="0.25">
      <c r="A55">
        <v>53</v>
      </c>
      <c r="B55" t="s">
        <v>72</v>
      </c>
      <c r="C55" t="str">
        <f>CONCATENATE(Tabla3[[#This Row],[Code]],"-",Tabla3[[#This Row],[Name]])</f>
        <v>53-AKSA</v>
      </c>
    </row>
    <row r="56" spans="1:3" x14ac:dyDescent="0.25">
      <c r="A56">
        <v>54</v>
      </c>
      <c r="B56" t="s">
        <v>73</v>
      </c>
      <c r="C56" t="str">
        <f>CONCATENATE(Tabla3[[#This Row],[Code]],"-",Tabla3[[#This Row],[Name]])</f>
        <v>54-DCI DYNAMIC</v>
      </c>
    </row>
    <row r="57" spans="1:3" x14ac:dyDescent="0.25">
      <c r="A57">
        <v>55</v>
      </c>
      <c r="B57" t="s">
        <v>74</v>
      </c>
      <c r="C57" t="str">
        <f>CONCATENATE(Tabla3[[#This Row],[Code]],"-",Tabla3[[#This Row],[Name]])</f>
        <v>55-PATTERSON</v>
      </c>
    </row>
    <row r="58" spans="1:3" x14ac:dyDescent="0.25">
      <c r="A58">
        <v>56</v>
      </c>
      <c r="B58" t="s">
        <v>75</v>
      </c>
      <c r="C58" t="str">
        <f>CONCATENATE(Tabla3[[#This Row],[Code]],"-",Tabla3[[#This Row],[Name]])</f>
        <v>56-VIKING</v>
      </c>
    </row>
    <row r="59" spans="1:3" x14ac:dyDescent="0.25">
      <c r="A59">
        <v>57</v>
      </c>
      <c r="B59" t="s">
        <v>76</v>
      </c>
      <c r="C59" t="str">
        <f>CONCATENATE(Tabla3[[#This Row],[Code]],"-",Tabla3[[#This Row],[Name]])</f>
        <v>57-MUELLER</v>
      </c>
    </row>
    <row r="60" spans="1:3" x14ac:dyDescent="0.25">
      <c r="A60">
        <v>58</v>
      </c>
      <c r="B60" t="s">
        <v>77</v>
      </c>
      <c r="C60" t="str">
        <f>CONCATENATE(Tabla3[[#This Row],[Code]],"-",Tabla3[[#This Row],[Name]])</f>
        <v>58-GEA</v>
      </c>
    </row>
    <row r="61" spans="1:3" x14ac:dyDescent="0.25">
      <c r="A61">
        <v>59</v>
      </c>
      <c r="B61" t="s">
        <v>78</v>
      </c>
      <c r="C61" t="str">
        <f>CONCATENATE(Tabla3[[#This Row],[Code]],"-",Tabla3[[#This Row],[Name]])</f>
        <v>59-IMO</v>
      </c>
    </row>
    <row r="62" spans="1:3" x14ac:dyDescent="0.25">
      <c r="A62">
        <v>60</v>
      </c>
      <c r="B62" t="s">
        <v>79</v>
      </c>
      <c r="C62" t="str">
        <f>CONCATENATE(Tabla3[[#This Row],[Code]],"-",Tabla3[[#This Row],[Name]])</f>
        <v>60-PTK</v>
      </c>
    </row>
    <row r="63" spans="1:3" x14ac:dyDescent="0.25">
      <c r="A63">
        <v>61</v>
      </c>
      <c r="B63" t="s">
        <v>80</v>
      </c>
      <c r="C63" t="str">
        <f>CONCATENATE(Tabla3[[#This Row],[Code]],"-",Tabla3[[#This Row],[Name]])</f>
        <v>61-ASCO NEUMATICS</v>
      </c>
    </row>
    <row r="64" spans="1:3" x14ac:dyDescent="0.25">
      <c r="A64">
        <v>62</v>
      </c>
      <c r="B64" t="s">
        <v>81</v>
      </c>
      <c r="C64" t="str">
        <f>CONCATENATE(Tabla3[[#This Row],[Code]],"-",Tabla3[[#This Row],[Name]])</f>
        <v>62-EMERSON</v>
      </c>
    </row>
    <row r="65" spans="1:3" x14ac:dyDescent="0.25">
      <c r="A65">
        <v>63</v>
      </c>
      <c r="B65" t="s">
        <v>82</v>
      </c>
      <c r="C65" t="str">
        <f>CONCATENATE(Tabla3[[#This Row],[Code]],"-",Tabla3[[#This Row],[Name]])</f>
        <v>63-AQUAVAL</v>
      </c>
    </row>
    <row r="66" spans="1:3" x14ac:dyDescent="0.25">
      <c r="A66">
        <v>64</v>
      </c>
      <c r="B66" t="s">
        <v>83</v>
      </c>
      <c r="C66" t="str">
        <f>CONCATENATE(Tabla3[[#This Row],[Code]],"-",Tabla3[[#This Row],[Name]])</f>
        <v>64-CLA-VAL</v>
      </c>
    </row>
    <row r="67" spans="1:3" x14ac:dyDescent="0.25">
      <c r="A67">
        <v>65</v>
      </c>
      <c r="B67" t="s">
        <v>84</v>
      </c>
      <c r="C67" t="str">
        <f>CONCATENATE(Tabla3[[#This Row],[Code]],"-",Tabla3[[#This Row],[Name]])</f>
        <v>65-EUROIMPLEMENTOS</v>
      </c>
    </row>
    <row r="68" spans="1:3" x14ac:dyDescent="0.25">
      <c r="A68">
        <v>66</v>
      </c>
      <c r="B68" t="s">
        <v>85</v>
      </c>
      <c r="C68" t="str">
        <f>CONCATENATE(Tabla3[[#This Row],[Code]],"-",Tabla3[[#This Row],[Name]])</f>
        <v>66-HANGCHA</v>
      </c>
    </row>
    <row r="69" spans="1:3" x14ac:dyDescent="0.25">
      <c r="A69">
        <v>67</v>
      </c>
      <c r="B69" t="s">
        <v>86</v>
      </c>
      <c r="C69" t="str">
        <f>CONCATENATE(Tabla3[[#This Row],[Code]],"-",Tabla3[[#This Row],[Name]])</f>
        <v>67-WEH</v>
      </c>
    </row>
    <row r="70" spans="1:3" x14ac:dyDescent="0.25">
      <c r="A70">
        <v>68</v>
      </c>
      <c r="B70" t="s">
        <v>87</v>
      </c>
      <c r="C70" t="str">
        <f>CONCATENATE(Tabla3[[#This Row],[Code]],"-",Tabla3[[#This Row],[Name]])</f>
        <v>68-ABZ</v>
      </c>
    </row>
    <row r="71" spans="1:3" x14ac:dyDescent="0.25">
      <c r="A71">
        <v>69</v>
      </c>
      <c r="B71" t="s">
        <v>88</v>
      </c>
      <c r="C71" t="str">
        <f>CONCATENATE(Tabla3[[#This Row],[Code]],"-",Tabla3[[#This Row],[Name]])</f>
        <v>69-TORNATECH</v>
      </c>
    </row>
    <row r="72" spans="1:3" x14ac:dyDescent="0.25">
      <c r="A72">
        <v>70</v>
      </c>
      <c r="B72" t="s">
        <v>89</v>
      </c>
      <c r="C72" t="str">
        <f>CONCATENATE(Tabla3[[#This Row],[Code]],"-",Tabla3[[#This Row],[Name]])</f>
        <v>70-WEG</v>
      </c>
    </row>
    <row r="73" spans="1:3" x14ac:dyDescent="0.25">
      <c r="A73">
        <v>71</v>
      </c>
      <c r="B73" t="s">
        <v>90</v>
      </c>
      <c r="C73" t="str">
        <f>CONCATENATE(Tabla3[[#This Row],[Code]],"-",Tabla3[[#This Row],[Name]])</f>
        <v>71-MICHELLIN</v>
      </c>
    </row>
    <row r="74" spans="1:3" x14ac:dyDescent="0.25">
      <c r="A74">
        <v>72</v>
      </c>
      <c r="B74" t="s">
        <v>91</v>
      </c>
      <c r="C74" t="str">
        <f>CONCATENATE(Tabla3[[#This Row],[Code]],"-",Tabla3[[#This Row],[Name]])</f>
        <v>72-BALFLEX</v>
      </c>
    </row>
    <row r="75" spans="1:3" x14ac:dyDescent="0.25">
      <c r="A75">
        <v>73</v>
      </c>
      <c r="B75" t="s">
        <v>92</v>
      </c>
      <c r="C75" t="str">
        <f>CONCATENATE(Tabla3[[#This Row],[Code]],"-",Tabla3[[#This Row],[Name]])</f>
        <v>73-BALMORAL</v>
      </c>
    </row>
    <row r="76" spans="1:3" x14ac:dyDescent="0.25">
      <c r="A76">
        <v>74</v>
      </c>
      <c r="B76" t="s">
        <v>93</v>
      </c>
      <c r="C76" t="str">
        <f>CONCATENATE(Tabla3[[#This Row],[Code]],"-",Tabla3[[#This Row],[Name]])</f>
        <v>74-BOSCH</v>
      </c>
    </row>
    <row r="77" spans="1:3" x14ac:dyDescent="0.25">
      <c r="A77">
        <v>75</v>
      </c>
      <c r="B77" t="s">
        <v>94</v>
      </c>
      <c r="C77" t="str">
        <f>CONCATENATE(Tabla3[[#This Row],[Code]],"-",Tabla3[[#This Row],[Name]])</f>
        <v>75-CHEM TOOLS</v>
      </c>
    </row>
    <row r="78" spans="1:3" x14ac:dyDescent="0.25">
      <c r="A78">
        <v>76</v>
      </c>
      <c r="B78" t="s">
        <v>95</v>
      </c>
      <c r="C78" t="str">
        <f>CONCATENATE(Tabla3[[#This Row],[Code]],"-",Tabla3[[#This Row],[Name]])</f>
        <v>76-CLEAVER-BROOKS</v>
      </c>
    </row>
    <row r="79" spans="1:3" x14ac:dyDescent="0.25">
      <c r="A79">
        <v>77</v>
      </c>
      <c r="B79" t="s">
        <v>96</v>
      </c>
      <c r="C79" t="str">
        <f>CONCATENATE(Tabla3[[#This Row],[Code]],"-",Tabla3[[#This Row],[Name]])</f>
        <v>77-CONSOLIDATED</v>
      </c>
    </row>
    <row r="80" spans="1:3" x14ac:dyDescent="0.25">
      <c r="A80">
        <v>78</v>
      </c>
      <c r="B80" t="s">
        <v>97</v>
      </c>
      <c r="C80" t="str">
        <f>CONCATENATE(Tabla3[[#This Row],[Code]],"-",Tabla3[[#This Row],[Name]])</f>
        <v>78-DHC SPRAY</v>
      </c>
    </row>
    <row r="81" spans="1:3" x14ac:dyDescent="0.25">
      <c r="A81">
        <v>79</v>
      </c>
      <c r="B81" t="s">
        <v>98</v>
      </c>
      <c r="C81" t="str">
        <f>CONCATENATE(Tabla3[[#This Row],[Code]],"-",Tabla3[[#This Row],[Name]])</f>
        <v>79-DRESSER</v>
      </c>
    </row>
    <row r="82" spans="1:3" x14ac:dyDescent="0.25">
      <c r="A82">
        <v>80</v>
      </c>
      <c r="B82" t="s">
        <v>99</v>
      </c>
      <c r="C82" t="str">
        <f>CONCATENATE(Tabla3[[#This Row],[Code]],"-",Tabla3[[#This Row],[Name]])</f>
        <v>80-EVERLASTING</v>
      </c>
    </row>
    <row r="83" spans="1:3" x14ac:dyDescent="0.25">
      <c r="A83">
        <v>81</v>
      </c>
      <c r="B83" t="s">
        <v>100</v>
      </c>
      <c r="C83" t="str">
        <f>CONCATENATE(Tabla3[[#This Row],[Code]],"-",Tabla3[[#This Row],[Name]])</f>
        <v>81-FABRI-VALVE</v>
      </c>
    </row>
    <row r="84" spans="1:3" x14ac:dyDescent="0.25">
      <c r="A84">
        <v>82</v>
      </c>
      <c r="B84" t="s">
        <v>101</v>
      </c>
      <c r="C84" t="str">
        <f>CONCATENATE(Tabla3[[#This Row],[Code]],"-",Tabla3[[#This Row],[Name]])</f>
        <v>82-FLEX-INDUSTRIES</v>
      </c>
    </row>
    <row r="85" spans="1:3" x14ac:dyDescent="0.25">
      <c r="A85">
        <v>83</v>
      </c>
      <c r="B85" t="s">
        <v>102</v>
      </c>
      <c r="C85" t="str">
        <f>CONCATENATE(Tabla3[[#This Row],[Code]],"-",Tabla3[[#This Row],[Name]])</f>
        <v>83-FLOWTEK</v>
      </c>
    </row>
    <row r="86" spans="1:3" x14ac:dyDescent="0.25">
      <c r="A86">
        <v>84</v>
      </c>
      <c r="B86" t="s">
        <v>103</v>
      </c>
      <c r="C86" t="str">
        <f>CONCATENATE(Tabla3[[#This Row],[Code]],"-",Tabla3[[#This Row],[Name]])</f>
        <v>84-GLADIATOR</v>
      </c>
    </row>
    <row r="87" spans="1:3" x14ac:dyDescent="0.25">
      <c r="A87">
        <v>85</v>
      </c>
      <c r="B87" t="s">
        <v>104</v>
      </c>
      <c r="C87" t="str">
        <f>CONCATENATE(Tabla3[[#This Row],[Code]],"-",Tabla3[[#This Row],[Name]])</f>
        <v>85-HIGHTRONIC</v>
      </c>
    </row>
    <row r="88" spans="1:3" x14ac:dyDescent="0.25">
      <c r="A88">
        <v>86</v>
      </c>
      <c r="B88" t="s">
        <v>105</v>
      </c>
      <c r="C88" t="str">
        <f>CONCATENATE(Tabla3[[#This Row],[Code]],"-",Tabla3[[#This Row],[Name]])</f>
        <v>86-ITT /FABRI-VALVE</v>
      </c>
    </row>
    <row r="89" spans="1:3" x14ac:dyDescent="0.25">
      <c r="A89">
        <v>87</v>
      </c>
      <c r="B89" t="s">
        <v>106</v>
      </c>
      <c r="C89" t="str">
        <f>CONCATENATE(Tabla3[[#This Row],[Code]],"-",Tabla3[[#This Row],[Name]])</f>
        <v>87-JAPON KOSHIN</v>
      </c>
    </row>
    <row r="90" spans="1:3" x14ac:dyDescent="0.25">
      <c r="A90">
        <v>88</v>
      </c>
      <c r="B90" t="s">
        <v>107</v>
      </c>
      <c r="C90" t="str">
        <f>CONCATENATE(Tabla3[[#This Row],[Code]],"-",Tabla3[[#This Row],[Name]])</f>
        <v>88-KUNKLE</v>
      </c>
    </row>
    <row r="91" spans="1:3" x14ac:dyDescent="0.25">
      <c r="A91">
        <v>89</v>
      </c>
      <c r="B91" t="s">
        <v>108</v>
      </c>
      <c r="C91" t="str">
        <f>CONCATENATE(Tabla3[[#This Row],[Code]],"-",Tabla3[[#This Row],[Name]])</f>
        <v>89-MACOGA</v>
      </c>
    </row>
    <row r="92" spans="1:3" x14ac:dyDescent="0.25">
      <c r="A92">
        <v>90</v>
      </c>
      <c r="B92" t="s">
        <v>109</v>
      </c>
      <c r="C92" t="str">
        <f>CONCATENATE(Tabla3[[#This Row],[Code]],"-",Tabla3[[#This Row],[Name]])</f>
        <v>90-ROTOPLAST</v>
      </c>
    </row>
    <row r="93" spans="1:3" x14ac:dyDescent="0.25">
      <c r="A93">
        <v>91</v>
      </c>
      <c r="B93" t="s">
        <v>110</v>
      </c>
      <c r="C93" t="str">
        <f>CONCATENATE(Tabla3[[#This Row],[Code]],"-",Tabla3[[#This Row],[Name]])</f>
        <v>91-SIEMENS</v>
      </c>
    </row>
    <row r="94" spans="1:3" x14ac:dyDescent="0.25">
      <c r="A94">
        <v>92</v>
      </c>
      <c r="B94" t="s">
        <v>111</v>
      </c>
      <c r="C94" t="str">
        <f>CONCATENATE(Tabla3[[#This Row],[Code]],"-",Tabla3[[#This Row],[Name]])</f>
        <v>92-TACTIX</v>
      </c>
    </row>
    <row r="95" spans="1:3" x14ac:dyDescent="0.25">
      <c r="A95">
        <v>93</v>
      </c>
      <c r="B95" t="s">
        <v>112</v>
      </c>
      <c r="C95" t="str">
        <f>CONCATENATE(Tabla3[[#This Row],[Code]],"-",Tabla3[[#This Row],[Name]])</f>
        <v>93-TEXSTEAM</v>
      </c>
    </row>
    <row r="96" spans="1:3" x14ac:dyDescent="0.25">
      <c r="A96">
        <v>94</v>
      </c>
      <c r="B96" t="s">
        <v>113</v>
      </c>
      <c r="C96" t="str">
        <f>CONCATENATE(Tabla3[[#This Row],[Code]],"-",Tabla3[[#This Row],[Name]])</f>
        <v>94-TOPOG-E</v>
      </c>
    </row>
    <row r="97" spans="1:3" x14ac:dyDescent="0.25">
      <c r="A97">
        <v>95</v>
      </c>
      <c r="B97" t="s">
        <v>114</v>
      </c>
      <c r="C97" t="str">
        <f>CONCATENATE(Tabla3[[#This Row],[Code]],"-",Tabla3[[#This Row],[Name]])</f>
        <v>95-SAER</v>
      </c>
    </row>
    <row r="98" spans="1:3" x14ac:dyDescent="0.25">
      <c r="A98">
        <v>96</v>
      </c>
      <c r="B98" t="s">
        <v>115</v>
      </c>
      <c r="C98" t="str">
        <f>CONCATENATE(Tabla3[[#This Row],[Code]],"-",Tabla3[[#This Row],[Name]])</f>
        <v>96-FCA</v>
      </c>
    </row>
    <row r="99" spans="1:3" x14ac:dyDescent="0.25">
      <c r="A99">
        <v>97</v>
      </c>
      <c r="B99" t="s">
        <v>116</v>
      </c>
      <c r="C99" t="str">
        <f>CONCATENATE(Tabla3[[#This Row],[Code]],"-",Tabla3[[#This Row],[Name]])</f>
        <v>97-SUREFLOW</v>
      </c>
    </row>
    <row r="100" spans="1:3" x14ac:dyDescent="0.25">
      <c r="A100">
        <v>98</v>
      </c>
      <c r="B100" t="s">
        <v>117</v>
      </c>
      <c r="C100" t="str">
        <f>CONCATENATE(Tabla3[[#This Row],[Code]],"-",Tabla3[[#This Row],[Name]])</f>
        <v>98-EPTA</v>
      </c>
    </row>
    <row r="101" spans="1:3" x14ac:dyDescent="0.25">
      <c r="A101">
        <v>99</v>
      </c>
      <c r="B101" t="s">
        <v>118</v>
      </c>
      <c r="C101" t="str">
        <f>CONCATENATE(Tabla3[[#This Row],[Code]],"-",Tabla3[[#This Row],[Name]])</f>
        <v>99-TITAN</v>
      </c>
    </row>
    <row r="102" spans="1:3" x14ac:dyDescent="0.25">
      <c r="A102">
        <v>100</v>
      </c>
      <c r="B102" t="s">
        <v>119</v>
      </c>
      <c r="C102" t="str">
        <f>CONCATENATE(Tabla3[[#This Row],[Code]],"-",Tabla3[[#This Row],[Name]])</f>
        <v>100-WSV</v>
      </c>
    </row>
    <row r="103" spans="1:3" x14ac:dyDescent="0.25">
      <c r="A103">
        <v>101</v>
      </c>
      <c r="B103" t="s">
        <v>120</v>
      </c>
      <c r="C103" t="str">
        <f>CONCATENATE(Tabla3[[#This Row],[Code]],"-",Tabla3[[#This Row],[Name]])</f>
        <v>101-HB</v>
      </c>
    </row>
    <row r="104" spans="1:3" x14ac:dyDescent="0.25">
      <c r="A104">
        <v>102</v>
      </c>
      <c r="B104" t="s">
        <v>121</v>
      </c>
      <c r="C104" t="str">
        <f>CONCATENATE(Tabla3[[#This Row],[Code]],"-",Tabla3[[#This Row],[Name]])</f>
        <v>102-FLOWERVE</v>
      </c>
    </row>
    <row r="105" spans="1:3" x14ac:dyDescent="0.25">
      <c r="A105">
        <v>103</v>
      </c>
      <c r="B105" t="s">
        <v>122</v>
      </c>
      <c r="C105" t="str">
        <f>CONCATENATE(Tabla3[[#This Row],[Code]],"-",Tabla3[[#This Row],[Name]])</f>
        <v>103-JAC PROJECT</v>
      </c>
    </row>
    <row r="106" spans="1:3" x14ac:dyDescent="0.25">
      <c r="A106">
        <v>104</v>
      </c>
      <c r="B106" t="s">
        <v>123</v>
      </c>
      <c r="C106" t="str">
        <f>CONCATENATE(Tabla3[[#This Row],[Code]],"-",Tabla3[[#This Row],[Name]])</f>
        <v>104-WILLIAMS VALVE</v>
      </c>
    </row>
    <row r="107" spans="1:3" x14ac:dyDescent="0.25">
      <c r="A107">
        <v>105</v>
      </c>
      <c r="B107" t="s">
        <v>124</v>
      </c>
      <c r="C107" t="str">
        <f>CONCATENATE(Tabla3[[#This Row],[Code]],"-",Tabla3[[#This Row],[Name]])</f>
        <v>105-FERROSOLUCIONES</v>
      </c>
    </row>
    <row r="108" spans="1:3" x14ac:dyDescent="0.25">
      <c r="A108">
        <v>106</v>
      </c>
      <c r="B108" t="s">
        <v>125</v>
      </c>
      <c r="C108" t="str">
        <f>CONCATENATE(Tabla3[[#This Row],[Code]],"-",Tabla3[[#This Row],[Name]])</f>
        <v>106-S/M</v>
      </c>
    </row>
    <row r="109" spans="1:3" x14ac:dyDescent="0.25">
      <c r="A109">
        <v>107</v>
      </c>
      <c r="B109" t="s">
        <v>126</v>
      </c>
      <c r="C109" t="str">
        <f>CONCATENATE(Tabla3[[#This Row],[Code]],"-",Tabla3[[#This Row],[Name]])</f>
        <v>107-DSI</v>
      </c>
    </row>
    <row r="110" spans="1:3" x14ac:dyDescent="0.25">
      <c r="A110">
        <v>108</v>
      </c>
      <c r="B110" t="s">
        <v>127</v>
      </c>
      <c r="C110" t="str">
        <f>CONCATENATE(Tabla3[[#This Row],[Code]],"-",Tabla3[[#This Row],[Name]])</f>
        <v>108-BALDOR</v>
      </c>
    </row>
    <row r="111" spans="1:3" x14ac:dyDescent="0.25">
      <c r="A111">
        <v>109</v>
      </c>
      <c r="B111" t="s">
        <v>128</v>
      </c>
      <c r="C111" t="str">
        <f>CONCATENATE(Tabla3[[#This Row],[Code]],"-",Tabla3[[#This Row],[Name]])</f>
        <v>109-PBV</v>
      </c>
    </row>
    <row r="112" spans="1:3" x14ac:dyDescent="0.25">
      <c r="A112">
        <v>110</v>
      </c>
      <c r="B112" t="s">
        <v>129</v>
      </c>
      <c r="C112" t="str">
        <f>CONCATENATE(Tabla3[[#This Row],[Code]],"-",Tabla3[[#This Row],[Name]])</f>
        <v>110-WARRICK</v>
      </c>
    </row>
    <row r="113" spans="1:3" x14ac:dyDescent="0.25">
      <c r="A113">
        <v>111</v>
      </c>
      <c r="B113" t="s">
        <v>130</v>
      </c>
      <c r="C113" t="str">
        <f>CONCATENATE(Tabla3[[#This Row],[Code]],"-",Tabla3[[#This Row],[Name]])</f>
        <v>111-GEORGE NIKIFOROV</v>
      </c>
    </row>
    <row r="114" spans="1:3" x14ac:dyDescent="0.25">
      <c r="A114">
        <v>112</v>
      </c>
      <c r="B114" t="s">
        <v>131</v>
      </c>
      <c r="C114" t="str">
        <f>CONCATENATE(Tabla3[[#This Row],[Code]],"-",Tabla3[[#This Row],[Name]])</f>
        <v>112-REX</v>
      </c>
    </row>
    <row r="115" spans="1:3" x14ac:dyDescent="0.25">
      <c r="A115">
        <v>113</v>
      </c>
      <c r="B115" t="s">
        <v>132</v>
      </c>
      <c r="C115" t="str">
        <f>CONCATENATE(Tabla3[[#This Row],[Code]],"-",Tabla3[[#This Row],[Name]])</f>
        <v>113-ENVIROGEAR</v>
      </c>
    </row>
    <row r="116" spans="1:3" x14ac:dyDescent="0.25">
      <c r="A116">
        <v>114</v>
      </c>
      <c r="B116" t="s">
        <v>133</v>
      </c>
      <c r="C116" t="str">
        <f>CONCATENATE(Tabla3[[#This Row],[Code]],"-",Tabla3[[#This Row],[Name]])</f>
        <v>114-NORD</v>
      </c>
    </row>
    <row r="117" spans="1:3" x14ac:dyDescent="0.25">
      <c r="A117">
        <v>115</v>
      </c>
      <c r="B117" t="s">
        <v>134</v>
      </c>
      <c r="C117" t="str">
        <f>CONCATENATE(Tabla3[[#This Row],[Code]],"-",Tabla3[[#This Row],[Name]])</f>
        <v>115-FOSTER</v>
      </c>
    </row>
    <row r="118" spans="1:3" x14ac:dyDescent="0.25">
      <c r="A118">
        <v>116</v>
      </c>
      <c r="B118" t="s">
        <v>135</v>
      </c>
      <c r="C118" t="str">
        <f>CONCATENATE(Tabla3[[#This Row],[Code]],"-",Tabla3[[#This Row],[Name]])</f>
        <v>116-WORK TOOLS</v>
      </c>
    </row>
    <row r="119" spans="1:3" x14ac:dyDescent="0.25">
      <c r="A119">
        <v>117</v>
      </c>
      <c r="B119" t="s">
        <v>136</v>
      </c>
      <c r="C119" t="str">
        <f>CONCATENATE(Tabla3[[#This Row],[Code]],"-",Tabla3[[#This Row],[Name]])</f>
        <v>117-DIA-FLO</v>
      </c>
    </row>
    <row r="120" spans="1:3" x14ac:dyDescent="0.25">
      <c r="A120">
        <v>118</v>
      </c>
      <c r="B120" t="s">
        <v>137</v>
      </c>
      <c r="C120" t="str">
        <f>CONCATENATE(Tabla3[[#This Row],[Code]],"-",Tabla3[[#This Row],[Name]])</f>
        <v>118-GORMAN RUPP</v>
      </c>
    </row>
    <row r="121" spans="1:3" x14ac:dyDescent="0.25">
      <c r="A121">
        <v>119</v>
      </c>
      <c r="B121" t="s">
        <v>138</v>
      </c>
      <c r="C121" t="str">
        <f>CONCATENATE(Tabla3[[#This Row],[Code]],"-",Tabla3[[#This Row],[Name]])</f>
        <v>119-PENTAIR</v>
      </c>
    </row>
    <row r="122" spans="1:3" x14ac:dyDescent="0.25">
      <c r="A122">
        <v>120</v>
      </c>
      <c r="B122" t="s">
        <v>139</v>
      </c>
      <c r="C122" t="str">
        <f>CONCATENATE(Tabla3[[#This Row],[Code]],"-",Tabla3[[#This Row],[Name]])</f>
        <v>120-PENTAX</v>
      </c>
    </row>
    <row r="123" spans="1:3" x14ac:dyDescent="0.25">
      <c r="A123">
        <v>121</v>
      </c>
      <c r="B123" t="s">
        <v>140</v>
      </c>
      <c r="C123" t="str">
        <f>CONCATENATE(Tabla3[[#This Row],[Code]],"-",Tabla3[[#This Row],[Name]])</f>
        <v>121-EDCOS</v>
      </c>
    </row>
    <row r="124" spans="1:3" x14ac:dyDescent="0.25">
      <c r="A124">
        <v>122</v>
      </c>
      <c r="B124" t="s">
        <v>141</v>
      </c>
      <c r="C124" t="str">
        <f>CONCATENATE(Tabla3[[#This Row],[Code]],"-",Tabla3[[#This Row],[Name]])</f>
        <v>122-PROFIBUS</v>
      </c>
    </row>
    <row r="125" spans="1:3" x14ac:dyDescent="0.25">
      <c r="A125">
        <v>123</v>
      </c>
      <c r="B125" t="s">
        <v>142</v>
      </c>
      <c r="C125" t="str">
        <f>CONCATENATE(Tabla3[[#This Row],[Code]],"-",Tabla3[[#This Row],[Name]])</f>
        <v>123-MICROTIK</v>
      </c>
    </row>
    <row r="126" spans="1:3" x14ac:dyDescent="0.25">
      <c r="A126">
        <v>124</v>
      </c>
      <c r="B126" t="s">
        <v>143</v>
      </c>
      <c r="C126" t="str">
        <f>CONCATENATE(Tabla3[[#This Row],[Code]],"-",Tabla3[[#This Row],[Name]])</f>
        <v>124-GARDNER DENVER</v>
      </c>
    </row>
    <row r="127" spans="1:3" x14ac:dyDescent="0.25">
      <c r="A127">
        <v>125</v>
      </c>
      <c r="B127" t="s">
        <v>144</v>
      </c>
      <c r="C127" t="str">
        <f>CONCATENATE(Tabla3[[#This Row],[Code]],"-",Tabla3[[#This Row],[Name]])</f>
        <v>125-NEPTUNE</v>
      </c>
    </row>
    <row r="128" spans="1:3" x14ac:dyDescent="0.25">
      <c r="A128">
        <v>126</v>
      </c>
      <c r="B128" t="s">
        <v>145</v>
      </c>
      <c r="C128" t="str">
        <f>CONCATENATE(Tabla3[[#This Row],[Code]],"-",Tabla3[[#This Row],[Name]])</f>
        <v>126-JKS</v>
      </c>
    </row>
    <row r="129" spans="1:3" x14ac:dyDescent="0.25">
      <c r="A129">
        <v>127</v>
      </c>
      <c r="B129" t="s">
        <v>146</v>
      </c>
      <c r="C129" t="str">
        <f>CONCATENATE(Tabla3[[#This Row],[Code]],"-",Tabla3[[#This Row],[Name]])</f>
        <v>127-POWERS</v>
      </c>
    </row>
    <row r="130" spans="1:3" x14ac:dyDescent="0.25">
      <c r="A130">
        <v>128</v>
      </c>
      <c r="B130" t="s">
        <v>147</v>
      </c>
      <c r="C130" t="str">
        <f>CONCATENATE(Tabla3[[#This Row],[Code]],"-",Tabla3[[#This Row],[Name]])</f>
        <v>128-ETNA</v>
      </c>
    </row>
    <row r="131" spans="1:3" x14ac:dyDescent="0.25">
      <c r="A131">
        <v>129</v>
      </c>
      <c r="B131" t="s">
        <v>148</v>
      </c>
      <c r="C131" t="str">
        <f>CONCATENATE(Tabla3[[#This Row],[Code]],"-",Tabla3[[#This Row],[Name]])</f>
        <v>129-STROBBE</v>
      </c>
    </row>
    <row r="132" spans="1:3" x14ac:dyDescent="0.25">
      <c r="A132">
        <v>130</v>
      </c>
      <c r="B132" t="s">
        <v>149</v>
      </c>
      <c r="C132" t="str">
        <f>CONCATENATE(Tabla3[[#This Row],[Code]],"-",Tabla3[[#This Row],[Name]])</f>
        <v>130-SEALER</v>
      </c>
    </row>
    <row r="133" spans="1:3" x14ac:dyDescent="0.25">
      <c r="A133">
        <v>131</v>
      </c>
      <c r="B133" t="s">
        <v>150</v>
      </c>
      <c r="C133" t="str">
        <f>CONCATENATE(Tabla3[[#This Row],[Code]],"-",Tabla3[[#This Row],[Name]])</f>
        <v>131-UNITED</v>
      </c>
    </row>
    <row r="134" spans="1:3" x14ac:dyDescent="0.25">
      <c r="A134">
        <v>132</v>
      </c>
      <c r="B134" t="s">
        <v>151</v>
      </c>
      <c r="C134" t="str">
        <f>CONCATENATE(Tabla3[[#This Row],[Code]],"-",Tabla3[[#This Row],[Name]])</f>
        <v>132-FIRETROL</v>
      </c>
    </row>
    <row r="135" spans="1:3" x14ac:dyDescent="0.25">
      <c r="A135">
        <v>133</v>
      </c>
      <c r="B135" t="s">
        <v>152</v>
      </c>
      <c r="C135" t="str">
        <f>CONCATENATE(Tabla3[[#This Row],[Code]],"-",Tabla3[[#This Row],[Name]])</f>
        <v>133-BIMBA</v>
      </c>
    </row>
    <row r="136" spans="1:3" x14ac:dyDescent="0.25">
      <c r="A136">
        <v>134</v>
      </c>
      <c r="B136" t="s">
        <v>153</v>
      </c>
      <c r="C136" t="str">
        <f>CONCATENATE(Tabla3[[#This Row],[Code]],"-",Tabla3[[#This Row],[Name]])</f>
        <v>134-ABAC</v>
      </c>
    </row>
    <row r="137" spans="1:3" x14ac:dyDescent="0.25">
      <c r="A137">
        <v>135</v>
      </c>
      <c r="B137" t="s">
        <v>154</v>
      </c>
      <c r="C137" t="str">
        <f>CONCATENATE(Tabla3[[#This Row],[Code]],"-",Tabla3[[#This Row],[Name]])</f>
        <v>135-REOTEMP</v>
      </c>
    </row>
    <row r="138" spans="1:3" x14ac:dyDescent="0.25">
      <c r="A138">
        <v>136</v>
      </c>
      <c r="B138" t="s">
        <v>155</v>
      </c>
      <c r="C138" t="str">
        <f>CONCATENATE(Tabla3[[#This Row],[Code]],"-",Tabla3[[#This Row],[Name]])</f>
        <v>136-OMRON</v>
      </c>
    </row>
    <row r="139" spans="1:3" x14ac:dyDescent="0.25">
      <c r="A139">
        <v>137</v>
      </c>
      <c r="B139" t="s">
        <v>156</v>
      </c>
      <c r="C139" t="str">
        <f>CONCATENATE(Tabla3[[#This Row],[Code]],"-",Tabla3[[#This Row],[Name]])</f>
        <v>137-JHONSON</v>
      </c>
    </row>
    <row r="140" spans="1:3" x14ac:dyDescent="0.25">
      <c r="A140">
        <v>138</v>
      </c>
      <c r="B140" t="s">
        <v>157</v>
      </c>
      <c r="C140" t="str">
        <f>CONCATENATE(Tabla3[[#This Row],[Code]],"-",Tabla3[[#This Row],[Name]])</f>
        <v>138-PARKER</v>
      </c>
    </row>
    <row r="141" spans="1:3" x14ac:dyDescent="0.25">
      <c r="A141">
        <v>139</v>
      </c>
      <c r="B141" t="s">
        <v>158</v>
      </c>
      <c r="C141" t="str">
        <f>CONCATENATE(Tabla3[[#This Row],[Code]],"-",Tabla3[[#This Row],[Name]])</f>
        <v>139-VARISCO</v>
      </c>
    </row>
    <row r="142" spans="1:3" x14ac:dyDescent="0.25">
      <c r="A142">
        <v>140</v>
      </c>
      <c r="B142" t="s">
        <v>159</v>
      </c>
      <c r="C142" t="str">
        <f>CONCATENATE(Tabla3[[#This Row],[Code]],"-",Tabla3[[#This Row],[Name]])</f>
        <v>140-S/N</v>
      </c>
    </row>
    <row r="143" spans="1:3" x14ac:dyDescent="0.25">
      <c r="A143">
        <v>141</v>
      </c>
      <c r="B143" t="s">
        <v>160</v>
      </c>
      <c r="C143" t="str">
        <f>CONCATENATE(Tabla3[[#This Row],[Code]],"-",Tabla3[[#This Row],[Name]])</f>
        <v>141-FS CURTIS</v>
      </c>
    </row>
    <row r="144" spans="1:3" x14ac:dyDescent="0.25">
      <c r="A144">
        <v>142</v>
      </c>
      <c r="B144" t="s">
        <v>161</v>
      </c>
      <c r="C144" t="str">
        <f>CONCATENATE(Tabla3[[#This Row],[Code]],"-",Tabla3[[#This Row],[Name]])</f>
        <v>142-APOLLO</v>
      </c>
    </row>
    <row r="145" spans="1:3" x14ac:dyDescent="0.25">
      <c r="A145">
        <v>143</v>
      </c>
      <c r="B145" t="s">
        <v>162</v>
      </c>
      <c r="C145" t="str">
        <f>CONCATENATE(Tabla3[[#This Row],[Code]],"-",Tabla3[[#This Row],[Name]])</f>
        <v>143-WANERF</v>
      </c>
    </row>
    <row r="146" spans="1:3" x14ac:dyDescent="0.25">
      <c r="A146">
        <v>144</v>
      </c>
      <c r="B146" t="s">
        <v>163</v>
      </c>
      <c r="C146" t="str">
        <f>CONCATENATE(Tabla3[[#This Row],[Code]],"-",Tabla3[[#This Row],[Name]])</f>
        <v>144-LOWARA</v>
      </c>
    </row>
    <row r="147" spans="1:3" x14ac:dyDescent="0.25">
      <c r="A147">
        <v>145</v>
      </c>
      <c r="B147" t="s">
        <v>164</v>
      </c>
      <c r="C147" t="str">
        <f>CONCATENATE(Tabla3[[#This Row],[Code]],"-",Tabla3[[#This Row],[Name]])</f>
        <v>145-HAYWARD</v>
      </c>
    </row>
    <row r="148" spans="1:3" x14ac:dyDescent="0.25">
      <c r="A148">
        <v>146</v>
      </c>
      <c r="B148" t="s">
        <v>165</v>
      </c>
      <c r="C148" t="str">
        <f>CONCATENATE(Tabla3[[#This Row],[Code]],"-",Tabla3[[#This Row],[Name]])</f>
        <v>146-POTTER ROEMER</v>
      </c>
    </row>
    <row r="149" spans="1:3" x14ac:dyDescent="0.25">
      <c r="A149">
        <v>147</v>
      </c>
      <c r="B149" t="s">
        <v>166</v>
      </c>
      <c r="C149" t="str">
        <f>CONCATENATE(Tabla3[[#This Row],[Code]],"-",Tabla3[[#This Row],[Name]])</f>
        <v>147-CAT</v>
      </c>
    </row>
    <row r="150" spans="1:3" x14ac:dyDescent="0.25">
      <c r="A150">
        <v>148</v>
      </c>
      <c r="B150" t="s">
        <v>167</v>
      </c>
      <c r="C150" t="str">
        <f>CONCATENATE(Tabla3[[#This Row],[Code]],"-",Tabla3[[#This Row],[Name]])</f>
        <v>148-ALL AMERICAN HOSE</v>
      </c>
    </row>
    <row r="151" spans="1:3" x14ac:dyDescent="0.25">
      <c r="A151">
        <v>149</v>
      </c>
      <c r="B151" t="s">
        <v>168</v>
      </c>
      <c r="C151" t="str">
        <f>CONCATENATE(Tabla3[[#This Row],[Code]],"-",Tabla3[[#This Row],[Name]])</f>
        <v>149-POTTER</v>
      </c>
    </row>
    <row r="152" spans="1:3" x14ac:dyDescent="0.25">
      <c r="A152">
        <v>150</v>
      </c>
      <c r="B152" t="s">
        <v>169</v>
      </c>
      <c r="C152" t="str">
        <f>CONCATENATE(Tabla3[[#This Row],[Code]],"-",Tabla3[[#This Row],[Name]])</f>
        <v>150-HYDROFLO PUMPS</v>
      </c>
    </row>
    <row r="153" spans="1:3" x14ac:dyDescent="0.25">
      <c r="A153">
        <v>151</v>
      </c>
      <c r="B153" t="s">
        <v>170</v>
      </c>
      <c r="C153" t="str">
        <f>CONCATENATE(Tabla3[[#This Row],[Code]],"-",Tabla3[[#This Row],[Name]])</f>
        <v>151-WEIZZ</v>
      </c>
    </row>
    <row r="154" spans="1:3" x14ac:dyDescent="0.25">
      <c r="A154">
        <v>152</v>
      </c>
      <c r="B154" t="s">
        <v>171</v>
      </c>
      <c r="C154" t="str">
        <f>CONCATENATE(Tabla3[[#This Row],[Code]],"-",Tabla3[[#This Row],[Name]])</f>
        <v>152-CONEK</v>
      </c>
    </row>
    <row r="155" spans="1:3" x14ac:dyDescent="0.25">
      <c r="A155">
        <v>153</v>
      </c>
      <c r="B155" t="s">
        <v>172</v>
      </c>
      <c r="C155" t="str">
        <f>CONCATENATE(Tabla3[[#This Row],[Code]],"-",Tabla3[[#This Row],[Name]])</f>
        <v>153-AIRBEST</v>
      </c>
    </row>
    <row r="156" spans="1:3" x14ac:dyDescent="0.25">
      <c r="A156">
        <v>154</v>
      </c>
      <c r="B156" t="s">
        <v>173</v>
      </c>
      <c r="C156" t="str">
        <f>CONCATENATE(Tabla3[[#This Row],[Code]],"-",Tabla3[[#This Row],[Name]])</f>
        <v>154-NUMATICS</v>
      </c>
    </row>
    <row r="157" spans="1:3" x14ac:dyDescent="0.25">
      <c r="A157">
        <v>155</v>
      </c>
      <c r="B157" t="s">
        <v>174</v>
      </c>
      <c r="C157" t="str">
        <f>CONCATENATE(Tabla3[[#This Row],[Code]],"-",Tabla3[[#This Row],[Name]])</f>
        <v>155-BEIAN-LOCK</v>
      </c>
    </row>
    <row r="158" spans="1:3" x14ac:dyDescent="0.25">
      <c r="A158">
        <v>156</v>
      </c>
      <c r="B158" t="s">
        <v>175</v>
      </c>
      <c r="C158" t="str">
        <f>CONCATENATE(Tabla3[[#This Row],[Code]],"-",Tabla3[[#This Row],[Name]])</f>
        <v>156-WILLIAMS</v>
      </c>
    </row>
    <row r="159" spans="1:3" x14ac:dyDescent="0.25">
      <c r="A159">
        <v>157</v>
      </c>
      <c r="B159" t="s">
        <v>176</v>
      </c>
      <c r="C159" t="str">
        <f>CONCATENATE(Tabla3[[#This Row],[Code]],"-",Tabla3[[#This Row],[Name]])</f>
        <v>157-FLOTITE</v>
      </c>
    </row>
    <row r="160" spans="1:3" x14ac:dyDescent="0.25">
      <c r="A160">
        <v>158</v>
      </c>
      <c r="B160" t="s">
        <v>177</v>
      </c>
      <c r="C160" t="str">
        <f>CONCATENATE(Tabla3[[#This Row],[Code]],"-",Tabla3[[#This Row],[Name]])</f>
        <v>158-FORUM ENERGY ABZ VALVE</v>
      </c>
    </row>
    <row r="161" spans="1:3" x14ac:dyDescent="0.25">
      <c r="A161">
        <v>159</v>
      </c>
      <c r="B161" t="s">
        <v>178</v>
      </c>
      <c r="C161" t="str">
        <f>CONCATENATE(Tabla3[[#This Row],[Code]],"-",Tabla3[[#This Row],[Name]])</f>
        <v>159-SCHNEIDER</v>
      </c>
    </row>
    <row r="162" spans="1:3" x14ac:dyDescent="0.25">
      <c r="A162">
        <v>160</v>
      </c>
      <c r="B162" t="s">
        <v>179</v>
      </c>
      <c r="C162" t="str">
        <f>CONCATENATE(Tabla3[[#This Row],[Code]],"-",Tabla3[[#This Row],[Name]])</f>
        <v>160-ELKHARTBRASS</v>
      </c>
    </row>
    <row r="163" spans="1:3" x14ac:dyDescent="0.25">
      <c r="A163">
        <v>161</v>
      </c>
      <c r="B163" t="s">
        <v>180</v>
      </c>
      <c r="C163" t="str">
        <f>CONCATENATE(Tabla3[[#This Row],[Code]],"-",Tabla3[[#This Row],[Name]])</f>
        <v>161-CAMOZZI</v>
      </c>
    </row>
    <row r="164" spans="1:3" x14ac:dyDescent="0.25">
      <c r="A164">
        <v>162</v>
      </c>
      <c r="B164" t="s">
        <v>181</v>
      </c>
      <c r="C164" t="str">
        <f>CONCATENATE(Tabla3[[#This Row],[Code]],"-",Tabla3[[#This Row],[Name]])</f>
        <v>162-NORDSTROM</v>
      </c>
    </row>
    <row r="165" spans="1:3" x14ac:dyDescent="0.25">
      <c r="A165">
        <v>163</v>
      </c>
      <c r="B165" t="s">
        <v>182</v>
      </c>
      <c r="C165" t="str">
        <f>CONCATENATE(Tabla3[[#This Row],[Code]],"-",Tabla3[[#This Row],[Name]])</f>
        <v>163-RED VALVE</v>
      </c>
    </row>
    <row r="166" spans="1:3" x14ac:dyDescent="0.25">
      <c r="A166">
        <v>164</v>
      </c>
      <c r="B166" t="s">
        <v>183</v>
      </c>
      <c r="C166" t="str">
        <f>CONCATENATE(Tabla3[[#This Row],[Code]],"-",Tabla3[[#This Row],[Name]])</f>
        <v>164-CLARKE</v>
      </c>
    </row>
    <row r="167" spans="1:3" x14ac:dyDescent="0.25">
      <c r="A167">
        <v>165</v>
      </c>
      <c r="B167" t="s">
        <v>184</v>
      </c>
      <c r="C167" t="str">
        <f>CONCATENATE(Tabla3[[#This Row],[Code]],"-",Tabla3[[#This Row],[Name]])</f>
        <v>165-SUN</v>
      </c>
    </row>
    <row r="168" spans="1:3" x14ac:dyDescent="0.25">
      <c r="A168">
        <v>166</v>
      </c>
      <c r="B168" t="s">
        <v>185</v>
      </c>
      <c r="C168" t="str">
        <f>CONCATENATE(Tabla3[[#This Row],[Code]],"-",Tabla3[[#This Row],[Name]])</f>
        <v>166-ITT</v>
      </c>
    </row>
    <row r="169" spans="1:3" x14ac:dyDescent="0.25">
      <c r="A169">
        <v>167</v>
      </c>
      <c r="B169" t="s">
        <v>186</v>
      </c>
      <c r="C169" t="str">
        <f>CONCATENATE(Tabla3[[#This Row],[Code]],"-",Tabla3[[#This Row],[Name]])</f>
        <v>167-VALMATIC</v>
      </c>
    </row>
    <row r="170" spans="1:3" x14ac:dyDescent="0.25">
      <c r="A170">
        <v>168</v>
      </c>
      <c r="B170" t="s">
        <v>187</v>
      </c>
      <c r="C170" t="str">
        <f>CONCATENATE(Tabla3[[#This Row],[Code]],"-",Tabla3[[#This Row],[Name]])</f>
        <v>168-SEW</v>
      </c>
    </row>
    <row r="171" spans="1:3" x14ac:dyDescent="0.25">
      <c r="A171">
        <v>169</v>
      </c>
      <c r="B171" t="s">
        <v>188</v>
      </c>
      <c r="C171" t="str">
        <f>CONCATENATE(Tabla3[[#This Row],[Code]],"-",Tabla3[[#This Row],[Name]])</f>
        <v>169-RF</v>
      </c>
    </row>
    <row r="172" spans="1:3" x14ac:dyDescent="0.25">
      <c r="A172">
        <v>170</v>
      </c>
      <c r="B172" t="s">
        <v>189</v>
      </c>
      <c r="C172" t="str">
        <f>CONCATENATE(Tabla3[[#This Row],[Code]],"-",Tabla3[[#This Row],[Name]])</f>
        <v>170-WILO</v>
      </c>
    </row>
    <row r="173" spans="1:3" x14ac:dyDescent="0.25">
      <c r="A173">
        <v>171</v>
      </c>
      <c r="B173" t="s">
        <v>190</v>
      </c>
      <c r="C173" t="str">
        <f>CONCATENATE(Tabla3[[#This Row],[Code]],"-",Tabla3[[#This Row],[Name]])</f>
        <v>171-ARO</v>
      </c>
    </row>
    <row r="174" spans="1:3" x14ac:dyDescent="0.25">
      <c r="A174">
        <v>172</v>
      </c>
      <c r="B174" t="s">
        <v>191</v>
      </c>
      <c r="C174" t="str">
        <f>CONCATENATE(Tabla3[[#This Row],[Code]],"-",Tabla3[[#This Row],[Name]])</f>
        <v>172-MECH</v>
      </c>
    </row>
    <row r="175" spans="1:3" x14ac:dyDescent="0.25">
      <c r="A175">
        <v>173</v>
      </c>
      <c r="B175" t="s">
        <v>192</v>
      </c>
      <c r="C175" t="str">
        <f>CONCATENATE(Tabla3[[#This Row],[Code]],"-",Tabla3[[#This Row],[Name]])</f>
        <v>173-AYVAZ</v>
      </c>
    </row>
    <row r="176" spans="1:3" x14ac:dyDescent="0.25">
      <c r="A176">
        <v>174</v>
      </c>
      <c r="B176" t="s">
        <v>193</v>
      </c>
      <c r="C176" t="str">
        <f>CONCATENATE(Tabla3[[#This Row],[Code]],"-",Tabla3[[#This Row],[Name]])</f>
        <v>174-ZURN</v>
      </c>
    </row>
    <row r="177" spans="1:3" x14ac:dyDescent="0.25">
      <c r="A177">
        <v>175</v>
      </c>
      <c r="B177" t="s">
        <v>194</v>
      </c>
      <c r="C177" t="str">
        <f>CONCATENATE(Tabla3[[#This Row],[Code]],"-",Tabla3[[#This Row],[Name]])</f>
        <v>175-FIREWALL VALVE</v>
      </c>
    </row>
    <row r="178" spans="1:3" x14ac:dyDescent="0.25">
      <c r="A178">
        <v>176</v>
      </c>
      <c r="B178" t="s">
        <v>195</v>
      </c>
      <c r="C178" t="str">
        <f>CONCATENATE(Tabla3[[#This Row],[Code]],"-",Tabla3[[#This Row],[Name]])</f>
        <v>176-UNICIMA</v>
      </c>
    </row>
    <row r="179" spans="1:3" x14ac:dyDescent="0.25">
      <c r="A179">
        <v>177</v>
      </c>
      <c r="B179" t="s">
        <v>196</v>
      </c>
      <c r="C179" t="str">
        <f>CONCATENATE(Tabla3[[#This Row],[Code]],"-",Tabla3[[#This Row],[Name]])</f>
        <v>177-TYCO</v>
      </c>
    </row>
    <row r="180" spans="1:3" x14ac:dyDescent="0.25">
      <c r="A180">
        <v>178</v>
      </c>
      <c r="B180" t="s">
        <v>197</v>
      </c>
      <c r="C180" t="str">
        <f>CONCATENATE(Tabla3[[#This Row],[Code]],"-",Tabla3[[#This Row],[Name]])</f>
        <v>178-BODY BRASS</v>
      </c>
    </row>
    <row r="181" spans="1:3" x14ac:dyDescent="0.25">
      <c r="A181">
        <v>179</v>
      </c>
      <c r="B181" t="s">
        <v>198</v>
      </c>
      <c r="C181" t="str">
        <f>CONCATENATE(Tabla3[[#This Row],[Code]],"-",Tabla3[[#This Row],[Name]])</f>
        <v>179-TPMC</v>
      </c>
    </row>
    <row r="182" spans="1:3" x14ac:dyDescent="0.25">
      <c r="A182">
        <v>180</v>
      </c>
      <c r="B182" t="s">
        <v>199</v>
      </c>
      <c r="C182" t="str">
        <f>CONCATENATE(Tabla3[[#This Row],[Code]],"-",Tabla3[[#This Row],[Name]])</f>
        <v>180-SHANOC</v>
      </c>
    </row>
    <row r="183" spans="1:3" x14ac:dyDescent="0.25">
      <c r="A183">
        <v>181</v>
      </c>
      <c r="B183" t="s">
        <v>200</v>
      </c>
      <c r="C183" t="str">
        <f>CONCATENATE(Tabla3[[#This Row],[Code]],"-",Tabla3[[#This Row],[Name]])</f>
        <v>181-TPMCSTEEL</v>
      </c>
    </row>
    <row r="184" spans="1:3" x14ac:dyDescent="0.25">
      <c r="A184">
        <v>182</v>
      </c>
      <c r="B184" t="s">
        <v>201</v>
      </c>
      <c r="C184" t="str">
        <f>CONCATENATE(Tabla3[[#This Row],[Code]],"-",Tabla3[[#This Row],[Name]])</f>
        <v>182-OLVO</v>
      </c>
    </row>
    <row r="185" spans="1:3" x14ac:dyDescent="0.25">
      <c r="A185">
        <v>183</v>
      </c>
      <c r="B185" t="s">
        <v>202</v>
      </c>
      <c r="C185" t="str">
        <f>CONCATENATE(Tabla3[[#This Row],[Code]],"-",Tabla3[[#This Row],[Name]])</f>
        <v>183-POWER ELECTRONICS</v>
      </c>
    </row>
    <row r="186" spans="1:3" x14ac:dyDescent="0.25">
      <c r="A186">
        <v>184</v>
      </c>
      <c r="B186" t="s">
        <v>203</v>
      </c>
      <c r="C186" t="str">
        <f>CONCATENATE(Tabla3[[#This Row],[Code]],"-",Tabla3[[#This Row],[Name]])</f>
        <v>184-EATON</v>
      </c>
    </row>
    <row r="187" spans="1:3" x14ac:dyDescent="0.25">
      <c r="A187" t="s">
        <v>204</v>
      </c>
      <c r="B187" t="s">
        <v>205</v>
      </c>
      <c r="C187" t="str">
        <f>CONCATENATE(Tabla3[[#This Row],[Code]],"-",Tabla3[[#This Row],[Name]])</f>
        <v>185|-FOTEK</v>
      </c>
    </row>
    <row r="188" spans="1:3" x14ac:dyDescent="0.25">
      <c r="A188">
        <v>186</v>
      </c>
      <c r="B188" t="s">
        <v>206</v>
      </c>
      <c r="C188" t="str">
        <f>CONCATENATE(Tabla3[[#This Row],[Code]],"-",Tabla3[[#This Row],[Name]])</f>
        <v>186-KRAL</v>
      </c>
    </row>
    <row r="189" spans="1:3" x14ac:dyDescent="0.25">
      <c r="A189">
        <v>187</v>
      </c>
      <c r="B189" t="s">
        <v>207</v>
      </c>
      <c r="C189" t="str">
        <f>CONCATENATE(Tabla3[[#This Row],[Code]],"-",Tabla3[[#This Row],[Name]])</f>
        <v>187-LIMITORQUE</v>
      </c>
    </row>
    <row r="190" spans="1:3" x14ac:dyDescent="0.25">
      <c r="A190">
        <v>188</v>
      </c>
      <c r="B190" t="s">
        <v>208</v>
      </c>
      <c r="C190" t="str">
        <f>CONCATENATE(Tabla3[[#This Row],[Code]],"-",Tabla3[[#This Row],[Name]])</f>
        <v>188-DINMETSA</v>
      </c>
    </row>
    <row r="191" spans="1:3" x14ac:dyDescent="0.25">
      <c r="A191">
        <v>189</v>
      </c>
      <c r="B191" t="s">
        <v>209</v>
      </c>
      <c r="C191" t="str">
        <f>CONCATENATE(Tabla3[[#This Row],[Code]],"-",Tabla3[[#This Row],[Name]])</f>
        <v>189-RUHRPUMPEN</v>
      </c>
    </row>
    <row r="192" spans="1:3" x14ac:dyDescent="0.25">
      <c r="A192">
        <v>190</v>
      </c>
      <c r="B192" t="s">
        <v>210</v>
      </c>
      <c r="C192" t="str">
        <f>CONCATENATE(Tabla3[[#This Row],[Code]],"-",Tabla3[[#This Row],[Name]])</f>
        <v>190-GENERAL RUBBER</v>
      </c>
    </row>
    <row r="193" spans="1:3" x14ac:dyDescent="0.25">
      <c r="A193">
        <v>191</v>
      </c>
      <c r="B193" t="s">
        <v>211</v>
      </c>
      <c r="C193" t="str">
        <f>CONCATENATE(Tabla3[[#This Row],[Code]],"-",Tabla3[[#This Row],[Name]])</f>
        <v>191-PERFICON</v>
      </c>
    </row>
    <row r="194" spans="1:3" x14ac:dyDescent="0.25">
      <c r="A194">
        <v>192</v>
      </c>
      <c r="B194" t="s">
        <v>212</v>
      </c>
      <c r="C194" t="str">
        <f>CONCATENATE(Tabla3[[#This Row],[Code]],"-",Tabla3[[#This Row],[Name]])</f>
        <v>192-CHARLATTE RESERVOIRS</v>
      </c>
    </row>
    <row r="195" spans="1:3" x14ac:dyDescent="0.25">
      <c r="A195">
        <v>193</v>
      </c>
      <c r="B195" t="s">
        <v>213</v>
      </c>
      <c r="C195" t="str">
        <f>CONCATENATE(Tabla3[[#This Row],[Code]],"-",Tabla3[[#This Row],[Name]])</f>
        <v>193-SOLER &amp; PALAU</v>
      </c>
    </row>
    <row r="196" spans="1:3" x14ac:dyDescent="0.25">
      <c r="A196">
        <v>194</v>
      </c>
      <c r="B196" t="s">
        <v>214</v>
      </c>
      <c r="C196" t="str">
        <f>CONCATENATE(Tabla3[[#This Row],[Code]],"-",Tabla3[[#This Row],[Name]])</f>
        <v>194-EQA</v>
      </c>
    </row>
    <row r="197" spans="1:3" x14ac:dyDescent="0.25">
      <c r="A197">
        <v>195</v>
      </c>
      <c r="B197" t="s">
        <v>215</v>
      </c>
      <c r="C197" t="str">
        <f>CONCATENATE(Tabla3[[#This Row],[Code]],"-",Tabla3[[#This Row],[Name]])</f>
        <v>195-MUYUAN</v>
      </c>
    </row>
    <row r="198" spans="1:3" x14ac:dyDescent="0.25">
      <c r="A198">
        <v>196</v>
      </c>
      <c r="B198" t="s">
        <v>216</v>
      </c>
      <c r="C198" t="str">
        <f>CONCATENATE(Tabla3[[#This Row],[Code]],"-",Tabla3[[#This Row],[Name]])</f>
        <v>196-ATLAS COPCO</v>
      </c>
    </row>
    <row r="199" spans="1:3" x14ac:dyDescent="0.25">
      <c r="A199">
        <v>197</v>
      </c>
      <c r="B199" t="s">
        <v>217</v>
      </c>
      <c r="C199" t="str">
        <f>CONCATENATE(Tabla3[[#This Row],[Code]],"-",Tabla3[[#This Row],[Name]])</f>
        <v>197-MODY</v>
      </c>
    </row>
    <row r="200" spans="1:3" x14ac:dyDescent="0.25">
      <c r="A200">
        <v>198</v>
      </c>
      <c r="B200" t="s">
        <v>218</v>
      </c>
      <c r="C200" t="str">
        <f>CONCATENATE(Tabla3[[#This Row],[Code]],"-",Tabla3[[#This Row],[Name]])</f>
        <v>198-KEYSTONE</v>
      </c>
    </row>
    <row r="201" spans="1:3" x14ac:dyDescent="0.25">
      <c r="A201">
        <v>199</v>
      </c>
      <c r="B201" t="s">
        <v>219</v>
      </c>
      <c r="C201" t="str">
        <f>CONCATENATE(Tabla3[[#This Row],[Code]],"-",Tabla3[[#This Row],[Name]])</f>
        <v>199-ANSIMAG</v>
      </c>
    </row>
    <row r="202" spans="1:3" x14ac:dyDescent="0.25">
      <c r="A202">
        <v>200</v>
      </c>
      <c r="B202" t="s">
        <v>220</v>
      </c>
      <c r="C202" t="str">
        <f>CONCATENATE(Tabla3[[#This Row],[Code]],"-",Tabla3[[#This Row],[Name]])</f>
        <v>200-TSURUMI</v>
      </c>
    </row>
    <row r="203" spans="1:3" x14ac:dyDescent="0.25">
      <c r="A203">
        <v>201</v>
      </c>
      <c r="B203" t="s">
        <v>221</v>
      </c>
      <c r="C203" t="str">
        <f>CONCATENATE(Tabla3[[#This Row],[Code]],"-",Tabla3[[#This Row],[Name]])</f>
        <v>201-GRINDEX</v>
      </c>
    </row>
    <row r="204" spans="1:3" x14ac:dyDescent="0.25">
      <c r="A204">
        <v>202</v>
      </c>
      <c r="B204" t="s">
        <v>222</v>
      </c>
      <c r="C204" t="str">
        <f>CONCATENATE(Tabla3[[#This Row],[Code]],"-",Tabla3[[#This Row],[Name]])</f>
        <v>202-WATEROUS</v>
      </c>
    </row>
    <row r="205" spans="1:3" x14ac:dyDescent="0.25">
      <c r="A205">
        <v>203</v>
      </c>
      <c r="B205" t="s">
        <v>223</v>
      </c>
      <c r="C205" t="str">
        <f>CONCATENATE(Tabla3[[#This Row],[Code]],"-",Tabla3[[#This Row],[Name]])</f>
        <v>203-MEYER</v>
      </c>
    </row>
    <row r="206" spans="1:3" x14ac:dyDescent="0.25">
      <c r="A206">
        <v>204</v>
      </c>
      <c r="B206" t="s">
        <v>224</v>
      </c>
      <c r="C206" t="str">
        <f>CONCATENATE(Tabla3[[#This Row],[Code]],"-",Tabla3[[#This Row],[Name]])</f>
        <v>204-ISCO</v>
      </c>
    </row>
    <row r="207" spans="1:3" x14ac:dyDescent="0.25">
      <c r="A207">
        <v>205</v>
      </c>
      <c r="B207" t="s">
        <v>225</v>
      </c>
      <c r="C207" t="str">
        <f>CONCATENATE(Tabla3[[#This Row],[Code]],"-",Tabla3[[#This Row],[Name]])</f>
        <v>205-BERMAD</v>
      </c>
    </row>
    <row r="208" spans="1:3" x14ac:dyDescent="0.25">
      <c r="A208">
        <v>206</v>
      </c>
      <c r="B208" t="s">
        <v>226</v>
      </c>
      <c r="C208" t="str">
        <f>CONCATENATE(Tabla3[[#This Row],[Code]],"-",Tabla3[[#This Row],[Name]])</f>
        <v>206-DYNAMIC AIR</v>
      </c>
    </row>
    <row r="209" spans="1:3" x14ac:dyDescent="0.25">
      <c r="A209">
        <v>207</v>
      </c>
      <c r="B209" t="s">
        <v>227</v>
      </c>
      <c r="C209" t="str">
        <f>CONCATENATE(Tabla3[[#This Row],[Code]],"-",Tabla3[[#This Row],[Name]])</f>
        <v>207-ROD GEN</v>
      </c>
    </row>
    <row r="210" spans="1:3" x14ac:dyDescent="0.25">
      <c r="A210">
        <v>208</v>
      </c>
      <c r="B210" t="s">
        <v>228</v>
      </c>
      <c r="C210" t="str">
        <f>CONCATENATE(Tabla3[[#This Row],[Code]],"-",Tabla3[[#This Row],[Name]])</f>
        <v>208-FLEX VALVE</v>
      </c>
    </row>
    <row r="211" spans="1:3" x14ac:dyDescent="0.25">
      <c r="A211">
        <v>209</v>
      </c>
      <c r="B211" t="s">
        <v>229</v>
      </c>
      <c r="C211" t="str">
        <f>CONCATENATE(Tabla3[[#This Row],[Code]],"-",Tabla3[[#This Row],[Name]])</f>
        <v>209-EVR</v>
      </c>
    </row>
    <row r="212" spans="1:3" x14ac:dyDescent="0.25">
      <c r="A212">
        <v>210</v>
      </c>
      <c r="B212" t="s">
        <v>230</v>
      </c>
      <c r="C212" t="str">
        <f>CONCATENATE(Tabla3[[#This Row],[Code]],"-",Tabla3[[#This Row],[Name]])</f>
        <v>210-SURE FLOW</v>
      </c>
    </row>
    <row r="213" spans="1:3" x14ac:dyDescent="0.25">
      <c r="A213">
        <v>211</v>
      </c>
      <c r="B213" t="s">
        <v>231</v>
      </c>
      <c r="C213" t="str">
        <f>CONCATENATE(Tabla3[[#This Row],[Code]],"-",Tabla3[[#This Row],[Name]])</f>
        <v>211-TOWNLEY</v>
      </c>
    </row>
    <row r="214" spans="1:3" x14ac:dyDescent="0.25">
      <c r="A214">
        <v>212</v>
      </c>
      <c r="B214" t="s">
        <v>232</v>
      </c>
      <c r="C214" t="str">
        <f>CONCATENATE(Tabla3[[#This Row],[Code]],"-",Tabla3[[#This Row],[Name]])</f>
        <v>212-KRAFTMANN</v>
      </c>
    </row>
    <row r="215" spans="1:3" x14ac:dyDescent="0.25">
      <c r="A215">
        <v>213</v>
      </c>
      <c r="B215" t="s">
        <v>233</v>
      </c>
      <c r="C215" t="str">
        <f>CONCATENATE(Tabla3[[#This Row],[Code]],"-",Tabla3[[#This Row],[Name]])</f>
        <v>213-COOLMASK</v>
      </c>
    </row>
    <row r="216" spans="1:3" x14ac:dyDescent="0.25">
      <c r="A216">
        <v>214</v>
      </c>
      <c r="B216" t="s">
        <v>234</v>
      </c>
      <c r="C216" t="str">
        <f>CONCATENATE(Tabla3[[#This Row],[Code]],"-",Tabla3[[#This Row],[Name]])</f>
        <v>214-SKIDS</v>
      </c>
    </row>
    <row r="217" spans="1:3" x14ac:dyDescent="0.25">
      <c r="A217">
        <v>215</v>
      </c>
      <c r="B217" t="s">
        <v>235</v>
      </c>
      <c r="C217" t="str">
        <f>CONCATENATE(Tabla3[[#This Row],[Code]],"-",Tabla3[[#This Row],[Name]])</f>
        <v>215-GB</v>
      </c>
    </row>
    <row r="218" spans="1:3" x14ac:dyDescent="0.25">
      <c r="A218">
        <v>216</v>
      </c>
      <c r="B218" t="s">
        <v>236</v>
      </c>
      <c r="C218" t="str">
        <f>CONCATENATE(Tabla3[[#This Row],[Code]],"-",Tabla3[[#This Row],[Name]])</f>
        <v>216-SCHOTT DURAND</v>
      </c>
    </row>
    <row r="219" spans="1:3" x14ac:dyDescent="0.25">
      <c r="A219">
        <v>217</v>
      </c>
      <c r="B219" t="s">
        <v>237</v>
      </c>
      <c r="C219" t="str">
        <f>CONCATENATE(Tabla3[[#This Row],[Code]],"-",Tabla3[[#This Row],[Name]])</f>
        <v>217-KLINGER</v>
      </c>
    </row>
    <row r="220" spans="1:3" x14ac:dyDescent="0.25">
      <c r="A220">
        <v>218</v>
      </c>
      <c r="B220" t="s">
        <v>238</v>
      </c>
      <c r="C220" t="str">
        <f>CONCATENATE(Tabla3[[#This Row],[Code]],"-",Tabla3[[#This Row],[Name]])</f>
        <v>218-TOLEDO DO BRASIL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37"/>
  <sheetViews>
    <sheetView topLeftCell="A40" workbookViewId="0">
      <selection activeCell="I48" sqref="I48"/>
    </sheetView>
  </sheetViews>
  <sheetFormatPr baseColWidth="10" defaultRowHeight="15" x14ac:dyDescent="0.25"/>
  <cols>
    <col min="1" max="1" width="13.5703125" bestFit="1" customWidth="1"/>
    <col min="2" max="2" width="60" customWidth="1"/>
  </cols>
  <sheetData>
    <row r="1" spans="1:3" x14ac:dyDescent="0.25">
      <c r="A1" t="s">
        <v>239</v>
      </c>
      <c r="B1" t="s">
        <v>240</v>
      </c>
      <c r="C1" t="s">
        <v>4461</v>
      </c>
    </row>
    <row r="2" spans="1:3" x14ac:dyDescent="0.25">
      <c r="A2" t="s">
        <v>3222</v>
      </c>
      <c r="B2" t="s">
        <v>3223</v>
      </c>
      <c r="C2" t="str">
        <f>CONCATENATE(Tabla5[[#This Row],[CARDCODE]],"-",Tabla5[[#This Row],[CARDNAME]])</f>
        <v>P20600524918-[BLOQUEADO] IBEROHIDRAULICA E.I.R.L.</v>
      </c>
    </row>
    <row r="3" spans="1:3" x14ac:dyDescent="0.25">
      <c r="A3" t="s">
        <v>2856</v>
      </c>
      <c r="B3" t="s">
        <v>2857</v>
      </c>
      <c r="C3" t="str">
        <f>CONCATENATE(Tabla5[[#This Row],[CARDCODE]],"-",Tabla5[[#This Row],[CARDNAME]])</f>
        <v>P20511666636-360 GRADOS ADVERTISING S.A.C.</v>
      </c>
    </row>
    <row r="4" spans="1:3" x14ac:dyDescent="0.25">
      <c r="A4" t="s">
        <v>1006</v>
      </c>
      <c r="B4" t="s">
        <v>1007</v>
      </c>
      <c r="C4" t="str">
        <f>CONCATENATE(Tabla5[[#This Row],[CARDCODE]],"-",Tabla5[[#This Row],[CARDNAME]])</f>
        <v>P20100119227-3M PERU S.A.</v>
      </c>
    </row>
    <row r="5" spans="1:3" x14ac:dyDescent="0.25">
      <c r="A5" t="s">
        <v>3140</v>
      </c>
      <c r="B5" t="s">
        <v>3141</v>
      </c>
      <c r="C5" t="str">
        <f>CONCATENATE(Tabla5[[#This Row],[CARDCODE]],"-",Tabla5[[#This Row],[CARDNAME]])</f>
        <v>P20548825131-A &amp; J MANUFACTURAS Y CONTROL S.A.C.</v>
      </c>
    </row>
    <row r="6" spans="1:3" x14ac:dyDescent="0.25">
      <c r="A6" t="s">
        <v>937</v>
      </c>
      <c r="B6" t="s">
        <v>938</v>
      </c>
      <c r="C6" t="str">
        <f>CONCATENATE(Tabla5[[#This Row],[CARDCODE]],"-",Tabla5[[#This Row],[CARDNAME]])</f>
        <v>P20100032881-ABA SINGER &amp; CIA. S.A.C.</v>
      </c>
    </row>
    <row r="7" spans="1:3" x14ac:dyDescent="0.25">
      <c r="A7" t="s">
        <v>2718</v>
      </c>
      <c r="B7" t="s">
        <v>2719</v>
      </c>
      <c r="C7" t="str">
        <f>CONCATENATE(Tabla5[[#This Row],[CARDCODE]],"-",Tabla5[[#This Row],[CARDNAME]])</f>
        <v>P20508745592-ABACUS LOGISTICA INTERNATIONAL S.A.C.</v>
      </c>
    </row>
    <row r="8" spans="1:3" x14ac:dyDescent="0.25">
      <c r="A8" t="s">
        <v>2530</v>
      </c>
      <c r="B8" t="s">
        <v>2531</v>
      </c>
      <c r="C8" t="str">
        <f>CONCATENATE(Tabla5[[#This Row],[CARDCODE]],"-",Tabla5[[#This Row],[CARDNAME]])</f>
        <v>P20504726984-ABANCORP S.A.C.</v>
      </c>
    </row>
    <row r="9" spans="1:3" x14ac:dyDescent="0.25">
      <c r="A9" t="s">
        <v>1254</v>
      </c>
      <c r="B9" t="s">
        <v>1255</v>
      </c>
      <c r="C9" t="str">
        <f>CONCATENATE(Tabla5[[#This Row],[CARDCODE]],"-",Tabla5[[#This Row],[CARDNAME]])</f>
        <v>P20102026471-ABASTECEDORES Y SERVICIOS INDUSTRIALES S.A.</v>
      </c>
    </row>
    <row r="10" spans="1:3" x14ac:dyDescent="0.25">
      <c r="A10" t="s">
        <v>2254</v>
      </c>
      <c r="B10" t="s">
        <v>2255</v>
      </c>
      <c r="C10" t="str">
        <f>CONCATENATE(Tabla5[[#This Row],[CARDCODE]],"-",Tabla5[[#This Row],[CARDNAME]])</f>
        <v>P20470742748-ABASTECIMIENTOS INDUSTRIALES DE SUR SAC</v>
      </c>
    </row>
    <row r="11" spans="1:3" x14ac:dyDescent="0.25">
      <c r="A11" t="s">
        <v>1988</v>
      </c>
      <c r="B11" t="s">
        <v>1989</v>
      </c>
      <c r="C11" t="str">
        <f>CONCATENATE(Tabla5[[#This Row],[CARDCODE]],"-",Tabla5[[#This Row],[CARDNAME]])</f>
        <v>P20392805665-ABASTECIMIENTOS MINEROS E INDUSTRIALES &amp; CIA S.A.C</v>
      </c>
    </row>
    <row r="12" spans="1:3" x14ac:dyDescent="0.25">
      <c r="A12" t="s">
        <v>917</v>
      </c>
      <c r="B12" t="s">
        <v>918</v>
      </c>
      <c r="C12" t="str">
        <f>CONCATENATE(Tabla5[[#This Row],[CARDCODE]],"-",Tabla5[[#This Row],[CARDNAME]])</f>
        <v>P20100022142-ABB S.A.</v>
      </c>
    </row>
    <row r="13" spans="1:3" x14ac:dyDescent="0.25">
      <c r="A13" t="s">
        <v>2838</v>
      </c>
      <c r="B13" t="s">
        <v>2839</v>
      </c>
      <c r="C13" t="str">
        <f>CONCATENATE(Tabla5[[#This Row],[CARDCODE]],"-",Tabla5[[#This Row],[CARDNAME]])</f>
        <v>P20511159530-ABC &amp; TITEC S.A.C.</v>
      </c>
    </row>
    <row r="14" spans="1:3" x14ac:dyDescent="0.25">
      <c r="A14" t="s">
        <v>996</v>
      </c>
      <c r="B14" t="s">
        <v>997</v>
      </c>
      <c r="C14" t="str">
        <f>CONCATENATE(Tabla5[[#This Row],[CARDCODE]],"-",Tabla5[[#This Row],[CARDNAME]])</f>
        <v>P20100100551-ABG S.A.C</v>
      </c>
    </row>
    <row r="15" spans="1:3" x14ac:dyDescent="0.25">
      <c r="A15" t="s">
        <v>2984</v>
      </c>
      <c r="B15" t="s">
        <v>2985</v>
      </c>
      <c r="C15" t="str">
        <f>CONCATENATE(Tabla5[[#This Row],[CARDCODE]],"-",Tabla5[[#This Row],[CARDNAME]])</f>
        <v>P20518706625-ACCEQUIP DEL PERU S.A.</v>
      </c>
    </row>
    <row r="16" spans="1:3" x14ac:dyDescent="0.25">
      <c r="A16" t="s">
        <v>2936</v>
      </c>
      <c r="B16" t="s">
        <v>2937</v>
      </c>
      <c r="C16" t="str">
        <f>CONCATENATE(Tabla5[[#This Row],[CARDCODE]],"-",Tabla5[[#This Row],[CARDNAME]])</f>
        <v>P20516056755-ACCESORIOS REYCEL S.R.L.</v>
      </c>
    </row>
    <row r="17" spans="1:3" x14ac:dyDescent="0.25">
      <c r="A17" t="s">
        <v>2588</v>
      </c>
      <c r="B17" t="s">
        <v>2589</v>
      </c>
      <c r="C17" t="str">
        <f>CONCATENATE(Tabla5[[#This Row],[CARDCODE]],"-",Tabla5[[#This Row],[CARDNAME]])</f>
        <v>P20505830319-ACCUAPRODUCT S.A.C.</v>
      </c>
    </row>
    <row r="18" spans="1:3" x14ac:dyDescent="0.25">
      <c r="A18" t="s">
        <v>939</v>
      </c>
      <c r="B18" t="s">
        <v>940</v>
      </c>
      <c r="C18" t="str">
        <f>CONCATENATE(Tabla5[[#This Row],[CARDCODE]],"-",Tabla5[[#This Row],[CARDNAME]])</f>
        <v>P20100036101-ACEROS BOEHLER DEL PERU S.A.</v>
      </c>
    </row>
    <row r="19" spans="1:3" x14ac:dyDescent="0.25">
      <c r="A19" t="s">
        <v>1270</v>
      </c>
      <c r="B19" t="s">
        <v>1271</v>
      </c>
      <c r="C19" t="str">
        <f>CONCATENATE(Tabla5[[#This Row],[CARDCODE]],"-",Tabla5[[#This Row],[CARDNAME]])</f>
        <v>P20102211457-ACEROS INDUSTRIALES ACRIMSA S.A.C.</v>
      </c>
    </row>
    <row r="20" spans="1:3" x14ac:dyDescent="0.25">
      <c r="A20" t="s">
        <v>515</v>
      </c>
      <c r="B20" t="s">
        <v>516</v>
      </c>
      <c r="C20" t="str">
        <f>CONCATENATE(Tabla5[[#This Row],[CARDCODE]],"-",Tabla5[[#This Row],[CARDNAME]])</f>
        <v>P10099410057-ACUÑA HUAMANI MARCOS YSMAEL</v>
      </c>
    </row>
    <row r="21" spans="1:3" x14ac:dyDescent="0.25">
      <c r="A21" t="s">
        <v>1156</v>
      </c>
      <c r="B21" t="s">
        <v>1157</v>
      </c>
      <c r="C21" t="str">
        <f>CONCATENATE(Tabla5[[#This Row],[CARDCODE]],"-",Tabla5[[#This Row],[CARDNAME]])</f>
        <v>P20100942675-ADMINISTRADORA 6 DE AGOSTO S.A.</v>
      </c>
    </row>
    <row r="22" spans="1:3" x14ac:dyDescent="0.25">
      <c r="A22" t="s">
        <v>2770</v>
      </c>
      <c r="B22" t="s">
        <v>2771</v>
      </c>
      <c r="C22" t="str">
        <f>CONCATENATE(Tabla5[[#This Row],[CARDCODE]],"-",Tabla5[[#This Row],[CARDNAME]])</f>
        <v>P20509568228-ADMINISTRADORA DE FRANQUICIAS S.A.C.</v>
      </c>
    </row>
    <row r="23" spans="1:3" x14ac:dyDescent="0.25">
      <c r="A23" t="s">
        <v>1132</v>
      </c>
      <c r="B23" t="s">
        <v>1133</v>
      </c>
      <c r="C23" t="str">
        <f>CONCATENATE(Tabla5[[#This Row],[CARDCODE]],"-",Tabla5[[#This Row],[CARDNAME]])</f>
        <v>P20100705541-ADOLPHUS S.A.</v>
      </c>
    </row>
    <row r="24" spans="1:3" x14ac:dyDescent="0.25">
      <c r="A24" t="s">
        <v>2924</v>
      </c>
      <c r="B24" t="s">
        <v>2925</v>
      </c>
      <c r="C24" t="str">
        <f>CONCATENATE(Tabla5[[#This Row],[CARDCODE]],"-",Tabla5[[#This Row],[CARDNAME]])</f>
        <v>P20515109766-ADVANCED METROLOGY S.A.C.</v>
      </c>
    </row>
    <row r="25" spans="1:3" x14ac:dyDescent="0.25">
      <c r="A25" t="s">
        <v>2868</v>
      </c>
      <c r="B25" t="s">
        <v>2869</v>
      </c>
      <c r="C25" t="str">
        <f>CONCATENATE(Tabla5[[#This Row],[CARDCODE]],"-",Tabla5[[#This Row],[CARDNAME]])</f>
        <v>P20512434046-AEP SERVICIOS EIRL</v>
      </c>
    </row>
    <row r="26" spans="1:3" x14ac:dyDescent="0.25">
      <c r="A26" t="s">
        <v>1578</v>
      </c>
      <c r="B26" t="s">
        <v>1579</v>
      </c>
      <c r="C26" t="str">
        <f>CONCATENATE(Tabla5[[#This Row],[CARDCODE]],"-",Tabla5[[#This Row],[CARDNAME]])</f>
        <v>P20187257469-AGD CAPACITACION S.R.L.</v>
      </c>
    </row>
    <row r="27" spans="1:3" x14ac:dyDescent="0.25">
      <c r="A27" t="s">
        <v>2508</v>
      </c>
      <c r="B27" t="s">
        <v>2509</v>
      </c>
      <c r="C27" t="str">
        <f>CONCATENATE(Tabla5[[#This Row],[CARDCODE]],"-",Tabla5[[#This Row],[CARDNAME]])</f>
        <v>P20504094571-AGENTES CORPORATIVOS S.A.</v>
      </c>
    </row>
    <row r="28" spans="1:3" x14ac:dyDescent="0.25">
      <c r="A28" t="s">
        <v>2642</v>
      </c>
      <c r="B28" t="s">
        <v>2643</v>
      </c>
      <c r="C28" t="str">
        <f>CONCATENATE(Tabla5[[#This Row],[CARDCODE]],"-",Tabla5[[#This Row],[CARDNAME]])</f>
        <v>P20506973041-AGUANATA S.A.C.</v>
      </c>
    </row>
    <row r="29" spans="1:3" x14ac:dyDescent="0.25">
      <c r="A29" t="s">
        <v>675</v>
      </c>
      <c r="B29" t="s">
        <v>676</v>
      </c>
      <c r="C29" t="str">
        <f>CONCATENATE(Tabla5[[#This Row],[CARDCODE]],"-",Tabla5[[#This Row],[CARDNAME]])</f>
        <v>P10255535299-AGUILAR VITOR FRANCISCO</v>
      </c>
    </row>
    <row r="30" spans="1:3" x14ac:dyDescent="0.25">
      <c r="A30" t="s">
        <v>3274</v>
      </c>
      <c r="B30" t="s">
        <v>3275</v>
      </c>
      <c r="C30" t="str">
        <f>CONCATENATE(Tabla5[[#This Row],[CARDCODE]],"-",Tabla5[[#This Row],[CARDNAME]])</f>
        <v>P20602272061-AIR PERU SOLUCIONES S.A.C</v>
      </c>
    </row>
    <row r="31" spans="1:3" x14ac:dyDescent="0.25">
      <c r="A31" t="s">
        <v>1186</v>
      </c>
      <c r="B31" t="s">
        <v>1187</v>
      </c>
      <c r="C31" t="str">
        <f>CONCATENATE(Tabla5[[#This Row],[CARDCODE]],"-",Tabla5[[#This Row],[CARDNAME]])</f>
        <v>P20101156398-ALANPER CICEX S.A.C.</v>
      </c>
    </row>
    <row r="32" spans="1:3" x14ac:dyDescent="0.25">
      <c r="A32" t="s">
        <v>1524</v>
      </c>
      <c r="B32" t="s">
        <v>1525</v>
      </c>
      <c r="C32" t="str">
        <f>CONCATENATE(Tabla5[[#This Row],[CARDCODE]],"-",Tabla5[[#This Row],[CARDNAME]])</f>
        <v>P20148313041-ALDEAS INFANTILES SOS PERU ASOC NAC</v>
      </c>
    </row>
    <row r="33" spans="1:3" x14ac:dyDescent="0.25">
      <c r="A33" t="s">
        <v>982</v>
      </c>
      <c r="B33" t="s">
        <v>983</v>
      </c>
      <c r="C33" t="str">
        <f>CONCATENATE(Tabla5[[#This Row],[CARDCODE]],"-",Tabla5[[#This Row],[CARDNAME]])</f>
        <v>P20100086388-ALFA LAVAL S.A.</v>
      </c>
    </row>
    <row r="34" spans="1:3" x14ac:dyDescent="0.25">
      <c r="A34" t="s">
        <v>921</v>
      </c>
      <c r="B34" t="s">
        <v>922</v>
      </c>
      <c r="C34" t="str">
        <f>CONCATENATE(Tabla5[[#This Row],[CARDCODE]],"-",Tabla5[[#This Row],[CARDNAME]])</f>
        <v>P20100025915-ALFREDO PIMENTEL SEVILLA S.A.</v>
      </c>
    </row>
    <row r="35" spans="1:3" x14ac:dyDescent="0.25">
      <c r="A35" t="s">
        <v>641</v>
      </c>
      <c r="B35" t="s">
        <v>642</v>
      </c>
      <c r="C35" t="str">
        <f>CONCATENATE(Tabla5[[#This Row],[CARDCODE]],"-",Tabla5[[#This Row],[CARDNAME]])</f>
        <v>P10199198888-ALIAGA CARRASCO YVES JESUS</v>
      </c>
    </row>
    <row r="36" spans="1:3" x14ac:dyDescent="0.25">
      <c r="A36" t="s">
        <v>3098</v>
      </c>
      <c r="B36" t="s">
        <v>3099</v>
      </c>
      <c r="C36" t="str">
        <f>CONCATENATE(Tabla5[[#This Row],[CARDCODE]],"-",Tabla5[[#This Row],[CARDNAME]])</f>
        <v>P20543316815-ALIM IMPORTACIONES EMPRESA INDIVIDUAL DE RESPONSABILIDAD LIMITADA</v>
      </c>
    </row>
    <row r="37" spans="1:3" x14ac:dyDescent="0.25">
      <c r="A37" t="s">
        <v>1056</v>
      </c>
      <c r="B37" t="s">
        <v>1057</v>
      </c>
      <c r="C37" t="str">
        <f>CONCATENATE(Tabla5[[#This Row],[CARDCODE]],"-",Tabla5[[#This Row],[CARDNAME]])</f>
        <v>P20100248540-ALJOP S.A.</v>
      </c>
    </row>
    <row r="38" spans="1:3" x14ac:dyDescent="0.25">
      <c r="A38" t="s">
        <v>277</v>
      </c>
      <c r="B38" t="s">
        <v>278</v>
      </c>
      <c r="C38" t="str">
        <f>CONCATENATE(Tabla5[[#This Row],[CARDCODE]],"-",Tabla5[[#This Row],[CARDNAME]])</f>
        <v>P10038955191-ALLASI CUEVA LINA MERCEDES</v>
      </c>
    </row>
    <row r="39" spans="1:3" x14ac:dyDescent="0.25">
      <c r="A39" t="s">
        <v>2620</v>
      </c>
      <c r="B39" t="s">
        <v>2621</v>
      </c>
      <c r="C39" t="str">
        <f>CONCATENATE(Tabla5[[#This Row],[CARDCODE]],"-",Tabla5[[#This Row],[CARDNAME]])</f>
        <v>P20506430349-ALLTRONICS PERU SAC</v>
      </c>
    </row>
    <row r="40" spans="1:3" x14ac:dyDescent="0.25">
      <c r="A40" t="s">
        <v>3078</v>
      </c>
      <c r="B40" t="s">
        <v>3079</v>
      </c>
      <c r="C40" t="str">
        <f>CONCATENATE(Tabla5[[#This Row],[CARDCODE]],"-",Tabla5[[#This Row],[CARDNAME]])</f>
        <v>P20538288251-ALMACEN GOURMET E.I.R.L.</v>
      </c>
    </row>
    <row r="41" spans="1:3" x14ac:dyDescent="0.25">
      <c r="A41" t="s">
        <v>1028</v>
      </c>
      <c r="B41" t="s">
        <v>1029</v>
      </c>
      <c r="C41" t="str">
        <f>CONCATENATE(Tabla5[[#This Row],[CARDCODE]],"-",Tabla5[[#This Row],[CARDNAME]])</f>
        <v>P20100176701-ALMACENES SANTA CLARA S.A.</v>
      </c>
    </row>
    <row r="42" spans="1:3" x14ac:dyDescent="0.25">
      <c r="A42" t="s">
        <v>2384</v>
      </c>
      <c r="B42" t="s">
        <v>2385</v>
      </c>
      <c r="C42" t="str">
        <f>CONCATENATE(Tabla5[[#This Row],[CARDCODE]],"-",Tabla5[[#This Row],[CARDNAME]])</f>
        <v>P20498589813-ALPANDINA S.A.C.</v>
      </c>
    </row>
    <row r="43" spans="1:3" x14ac:dyDescent="0.25">
      <c r="A43" t="s">
        <v>2664</v>
      </c>
      <c r="B43" t="s">
        <v>2665</v>
      </c>
      <c r="C43" t="str">
        <f>CONCATENATE(Tabla5[[#This Row],[CARDCODE]],"-",Tabla5[[#This Row],[CARDNAME]])</f>
        <v>P20507571531-ALUBORG S.R.L.</v>
      </c>
    </row>
    <row r="44" spans="1:3" x14ac:dyDescent="0.25">
      <c r="A44" t="s">
        <v>1940</v>
      </c>
      <c r="B44" t="s">
        <v>1941</v>
      </c>
      <c r="C44" t="str">
        <f>CONCATENATE(Tabla5[[#This Row],[CARDCODE]],"-",Tabla5[[#This Row],[CARDNAME]])</f>
        <v>P20382477864-ALVAL MOTORS S.A.</v>
      </c>
    </row>
    <row r="45" spans="1:3" x14ac:dyDescent="0.25">
      <c r="A45" t="s">
        <v>1498</v>
      </c>
      <c r="B45" t="s">
        <v>1499</v>
      </c>
      <c r="C45" t="str">
        <f>CONCATENATE(Tabla5[[#This Row],[CARDCODE]],"-",Tabla5[[#This Row],[CARDNAME]])</f>
        <v>P20140798747-ALVAN ASOCIADOS S.A.</v>
      </c>
    </row>
    <row r="46" spans="1:3" x14ac:dyDescent="0.25">
      <c r="A46" t="s">
        <v>633</v>
      </c>
      <c r="B46" t="s">
        <v>634</v>
      </c>
      <c r="C46" t="str">
        <f>CONCATENATE(Tabla5[[#This Row],[CARDCODE]],"-",Tabla5[[#This Row],[CARDNAME]])</f>
        <v>P10192393057-ALVARADO DE SOTO YRIS CARMELA</v>
      </c>
    </row>
    <row r="47" spans="1:3" x14ac:dyDescent="0.25">
      <c r="A47" t="s">
        <v>559</v>
      </c>
      <c r="B47" t="s">
        <v>560</v>
      </c>
      <c r="C47" t="str">
        <f>CONCATENATE(Tabla5[[#This Row],[CARDCODE]],"-",Tabla5[[#This Row],[CARDNAME]])</f>
        <v>P10104453568-ALVARADO ORTEGA EUSTAQUIO YONEL</v>
      </c>
    </row>
    <row r="48" spans="1:3" x14ac:dyDescent="0.25">
      <c r="A48" t="s">
        <v>337</v>
      </c>
      <c r="B48" t="s">
        <v>338</v>
      </c>
      <c r="C48" t="str">
        <f>CONCATENATE(Tabla5[[#This Row],[CARDCODE]],"-",Tabla5[[#This Row],[CARDNAME]])</f>
        <v>P10072059315-ALVARADO URDAY JUAN</v>
      </c>
    </row>
    <row r="49" spans="1:3" x14ac:dyDescent="0.25">
      <c r="A49" t="s">
        <v>833</v>
      </c>
      <c r="B49" t="s">
        <v>834</v>
      </c>
      <c r="C49" t="str">
        <f>CONCATENATE(Tabla5[[#This Row],[CARDCODE]],"-",Tabla5[[#This Row],[CARDNAME]])</f>
        <v>P10439067018-ALVAREZ CHAVEZ CRISTHIAN GUSTAVO</v>
      </c>
    </row>
    <row r="50" spans="1:3" x14ac:dyDescent="0.25">
      <c r="A50" t="s">
        <v>655</v>
      </c>
      <c r="B50" t="s">
        <v>656</v>
      </c>
      <c r="C50" t="str">
        <f>CONCATENATE(Tabla5[[#This Row],[CARDCODE]],"-",Tabla5[[#This Row],[CARDNAME]])</f>
        <v>P10217886827-ALVARO BRICEÑO GUITTON</v>
      </c>
    </row>
    <row r="51" spans="1:3" x14ac:dyDescent="0.25">
      <c r="A51" t="s">
        <v>2266</v>
      </c>
      <c r="B51" t="s">
        <v>2267</v>
      </c>
      <c r="C51" t="str">
        <f>CONCATENATE(Tabla5[[#This Row],[CARDCODE]],"-",Tabla5[[#This Row],[CARDNAME]])</f>
        <v>P20472390521-AMERANDES TRANSPORTES LOGISTICOS SAC</v>
      </c>
    </row>
    <row r="52" spans="1:3" x14ac:dyDescent="0.25">
      <c r="A52" t="s">
        <v>2410</v>
      </c>
      <c r="B52" t="s">
        <v>2411</v>
      </c>
      <c r="C52" t="str">
        <f>CONCATENATE(Tabla5[[#This Row],[CARDCODE]],"-",Tabla5[[#This Row],[CARDNAME]])</f>
        <v>P20501526348-ANATE PRODUCCIONES E.I.R.L.</v>
      </c>
    </row>
    <row r="53" spans="1:3" x14ac:dyDescent="0.25">
      <c r="A53" t="s">
        <v>2894</v>
      </c>
      <c r="B53" t="s">
        <v>2895</v>
      </c>
      <c r="C53" t="str">
        <f>CONCATENATE(Tabla5[[#This Row],[CARDCODE]],"-",Tabla5[[#This Row],[CARDNAME]])</f>
        <v>P20513552964-ANDES LOGISTICS DEL PERU SAC</v>
      </c>
    </row>
    <row r="54" spans="1:3" x14ac:dyDescent="0.25">
      <c r="A54" t="s">
        <v>2362</v>
      </c>
      <c r="B54" t="s">
        <v>2363</v>
      </c>
      <c r="C54" t="str">
        <f>CONCATENATE(Tabla5[[#This Row],[CARDCODE]],"-",Tabla5[[#This Row],[CARDNAME]])</f>
        <v>P20492897826-ANDRAL S.A.C.</v>
      </c>
    </row>
    <row r="55" spans="1:3" x14ac:dyDescent="0.25">
      <c r="A55" t="s">
        <v>1328</v>
      </c>
      <c r="B55" t="s">
        <v>1329</v>
      </c>
      <c r="C55" t="str">
        <f>CONCATENATE(Tabla5[[#This Row],[CARDCODE]],"-",Tabla5[[#This Row],[CARDNAME]])</f>
        <v>P20109284786-ANEGADA S.A.C.</v>
      </c>
    </row>
    <row r="56" spans="1:3" x14ac:dyDescent="0.25">
      <c r="A56" t="s">
        <v>767</v>
      </c>
      <c r="B56" t="s">
        <v>768</v>
      </c>
      <c r="C56" t="str">
        <f>CONCATENATE(Tabla5[[#This Row],[CARDCODE]],"-",Tabla5[[#This Row],[CARDNAME]])</f>
        <v>P10406234571-ANGEL ANIBAL BARRERA QUISPE</v>
      </c>
    </row>
    <row r="57" spans="1:3" x14ac:dyDescent="0.25">
      <c r="A57" t="s">
        <v>2212</v>
      </c>
      <c r="B57" t="s">
        <v>2213</v>
      </c>
      <c r="C57" t="str">
        <f>CONCATENATE(Tabla5[[#This Row],[CARDCODE]],"-",Tabla5[[#This Row],[CARDNAME]])</f>
        <v>P20458738891-ANGULOS RANURADOS ABBA S.A.C.</v>
      </c>
    </row>
    <row r="58" spans="1:3" x14ac:dyDescent="0.25">
      <c r="A58" t="s">
        <v>2696</v>
      </c>
      <c r="B58" t="s">
        <v>2697</v>
      </c>
      <c r="C58" t="str">
        <f>CONCATENATE(Tabla5[[#This Row],[CARDCODE]],"-",Tabla5[[#This Row],[CARDNAME]])</f>
        <v>P20508474467-ANTECO R.I.S.A.C</v>
      </c>
    </row>
    <row r="59" spans="1:3" x14ac:dyDescent="0.25">
      <c r="A59" t="s">
        <v>2736</v>
      </c>
      <c r="B59" t="s">
        <v>2737</v>
      </c>
      <c r="C59" t="str">
        <f>CONCATENATE(Tabla5[[#This Row],[CARDCODE]],"-",Tabla5[[#This Row],[CARDNAME]])</f>
        <v>P20508968389-ANTICA PIZZERIA ITALIANA S.A.C.</v>
      </c>
    </row>
    <row r="60" spans="1:3" x14ac:dyDescent="0.25">
      <c r="A60" t="s">
        <v>2446</v>
      </c>
      <c r="B60" t="s">
        <v>2447</v>
      </c>
      <c r="C60" t="str">
        <f>CONCATENATE(Tabla5[[#This Row],[CARDCODE]],"-",Tabla5[[#This Row],[CARDNAME]])</f>
        <v>P20502411650-ANTICA TAVERNA S.A.C.</v>
      </c>
    </row>
    <row r="61" spans="1:3" x14ac:dyDescent="0.25">
      <c r="A61" t="s">
        <v>2742</v>
      </c>
      <c r="B61" t="s">
        <v>2743</v>
      </c>
      <c r="C61" t="str">
        <f>CONCATENATE(Tabla5[[#This Row],[CARDCODE]],"-",Tabla5[[#This Row],[CARDNAME]])</f>
        <v>P20509130664-ANTICA TRATTORIA ITALIANA S.A.C.</v>
      </c>
    </row>
    <row r="62" spans="1:3" x14ac:dyDescent="0.25">
      <c r="A62" t="s">
        <v>3218</v>
      </c>
      <c r="B62" t="s">
        <v>3219</v>
      </c>
      <c r="C62" t="str">
        <f>CONCATENATE(Tabla5[[#This Row],[CARDCODE]],"-",Tabla5[[#This Row],[CARDNAME]])</f>
        <v>P20600346149-ANYPSA CORPORATION SOCIEDAD ANONIMA - ANYPSA CORPORATION S.A.</v>
      </c>
    </row>
    <row r="63" spans="1:3" x14ac:dyDescent="0.25">
      <c r="A63" t="s">
        <v>485</v>
      </c>
      <c r="B63" t="s">
        <v>486</v>
      </c>
      <c r="C63" t="str">
        <f>CONCATENATE(Tabla5[[#This Row],[CARDCODE]],"-",Tabla5[[#This Row],[CARDNAME]])</f>
        <v>P10094473000-AÑANCA CONDORI MARIA ANGELICA</v>
      </c>
    </row>
    <row r="64" spans="1:3" x14ac:dyDescent="0.25">
      <c r="A64" t="s">
        <v>443</v>
      </c>
      <c r="B64" t="s">
        <v>444</v>
      </c>
      <c r="C64" t="str">
        <f>CONCATENATE(Tabla5[[#This Row],[CARDCODE]],"-",Tabla5[[#This Row],[CARDNAME]])</f>
        <v>P10087962364-AÑAZCO RENTERIA JUANA MAGDA</v>
      </c>
    </row>
    <row r="65" spans="1:3" x14ac:dyDescent="0.25">
      <c r="A65" t="s">
        <v>1316</v>
      </c>
      <c r="B65" t="s">
        <v>1317</v>
      </c>
      <c r="C65" t="str">
        <f>CONCATENATE(Tabla5[[#This Row],[CARDCODE]],"-",Tabla5[[#This Row],[CARDNAME]])</f>
        <v>P20108068281-APART HOTEL LAS AMERICAS</v>
      </c>
    </row>
    <row r="66" spans="1:3" x14ac:dyDescent="0.25">
      <c r="A66" t="s">
        <v>3086</v>
      </c>
      <c r="B66" t="s">
        <v>3087</v>
      </c>
      <c r="C66" t="str">
        <f>CONCATENATE(Tabla5[[#This Row],[CARDCODE]],"-",Tabla5[[#This Row],[CARDNAME]])</f>
        <v>P20538525210-APORTECNICA S.A.C.</v>
      </c>
    </row>
    <row r="67" spans="1:3" x14ac:dyDescent="0.25">
      <c r="A67" t="s">
        <v>2152</v>
      </c>
      <c r="B67" t="s">
        <v>2153</v>
      </c>
      <c r="C67" t="str">
        <f>CONCATENATE(Tabla5[[#This Row],[CARDCODE]],"-",Tabla5[[#This Row],[CARDNAME]])</f>
        <v>P20439165996-APOYO TECNICO S.R.L.</v>
      </c>
    </row>
    <row r="68" spans="1:3" x14ac:dyDescent="0.25">
      <c r="A68" t="s">
        <v>1512</v>
      </c>
      <c r="B68" t="s">
        <v>1513</v>
      </c>
      <c r="C68" t="str">
        <f>CONCATENATE(Tabla5[[#This Row],[CARDCODE]],"-",Tabla5[[#This Row],[CARDNAME]])</f>
        <v>P20145038384-AQA QUIMICA SOCIEDAD ANONIMA</v>
      </c>
    </row>
    <row r="69" spans="1:3" x14ac:dyDescent="0.25">
      <c r="A69" t="s">
        <v>2332</v>
      </c>
      <c r="B69" t="s">
        <v>2333</v>
      </c>
      <c r="C69" t="str">
        <f>CONCATENATE(Tabla5[[#This Row],[CARDCODE]],"-",Tabla5[[#This Row],[CARDNAME]])</f>
        <v>P20485903225-AQUARIUM E.I.R.L.</v>
      </c>
    </row>
    <row r="70" spans="1:3" x14ac:dyDescent="0.25">
      <c r="A70" t="s">
        <v>697</v>
      </c>
      <c r="B70" t="s">
        <v>698</v>
      </c>
      <c r="C70" t="str">
        <f>CONCATENATE(Tabla5[[#This Row],[CARDCODE]],"-",Tabla5[[#This Row],[CARDNAME]])</f>
        <v>P10266289885-AQUINO ESCALANTE FELIX LORENZO</v>
      </c>
    </row>
    <row r="71" spans="1:3" x14ac:dyDescent="0.25">
      <c r="A71" t="s">
        <v>2536</v>
      </c>
      <c r="B71" t="s">
        <v>2537</v>
      </c>
      <c r="C71" t="str">
        <f>CONCATENATE(Tabla5[[#This Row],[CARDCODE]],"-",Tabla5[[#This Row],[CARDNAME]])</f>
        <v>P20504784321-ARAI ELECTRIC S.A.C.</v>
      </c>
    </row>
    <row r="72" spans="1:3" x14ac:dyDescent="0.25">
      <c r="A72" t="s">
        <v>643</v>
      </c>
      <c r="B72" t="s">
        <v>644</v>
      </c>
      <c r="C72" t="str">
        <f>CONCATENATE(Tabla5[[#This Row],[CARDCODE]],"-",Tabla5[[#This Row],[CARDNAME]])</f>
        <v>P10200665321-ARCOS PORTA CARLOS ALBERTO</v>
      </c>
    </row>
    <row r="73" spans="1:3" x14ac:dyDescent="0.25">
      <c r="A73" t="s">
        <v>759</v>
      </c>
      <c r="B73" t="s">
        <v>760</v>
      </c>
      <c r="C73" t="str">
        <f>CONCATENATE(Tabla5[[#This Row],[CARDCODE]],"-",Tabla5[[#This Row],[CARDNAME]])</f>
        <v>P10402845886-ARCOS RAYMUNDO KENNETH ROMAN JOSE</v>
      </c>
    </row>
    <row r="74" spans="1:3" x14ac:dyDescent="0.25">
      <c r="A74" t="s">
        <v>2374</v>
      </c>
      <c r="B74" t="s">
        <v>2375</v>
      </c>
      <c r="C74" t="str">
        <f>CONCATENATE(Tabla5[[#This Row],[CARDCODE]],"-",Tabla5[[#This Row],[CARDNAME]])</f>
        <v>P20498189637-AREQUIPA EXPRESO MARVISUR E.I.R.L.</v>
      </c>
    </row>
    <row r="75" spans="1:3" x14ac:dyDescent="0.25">
      <c r="A75" t="s">
        <v>1544</v>
      </c>
      <c r="B75" t="s">
        <v>1545</v>
      </c>
      <c r="C75" t="str">
        <f>CONCATENATE(Tabla5[[#This Row],[CARDCODE]],"-",Tabla5[[#This Row],[CARDNAME]])</f>
        <v>P20162574435-AREQUIPA EXPRESS COMITE 4 S.R.L.</v>
      </c>
    </row>
    <row r="76" spans="1:3" x14ac:dyDescent="0.25">
      <c r="A76" t="s">
        <v>769</v>
      </c>
      <c r="B76" t="s">
        <v>770</v>
      </c>
      <c r="C76" t="str">
        <f>CONCATENATE(Tabla5[[#This Row],[CARDCODE]],"-",Tabla5[[#This Row],[CARDNAME]])</f>
        <v>P10406297280-ARESTEGUI BACA JESSICA JANET</v>
      </c>
    </row>
    <row r="77" spans="1:3" x14ac:dyDescent="0.25">
      <c r="A77" t="s">
        <v>825</v>
      </c>
      <c r="B77" t="s">
        <v>826</v>
      </c>
      <c r="C77" t="str">
        <f>CONCATENATE(Tabla5[[#This Row],[CARDCODE]],"-",Tabla5[[#This Row],[CARDNAME]])</f>
        <v>P10431401709-AREVALO BECERRA EDWARD</v>
      </c>
    </row>
    <row r="78" spans="1:3" x14ac:dyDescent="0.25">
      <c r="A78" t="s">
        <v>557</v>
      </c>
      <c r="B78" t="s">
        <v>558</v>
      </c>
      <c r="C78" t="str">
        <f>CONCATENATE(Tabla5[[#This Row],[CARDCODE]],"-",Tabla5[[#This Row],[CARDNAME]])</f>
        <v>P10104288214-ARGOMEDO HUAMAN IRMA YOLANDA</v>
      </c>
    </row>
    <row r="79" spans="1:3" x14ac:dyDescent="0.25">
      <c r="A79" t="s">
        <v>893</v>
      </c>
      <c r="B79" t="s">
        <v>894</v>
      </c>
      <c r="C79" t="str">
        <f>CONCATENATE(Tabla5[[#This Row],[CARDCODE]],"-",Tabla5[[#This Row],[CARDNAME]])</f>
        <v>P17125434843-ARIAS VICUNA GUIDO JAIME</v>
      </c>
    </row>
    <row r="80" spans="1:3" x14ac:dyDescent="0.25">
      <c r="A80" t="s">
        <v>1958</v>
      </c>
      <c r="B80" t="s">
        <v>1959</v>
      </c>
      <c r="C80" t="str">
        <f>CONCATENATE(Tabla5[[#This Row],[CARDCODE]],"-",Tabla5[[#This Row],[CARDNAME]])</f>
        <v>P20386650731-ARIES SERVICES S.R.L.</v>
      </c>
    </row>
    <row r="81" spans="1:3" x14ac:dyDescent="0.25">
      <c r="A81" t="s">
        <v>3004</v>
      </c>
      <c r="B81" t="s">
        <v>3005</v>
      </c>
      <c r="C81" t="str">
        <f>CONCATENATE(Tabla5[[#This Row],[CARDCODE]],"-",Tabla5[[#This Row],[CARDNAME]])</f>
        <v>P20521398648-ARMABRAES CORPORATION SAC</v>
      </c>
    </row>
    <row r="82" spans="1:3" x14ac:dyDescent="0.25">
      <c r="A82" t="s">
        <v>2734</v>
      </c>
      <c r="B82" t="s">
        <v>2735</v>
      </c>
      <c r="C82" t="str">
        <f>CONCATENATE(Tabla5[[#This Row],[CARDCODE]],"-",Tabla5[[#This Row],[CARDNAME]])</f>
        <v>P20508966335-AROS DEL PACIFICO S.A.C.</v>
      </c>
    </row>
    <row r="83" spans="1:3" x14ac:dyDescent="0.25">
      <c r="A83" t="s">
        <v>2528</v>
      </c>
      <c r="B83" t="s">
        <v>2529</v>
      </c>
      <c r="C83" t="str">
        <f>CONCATENATE(Tabla5[[#This Row],[CARDCODE]],"-",Tabla5[[#This Row],[CARDNAME]])</f>
        <v>P20504682839-ARPRESTON S.A.C.</v>
      </c>
    </row>
    <row r="84" spans="1:3" x14ac:dyDescent="0.25">
      <c r="A84" t="s">
        <v>2786</v>
      </c>
      <c r="B84" t="s">
        <v>2787</v>
      </c>
      <c r="C84" t="str">
        <f>CONCATENATE(Tabla5[[#This Row],[CARDCODE]],"-",Tabla5[[#This Row],[CARDNAME]])</f>
        <v>P20509729761-ARTE Y ARTESANIA S.A.C.</v>
      </c>
    </row>
    <row r="85" spans="1:3" x14ac:dyDescent="0.25">
      <c r="A85" t="s">
        <v>1210</v>
      </c>
      <c r="B85" t="s">
        <v>1211</v>
      </c>
      <c r="C85" t="str">
        <f>CONCATENATE(Tabla5[[#This Row],[CARDCODE]],"-",Tabla5[[#This Row],[CARDNAME]])</f>
        <v>P20101432093-ARTEAGA AGENTES DE ADUANA S.A.C.</v>
      </c>
    </row>
    <row r="86" spans="1:3" x14ac:dyDescent="0.25">
      <c r="A86" t="s">
        <v>2764</v>
      </c>
      <c r="B86" t="s">
        <v>2765</v>
      </c>
      <c r="C86" t="str">
        <f>CONCATENATE(Tabla5[[#This Row],[CARDCODE]],"-",Tabla5[[#This Row],[CARDNAME]])</f>
        <v>P20509413704-ARTSIGN SOLUCIONES SAC</v>
      </c>
    </row>
    <row r="87" spans="1:3" x14ac:dyDescent="0.25">
      <c r="A87" t="s">
        <v>1628</v>
      </c>
      <c r="B87" t="s">
        <v>1629</v>
      </c>
      <c r="C87" t="str">
        <f>CONCATENATE(Tabla5[[#This Row],[CARDCODE]],"-",Tabla5[[#This Row],[CARDNAME]])</f>
        <v>P20223349642-AS DE ORO SRL</v>
      </c>
    </row>
    <row r="88" spans="1:3" x14ac:dyDescent="0.25">
      <c r="A88" t="s">
        <v>431</v>
      </c>
      <c r="B88" t="s">
        <v>432</v>
      </c>
      <c r="C88" t="str">
        <f>CONCATENATE(Tabla5[[#This Row],[CARDCODE]],"-",Tabla5[[#This Row],[CARDNAME]])</f>
        <v>P10084612117-ASCONA SAENZ EDITH</v>
      </c>
    </row>
    <row r="89" spans="1:3" x14ac:dyDescent="0.25">
      <c r="A89" t="s">
        <v>795</v>
      </c>
      <c r="B89" t="s">
        <v>796</v>
      </c>
      <c r="C89" t="str">
        <f>CONCATENATE(Tabla5[[#This Row],[CARDCODE]],"-",Tabla5[[#This Row],[CARDNAME]])</f>
        <v>P10412104761-ASENCIO BENDEZU CARMEN ROSA</v>
      </c>
    </row>
    <row r="90" spans="1:3" x14ac:dyDescent="0.25">
      <c r="A90" t="s">
        <v>988</v>
      </c>
      <c r="B90" t="s">
        <v>989</v>
      </c>
      <c r="C90" t="str">
        <f>CONCATENATE(Tabla5[[#This Row],[CARDCODE]],"-",Tabla5[[#This Row],[CARDNAME]])</f>
        <v>P20100094569-ASESORIA COMERCIAL S.A.</v>
      </c>
    </row>
    <row r="91" spans="1:3" x14ac:dyDescent="0.25">
      <c r="A91" t="s">
        <v>2602</v>
      </c>
      <c r="B91" t="s">
        <v>2603</v>
      </c>
      <c r="C91" t="str">
        <f>CONCATENATE(Tabla5[[#This Row],[CARDCODE]],"-",Tabla5[[#This Row],[CARDNAME]])</f>
        <v>P20506079684-ASESORIA INGENIERIA Y REPRESENTACIONES S.A.C.</v>
      </c>
    </row>
    <row r="92" spans="1:3" x14ac:dyDescent="0.25">
      <c r="A92" t="s">
        <v>2532</v>
      </c>
      <c r="B92" t="s">
        <v>2533</v>
      </c>
      <c r="C92" t="str">
        <f>CONCATENATE(Tabla5[[#This Row],[CARDCODE]],"-",Tabla5[[#This Row],[CARDNAME]])</f>
        <v>P20504733921-ASIADECUBA RESTAURANTE S.A.C.</v>
      </c>
    </row>
    <row r="93" spans="1:3" x14ac:dyDescent="0.25">
      <c r="A93" t="s">
        <v>1966</v>
      </c>
      <c r="B93" t="s">
        <v>1967</v>
      </c>
      <c r="C93" t="str">
        <f>CONCATENATE(Tabla5[[#This Row],[CARDCODE]],"-",Tabla5[[#This Row],[CARDNAME]])</f>
        <v>P20388739895-ASOCIACION CIVIL DEL ITESM</v>
      </c>
    </row>
    <row r="94" spans="1:3" x14ac:dyDescent="0.25">
      <c r="A94" t="s">
        <v>2104</v>
      </c>
      <c r="B94" t="s">
        <v>2105</v>
      </c>
      <c r="C94" t="str">
        <f>CONCATENATE(Tabla5[[#This Row],[CARDCODE]],"-",Tabla5[[#This Row],[CARDNAME]])</f>
        <v>P20428080671-ASOCIACION CIVIL NUESTRA SEÑORA DEL SAGRADO CORAZON</v>
      </c>
    </row>
    <row r="95" spans="1:3" x14ac:dyDescent="0.25">
      <c r="A95" t="s">
        <v>1722</v>
      </c>
      <c r="B95" t="s">
        <v>1723</v>
      </c>
      <c r="C95" t="str">
        <f>CONCATENATE(Tabla5[[#This Row],[CARDCODE]],"-",Tabla5[[#This Row],[CARDNAME]])</f>
        <v>P20285875111-ASOCIACION COMITE DE TAXIS REMISSE</v>
      </c>
    </row>
    <row r="96" spans="1:3" x14ac:dyDescent="0.25">
      <c r="A96" t="s">
        <v>1356</v>
      </c>
      <c r="B96" t="s">
        <v>1357</v>
      </c>
      <c r="C96" t="str">
        <f>CONCATENATE(Tabla5[[#This Row],[CARDCODE]],"-",Tabla5[[#This Row],[CARDNAME]])</f>
        <v>P20112844423-ASOCIACION CULTURAL PERUANO BRITANICA</v>
      </c>
    </row>
    <row r="97" spans="1:3" x14ac:dyDescent="0.25">
      <c r="A97" t="s">
        <v>1540</v>
      </c>
      <c r="B97" t="s">
        <v>1541</v>
      </c>
      <c r="C97" t="str">
        <f>CONCATENATE(Tabla5[[#This Row],[CARDCODE]],"-",Tabla5[[#This Row],[CARDNAME]])</f>
        <v>P20160626268-ASOCIACION DE GOLFISTAS SENIORS DEL PERU</v>
      </c>
    </row>
    <row r="98" spans="1:3" x14ac:dyDescent="0.25">
      <c r="A98" t="s">
        <v>1818</v>
      </c>
      <c r="B98" t="s">
        <v>1819</v>
      </c>
      <c r="C98" t="str">
        <f>CONCATENATE(Tabla5[[#This Row],[CARDCODE]],"-",Tabla5[[#This Row],[CARDNAME]])</f>
        <v>P20326355047-ASOCIADOS SERVICIOS GENERALES S.R.LTDA.</v>
      </c>
    </row>
    <row r="99" spans="1:3" x14ac:dyDescent="0.25">
      <c r="A99" t="s">
        <v>2584</v>
      </c>
      <c r="B99" t="s">
        <v>2585</v>
      </c>
      <c r="C99" t="str">
        <f>CONCATENATE(Tabla5[[#This Row],[CARDCODE]],"-",Tabla5[[#This Row],[CARDNAME]])</f>
        <v>P20505675593-ASP SYSTEM S.A.C.</v>
      </c>
    </row>
    <row r="100" spans="1:3" x14ac:dyDescent="0.25">
      <c r="A100" t="s">
        <v>2206</v>
      </c>
      <c r="B100" t="s">
        <v>2207</v>
      </c>
      <c r="C100" t="str">
        <f>CONCATENATE(Tabla5[[#This Row],[CARDCODE]],"-",Tabla5[[#This Row],[CARDNAME]])</f>
        <v>P20457576171-ASSET INDUSTRIAL S.A.C.</v>
      </c>
    </row>
    <row r="101" spans="1:3" x14ac:dyDescent="0.25">
      <c r="A101" t="s">
        <v>1648</v>
      </c>
      <c r="B101" t="s">
        <v>1649</v>
      </c>
      <c r="C101" t="str">
        <f>CONCATENATE(Tabla5[[#This Row],[CARDCODE]],"-",Tabla5[[#This Row],[CARDNAME]])</f>
        <v>P20251918628-ASTRID Y GASTON SRL</v>
      </c>
    </row>
    <row r="102" spans="1:3" x14ac:dyDescent="0.25">
      <c r="A102" t="s">
        <v>1990</v>
      </c>
      <c r="B102" t="s">
        <v>1991</v>
      </c>
      <c r="C102" t="str">
        <f>CONCATENATE(Tabla5[[#This Row],[CARDCODE]],"-",Tabla5[[#This Row],[CARDNAME]])</f>
        <v>P20392957414-ATAHUALPA INDUSTRIA GRAFICA S.A.C.</v>
      </c>
    </row>
    <row r="103" spans="1:3" x14ac:dyDescent="0.25">
      <c r="A103" t="s">
        <v>639</v>
      </c>
      <c r="B103" t="s">
        <v>640</v>
      </c>
      <c r="C103" t="str">
        <f>CONCATENATE(Tabla5[[#This Row],[CARDCODE]],"-",Tabla5[[#This Row],[CARDNAME]])</f>
        <v>P10199169616-ATENCIO ARANDA LUZ MARINA</v>
      </c>
    </row>
    <row r="104" spans="1:3" x14ac:dyDescent="0.25">
      <c r="A104" t="s">
        <v>976</v>
      </c>
      <c r="B104" t="s">
        <v>977</v>
      </c>
      <c r="C104" t="str">
        <f>CONCATENATE(Tabla5[[#This Row],[CARDCODE]],"-",Tabla5[[#This Row],[CARDNAME]])</f>
        <v>P20100082803-ATLAS COPCO PERUANA S A</v>
      </c>
    </row>
    <row r="105" spans="1:3" x14ac:dyDescent="0.25">
      <c r="A105" t="s">
        <v>2370</v>
      </c>
      <c r="B105" t="s">
        <v>2371</v>
      </c>
      <c r="C105" t="str">
        <f>CONCATENATE(Tabla5[[#This Row],[CARDCODE]],"-",Tabla5[[#This Row],[CARDNAME]])</f>
        <v>P20495330126-ATLAS MULTIMODAL CARGO S.A.</v>
      </c>
    </row>
    <row r="106" spans="1:3" x14ac:dyDescent="0.25">
      <c r="A106" t="s">
        <v>959</v>
      </c>
      <c r="B106" t="s">
        <v>960</v>
      </c>
      <c r="C106" t="str">
        <f>CONCATENATE(Tabla5[[#This Row],[CARDCODE]],"-",Tabla5[[#This Row],[CARDNAME]])</f>
        <v>P20100056128-AUDAX S A</v>
      </c>
    </row>
    <row r="107" spans="1:3" x14ac:dyDescent="0.25">
      <c r="A107" t="s">
        <v>689</v>
      </c>
      <c r="B107" t="s">
        <v>690</v>
      </c>
      <c r="C107" t="str">
        <f>CONCATENATE(Tabla5[[#This Row],[CARDCODE]],"-",Tabla5[[#This Row],[CARDNAME]])</f>
        <v>P10257597054-AUQUI AUCCAPIÑA ROBERT</v>
      </c>
    </row>
    <row r="108" spans="1:3" x14ac:dyDescent="0.25">
      <c r="A108" t="s">
        <v>1860</v>
      </c>
      <c r="B108" t="s">
        <v>1861</v>
      </c>
      <c r="C108" t="str">
        <f>CONCATENATE(Tabla5[[#This Row],[CARDCODE]],"-",Tabla5[[#This Row],[CARDNAME]])</f>
        <v>P20338054115-AUSTRAL GROUP S.A.A</v>
      </c>
    </row>
    <row r="109" spans="1:3" x14ac:dyDescent="0.25">
      <c r="A109" t="s">
        <v>2444</v>
      </c>
      <c r="B109" t="s">
        <v>2445</v>
      </c>
      <c r="C109" t="str">
        <f>CONCATENATE(Tabla5[[#This Row],[CARDCODE]],"-",Tabla5[[#This Row],[CARDNAME]])</f>
        <v>P20502335961-AUTO CLEANER</v>
      </c>
    </row>
    <row r="110" spans="1:3" x14ac:dyDescent="0.25">
      <c r="A110" t="s">
        <v>2424</v>
      </c>
      <c r="B110" t="s">
        <v>2425</v>
      </c>
      <c r="C110" t="str">
        <f>CONCATENATE(Tabla5[[#This Row],[CARDCODE]],"-",Tabla5[[#This Row],[CARDNAME]])</f>
        <v>P20501902854-AUTO EXPRESS LATINO S.R.L.</v>
      </c>
    </row>
    <row r="111" spans="1:3" x14ac:dyDescent="0.25">
      <c r="A111" t="s">
        <v>1560</v>
      </c>
      <c r="B111" t="s">
        <v>1561</v>
      </c>
      <c r="C111" t="str">
        <f>CONCATENATE(Tabla5[[#This Row],[CARDCODE]],"-",Tabla5[[#This Row],[CARDNAME]])</f>
        <v>P20170950136-AUTOBOUTIQUE TOP CAR S.R.L.</v>
      </c>
    </row>
    <row r="112" spans="1:3" x14ac:dyDescent="0.25">
      <c r="A112" t="s">
        <v>2518</v>
      </c>
      <c r="B112" t="s">
        <v>2519</v>
      </c>
      <c r="C112" t="str">
        <f>CONCATENATE(Tabla5[[#This Row],[CARDCODE]],"-",Tabla5[[#This Row],[CARDNAME]])</f>
        <v>P20504263780-AUTOMARKET DEL PERU S.A.</v>
      </c>
    </row>
    <row r="113" spans="1:3" x14ac:dyDescent="0.25">
      <c r="A113" t="s">
        <v>1590</v>
      </c>
      <c r="B113" t="s">
        <v>1591</v>
      </c>
      <c r="C113" t="str">
        <f>CONCATENATE(Tabla5[[#This Row],[CARDCODE]],"-",Tabla5[[#This Row],[CARDNAME]])</f>
        <v>P20197450151-AUTOMATICOS Y MECANICOS SAC</v>
      </c>
    </row>
    <row r="114" spans="1:3" x14ac:dyDescent="0.25">
      <c r="A114" t="s">
        <v>1650</v>
      </c>
      <c r="B114" t="s">
        <v>1651</v>
      </c>
      <c r="C114" t="str">
        <f>CONCATENATE(Tabla5[[#This Row],[CARDCODE]],"-",Tabla5[[#This Row],[CARDNAME]])</f>
        <v>P20251986461-AUTOMOTRIZ VENEZUELA EIRL</v>
      </c>
    </row>
    <row r="115" spans="1:3" x14ac:dyDescent="0.25">
      <c r="A115" t="s">
        <v>1018</v>
      </c>
      <c r="B115" t="s">
        <v>1019</v>
      </c>
      <c r="C115" t="str">
        <f>CONCATENATE(Tabla5[[#This Row],[CARDCODE]],"-",Tabla5[[#This Row],[CARDNAME]])</f>
        <v>P20100154138-AUTOREX PERUANA</v>
      </c>
    </row>
    <row r="116" spans="1:3" x14ac:dyDescent="0.25">
      <c r="A116" t="s">
        <v>3284</v>
      </c>
      <c r="B116" t="s">
        <v>3285</v>
      </c>
      <c r="C116" t="str">
        <f>CONCATENATE(Tabla5[[#This Row],[CARDCODE]],"-",Tabla5[[#This Row],[CARDNAME]])</f>
        <v>P20602596169-AUTOTEC PERU CORPORATION SAC</v>
      </c>
    </row>
    <row r="117" spans="1:3" x14ac:dyDescent="0.25">
      <c r="A117" t="s">
        <v>387</v>
      </c>
      <c r="B117" t="s">
        <v>388</v>
      </c>
      <c r="C117" t="str">
        <f>CONCATENATE(Tabla5[[#This Row],[CARDCODE]],"-",Tabla5[[#This Row],[CARDNAME]])</f>
        <v>P10079227779-AVENDAÑO CHUQUILLANQUI JAVIER</v>
      </c>
    </row>
    <row r="118" spans="1:3" x14ac:dyDescent="0.25">
      <c r="A118" t="s">
        <v>3166</v>
      </c>
      <c r="B118" t="s">
        <v>3167</v>
      </c>
      <c r="C118" t="str">
        <f>CONCATENATE(Tabla5[[#This Row],[CARDCODE]],"-",Tabla5[[#This Row],[CARDNAME]])</f>
        <v>P20553310734-AVENTURA PLAST E.I.R.L</v>
      </c>
    </row>
    <row r="119" spans="1:3" x14ac:dyDescent="0.25">
      <c r="A119" t="s">
        <v>3052</v>
      </c>
      <c r="B119" t="s">
        <v>3053</v>
      </c>
      <c r="C119" t="str">
        <f>CONCATENATE(Tabla5[[#This Row],[CARDCODE]],"-",Tabla5[[#This Row],[CARDNAME]])</f>
        <v>P20536150154-AXATEK S.A.C</v>
      </c>
    </row>
    <row r="120" spans="1:3" x14ac:dyDescent="0.25">
      <c r="A120" t="s">
        <v>2388</v>
      </c>
      <c r="B120" t="s">
        <v>2389</v>
      </c>
      <c r="C120" t="str">
        <f>CONCATENATE(Tabla5[[#This Row],[CARDCODE]],"-",Tabla5[[#This Row],[CARDNAME]])</f>
        <v>P20499821272-BAGO REPRESENTACIONES S.A.C.</v>
      </c>
    </row>
    <row r="121" spans="1:3" x14ac:dyDescent="0.25">
      <c r="A121" t="s">
        <v>1890</v>
      </c>
      <c r="B121" t="s">
        <v>1891</v>
      </c>
      <c r="C121" t="str">
        <f>CONCATENATE(Tabla5[[#This Row],[CARDCODE]],"-",Tabla5[[#This Row],[CARDNAME]])</f>
        <v>P20352838030-BAGUETERIA SNACK DON BENNY E.I.R.L.</v>
      </c>
    </row>
    <row r="122" spans="1:3" x14ac:dyDescent="0.25">
      <c r="A122" t="s">
        <v>1200</v>
      </c>
      <c r="B122" t="s">
        <v>1201</v>
      </c>
      <c r="C122" t="str">
        <f>CONCATENATE(Tabla5[[#This Row],[CARDCODE]],"-",Tabla5[[#This Row],[CARDNAME]])</f>
        <v>P20101315291-BAHIA TRAIDING S.A</v>
      </c>
    </row>
    <row r="123" spans="1:3" x14ac:dyDescent="0.25">
      <c r="A123" t="s">
        <v>2404</v>
      </c>
      <c r="B123" t="s">
        <v>2405</v>
      </c>
      <c r="C123" t="str">
        <f>CONCATENATE(Tabla5[[#This Row],[CARDCODE]],"-",Tabla5[[#This Row],[CARDNAME]])</f>
        <v>P20501339742-BALTICO MAR S.A.C.</v>
      </c>
    </row>
    <row r="124" spans="1:3" x14ac:dyDescent="0.25">
      <c r="A124" t="s">
        <v>747</v>
      </c>
      <c r="B124" t="s">
        <v>748</v>
      </c>
      <c r="C124" t="str">
        <f>CONCATENATE(Tabla5[[#This Row],[CARDCODE]],"-",Tabla5[[#This Row],[CARDNAME]])</f>
        <v>P10400352190-BANCES SAMILLAN MIRIAM JANETH</v>
      </c>
    </row>
    <row r="125" spans="1:3" x14ac:dyDescent="0.25">
      <c r="A125" t="s">
        <v>2178</v>
      </c>
      <c r="B125" t="s">
        <v>2179</v>
      </c>
      <c r="C125" t="str">
        <f>CONCATENATE(Tabla5[[#This Row],[CARDCODE]],"-",Tabla5[[#This Row],[CARDNAME]])</f>
        <v>P20441982152-BAR RESTAURANT CARACOL AZUL S.A.C.</v>
      </c>
    </row>
    <row r="126" spans="1:3" x14ac:dyDescent="0.25">
      <c r="A126" t="s">
        <v>2062</v>
      </c>
      <c r="B126" t="s">
        <v>2063</v>
      </c>
      <c r="C126" t="str">
        <f>CONCATENATE(Tabla5[[#This Row],[CARDCODE]],"-",Tabla5[[#This Row],[CARDNAME]])</f>
        <v>P20419251322-BARBOZA ORTEGA S.A.C</v>
      </c>
    </row>
    <row r="127" spans="1:3" x14ac:dyDescent="0.25">
      <c r="A127" t="s">
        <v>1252</v>
      </c>
      <c r="B127" t="s">
        <v>1253</v>
      </c>
      <c r="C127" t="str">
        <f>CONCATENATE(Tabla5[[#This Row],[CARDCODE]],"-",Tabla5[[#This Row],[CARDNAME]])</f>
        <v>P20102022646-BARRA BRAVA COMERCIAL CLUB S.A.</v>
      </c>
    </row>
    <row r="128" spans="1:3" x14ac:dyDescent="0.25">
      <c r="A128" t="s">
        <v>713</v>
      </c>
      <c r="B128" t="s">
        <v>714</v>
      </c>
      <c r="C128" t="str">
        <f>CONCATENATE(Tabla5[[#This Row],[CARDCODE]],"-",Tabla5[[#This Row],[CARDNAME]])</f>
        <v>P10293353391-BARRIGA GONZALES MARCOS NESTOR</v>
      </c>
    </row>
    <row r="129" spans="1:3" x14ac:dyDescent="0.25">
      <c r="A129" t="s">
        <v>315</v>
      </c>
      <c r="B129" t="s">
        <v>316</v>
      </c>
      <c r="C129" t="str">
        <f>CONCATENATE(Tabla5[[#This Row],[CARDCODE]],"-",Tabla5[[#This Row],[CARDNAME]])</f>
        <v>P10067003301-BARRIOS GARZON LEONARDO DARIO</v>
      </c>
    </row>
    <row r="130" spans="1:3" x14ac:dyDescent="0.25">
      <c r="A130" t="s">
        <v>849</v>
      </c>
      <c r="B130" t="s">
        <v>850</v>
      </c>
      <c r="C130" t="str">
        <f>CONCATENATE(Tabla5[[#This Row],[CARDCODE]],"-",Tabla5[[#This Row],[CARDNAME]])</f>
        <v>P10459455481-BARZOLA JACOBIN GUSTAVO SAMUEL</v>
      </c>
    </row>
    <row r="131" spans="1:3" x14ac:dyDescent="0.25">
      <c r="A131" t="s">
        <v>2112</v>
      </c>
      <c r="B131" t="s">
        <v>2113</v>
      </c>
      <c r="C131" t="str">
        <f>CONCATENATE(Tabla5[[#This Row],[CARDCODE]],"-",Tabla5[[#This Row],[CARDNAME]])</f>
        <v>P20429992614-BASH ASOCIADOS SAC</v>
      </c>
    </row>
    <row r="132" spans="1:3" x14ac:dyDescent="0.25">
      <c r="A132" t="s">
        <v>2108</v>
      </c>
      <c r="B132" t="s">
        <v>2109</v>
      </c>
      <c r="C132" t="str">
        <f>CONCATENATE(Tabla5[[#This Row],[CARDCODE]],"-",Tabla5[[#This Row],[CARDNAME]])</f>
        <v>P20429834971-BASURTO IMPORTADORA COMERCIAL S.A.C.</v>
      </c>
    </row>
    <row r="133" spans="1:3" x14ac:dyDescent="0.25">
      <c r="A133" t="s">
        <v>1078</v>
      </c>
      <c r="B133" t="s">
        <v>1079</v>
      </c>
      <c r="C133" t="str">
        <f>CONCATENATE(Tabla5[[#This Row],[CARDCODE]],"-",Tabla5[[#This Row],[CARDNAME]])</f>
        <v>P20100305101-BATERIAS VOLTA S.A.</v>
      </c>
    </row>
    <row r="134" spans="1:3" x14ac:dyDescent="0.25">
      <c r="A134" t="s">
        <v>2228</v>
      </c>
      <c r="B134" t="s">
        <v>2229</v>
      </c>
      <c r="C134" t="str">
        <f>CONCATENATE(Tabla5[[#This Row],[CARDCODE]],"-",Tabla5[[#This Row],[CARDNAME]])</f>
        <v>P20463600792-BAUSTELLE S.A.</v>
      </c>
    </row>
    <row r="135" spans="1:3" x14ac:dyDescent="0.25">
      <c r="A135" t="s">
        <v>501</v>
      </c>
      <c r="B135" t="s">
        <v>502</v>
      </c>
      <c r="C135" t="str">
        <f>CONCATENATE(Tabla5[[#This Row],[CARDCODE]],"-",Tabla5[[#This Row],[CARDNAME]])</f>
        <v>P10097474139-BECERRA ARANZABAL JUAN CARLOS</v>
      </c>
    </row>
    <row r="136" spans="1:3" x14ac:dyDescent="0.25">
      <c r="A136" t="s">
        <v>753</v>
      </c>
      <c r="B136" t="s">
        <v>754</v>
      </c>
      <c r="C136" t="str">
        <f>CONCATENATE(Tabla5[[#This Row],[CARDCODE]],"-",Tabla5[[#This Row],[CARDNAME]])</f>
        <v>p10401120373-BENAVIDES CRUZADO LIANE LOURDES</v>
      </c>
    </row>
    <row r="137" spans="1:3" x14ac:dyDescent="0.25">
      <c r="A137" t="s">
        <v>2702</v>
      </c>
      <c r="B137" t="s">
        <v>2703</v>
      </c>
      <c r="C137" t="str">
        <f>CONCATENATE(Tabla5[[#This Row],[CARDCODE]],"-",Tabla5[[#This Row],[CARDNAME]])</f>
        <v>P20508543965-BENEX S.R.L.</v>
      </c>
    </row>
    <row r="138" spans="1:3" x14ac:dyDescent="0.25">
      <c r="A138" t="s">
        <v>2058</v>
      </c>
      <c r="B138" t="s">
        <v>2059</v>
      </c>
      <c r="C138" t="str">
        <f>CONCATENATE(Tabla5[[#This Row],[CARDCODE]],"-",Tabla5[[#This Row],[CARDNAME]])</f>
        <v>P20419090132-BERCOPAS S.R.L.</v>
      </c>
    </row>
    <row r="139" spans="1:3" x14ac:dyDescent="0.25">
      <c r="A139" t="s">
        <v>447</v>
      </c>
      <c r="B139" t="s">
        <v>448</v>
      </c>
      <c r="C139" t="str">
        <f>CONCATENATE(Tabla5[[#This Row],[CARDCODE]],"-",Tabla5[[#This Row],[CARDNAME]])</f>
        <v>P10088621609-BERTTINI BERAUN JOSE LUIS</v>
      </c>
    </row>
    <row r="140" spans="1:3" x14ac:dyDescent="0.25">
      <c r="A140" t="s">
        <v>2048</v>
      </c>
      <c r="B140" t="s">
        <v>2049</v>
      </c>
      <c r="C140" t="str">
        <f>CONCATENATE(Tabla5[[#This Row],[CARDCODE]],"-",Tabla5[[#This Row],[CARDNAME]])</f>
        <v>P20418346176-BEST FERRETERA S.A.C.</v>
      </c>
    </row>
    <row r="141" spans="1:3" x14ac:dyDescent="0.25">
      <c r="A141" t="s">
        <v>2450</v>
      </c>
      <c r="B141" t="s">
        <v>2451</v>
      </c>
      <c r="C141" t="str">
        <f>CONCATENATE(Tabla5[[#This Row],[CARDCODE]],"-",Tabla5[[#This Row],[CARDNAME]])</f>
        <v>P20502561031-BIMOTEC E.I.R.L.</v>
      </c>
    </row>
    <row r="142" spans="1:3" x14ac:dyDescent="0.25">
      <c r="A142" t="s">
        <v>2732</v>
      </c>
      <c r="B142" t="s">
        <v>2733</v>
      </c>
      <c r="C142" t="str">
        <f>CONCATENATE(Tabla5[[#This Row],[CARDCODE]],"-",Tabla5[[#This Row],[CARDNAME]])</f>
        <v>P20508899557-BITS SERVICES S.A.C.</v>
      </c>
    </row>
    <row r="143" spans="1:3" x14ac:dyDescent="0.25">
      <c r="A143" t="s">
        <v>863</v>
      </c>
      <c r="B143" t="s">
        <v>864</v>
      </c>
      <c r="C143" t="str">
        <f>CONCATENATE(Tabla5[[#This Row],[CARDCODE]],"-",Tabla5[[#This Row],[CARDNAME]])</f>
        <v>P15106579200-BLUE MOON RESTAURANT</v>
      </c>
    </row>
    <row r="144" spans="1:3" x14ac:dyDescent="0.25">
      <c r="A144" t="s">
        <v>1918</v>
      </c>
      <c r="B144" t="s">
        <v>1919</v>
      </c>
      <c r="C144" t="str">
        <f>CONCATENATE(Tabla5[[#This Row],[CARDCODE]],"-",Tabla5[[#This Row],[CARDNAME]])</f>
        <v>P20376746055-BLUE WATER S.A.C</v>
      </c>
    </row>
    <row r="145" spans="1:3" x14ac:dyDescent="0.25">
      <c r="A145" t="s">
        <v>3092</v>
      </c>
      <c r="B145" t="s">
        <v>3093</v>
      </c>
      <c r="C145" t="str">
        <f>CONCATENATE(Tabla5[[#This Row],[CARDCODE]],"-",Tabla5[[#This Row],[CARDNAME]])</f>
        <v>P20543007359-BMD EVENTOS E.I.R.L.</v>
      </c>
    </row>
    <row r="146" spans="1:3" x14ac:dyDescent="0.25">
      <c r="A146" t="s">
        <v>2896</v>
      </c>
      <c r="B146" t="s">
        <v>2897</v>
      </c>
      <c r="C146" t="str">
        <f>CONCATENATE(Tabla5[[#This Row],[CARDCODE]],"-",Tabla5[[#This Row],[CARDNAME]])</f>
        <v>P20513804017-BOBCAT´S SERVICE &amp; PARTS S.A.C</v>
      </c>
    </row>
    <row r="147" spans="1:3" x14ac:dyDescent="0.25">
      <c r="A147" t="s">
        <v>1492</v>
      </c>
      <c r="B147" t="s">
        <v>1493</v>
      </c>
      <c r="C147" t="str">
        <f>CONCATENATE(Tabla5[[#This Row],[CARDCODE]],"-",Tabla5[[#This Row],[CARDNAME]])</f>
        <v>P20138470530-BOCATTA</v>
      </c>
    </row>
    <row r="148" spans="1:3" x14ac:dyDescent="0.25">
      <c r="A148" t="s">
        <v>3070</v>
      </c>
      <c r="B148" t="s">
        <v>3071</v>
      </c>
      <c r="C148" t="str">
        <f>CONCATENATE(Tabla5[[#This Row],[CARDCODE]],"-",Tabla5[[#This Row],[CARDNAME]])</f>
        <v>P20537221489-BOMBAS TECNOLOGIA Y SERVICIOS S.A.C.</v>
      </c>
    </row>
    <row r="149" spans="1:3" x14ac:dyDescent="0.25">
      <c r="A149" t="s">
        <v>2712</v>
      </c>
      <c r="B149" t="s">
        <v>2713</v>
      </c>
      <c r="C149" t="str">
        <f>CONCATENATE(Tabla5[[#This Row],[CARDCODE]],"-",Tabla5[[#This Row],[CARDNAME]])</f>
        <v>P20508668580-BON LIMA S.A.C.</v>
      </c>
    </row>
    <row r="150" spans="1:3" x14ac:dyDescent="0.25">
      <c r="A150" t="s">
        <v>3044</v>
      </c>
      <c r="B150" t="s">
        <v>3045</v>
      </c>
      <c r="C150" t="str">
        <f>CONCATENATE(Tabla5[[#This Row],[CARDCODE]],"-",Tabla5[[#This Row],[CARDNAME]])</f>
        <v>P20526063733-BORT TECH EMPRESA INDIVIDUAL DE RESPONSABILIDAD LIMITADA</v>
      </c>
    </row>
    <row r="151" spans="1:3" x14ac:dyDescent="0.25">
      <c r="A151" t="s">
        <v>980</v>
      </c>
      <c r="B151" t="s">
        <v>981</v>
      </c>
      <c r="C151" t="str">
        <f>CONCATENATE(Tabla5[[#This Row],[CARDCODE]],"-",Tabla5[[#This Row],[CARDNAME]])</f>
        <v>P20100084920-BRAILLARD S.A</v>
      </c>
    </row>
    <row r="152" spans="1:3" x14ac:dyDescent="0.25">
      <c r="A152" t="s">
        <v>3032</v>
      </c>
      <c r="B152" t="s">
        <v>3033</v>
      </c>
      <c r="C152" t="str">
        <f>CONCATENATE(Tabla5[[#This Row],[CARDCODE]],"-",Tabla5[[#This Row],[CARDNAME]])</f>
        <v>P20524189501-BRAY CONTROLS PERU S.A.C</v>
      </c>
    </row>
    <row r="153" spans="1:3" x14ac:dyDescent="0.25">
      <c r="A153" t="s">
        <v>3212</v>
      </c>
      <c r="B153" t="s">
        <v>3213</v>
      </c>
      <c r="C153" t="str">
        <f>CONCATENATE(Tabla5[[#This Row],[CARDCODE]],"-",Tabla5[[#This Row],[CARDNAME]])</f>
        <v>P20600109180-BREND'FLES S.A.C.</v>
      </c>
    </row>
    <row r="154" spans="1:3" x14ac:dyDescent="0.25">
      <c r="A154" t="s">
        <v>241</v>
      </c>
      <c r="B154" t="s">
        <v>242</v>
      </c>
      <c r="C154" t="str">
        <f>CONCATENATE(Tabla5[[#This Row],[CARDCODE]],"-",Tabla5[[#This Row],[CARDNAME]])</f>
        <v>P10000003012-BUREAU VERITAS/B.I.V.A.C.BV</v>
      </c>
    </row>
    <row r="155" spans="1:3" x14ac:dyDescent="0.25">
      <c r="A155" t="s">
        <v>2540</v>
      </c>
      <c r="B155" t="s">
        <v>2541</v>
      </c>
      <c r="C155" t="str">
        <f>CONCATENATE(Tabla5[[#This Row],[CARDCODE]],"-",Tabla5[[#This Row],[CARDNAME]])</f>
        <v>P20504843271-BUS NET CAFE</v>
      </c>
    </row>
    <row r="156" spans="1:3" x14ac:dyDescent="0.25">
      <c r="A156" t="s">
        <v>1926</v>
      </c>
      <c r="B156" t="s">
        <v>1927</v>
      </c>
      <c r="C156" t="str">
        <f>CONCATENATE(Tabla5[[#This Row],[CARDCODE]],"-",Tabla5[[#This Row],[CARDNAME]])</f>
        <v>P20380238617-BUSINESS LINKS E.I.R.L.</v>
      </c>
    </row>
    <row r="157" spans="1:3" x14ac:dyDescent="0.25">
      <c r="A157" t="s">
        <v>1450</v>
      </c>
      <c r="B157" t="s">
        <v>1451</v>
      </c>
      <c r="C157" t="str">
        <f>CONCATENATE(Tabla5[[#This Row],[CARDCODE]],"-",Tabla5[[#This Row],[CARDNAME]])</f>
        <v>P20132019607-C.A. LOAYZA S.R.LTDA. GRIFO AMERICANA</v>
      </c>
    </row>
    <row r="158" spans="1:3" x14ac:dyDescent="0.25">
      <c r="A158" t="s">
        <v>2968</v>
      </c>
      <c r="B158" t="s">
        <v>2969</v>
      </c>
      <c r="C158" t="str">
        <f>CONCATENATE(Tabla5[[#This Row],[CARDCODE]],"-",Tabla5[[#This Row],[CARDNAME]])</f>
        <v>P20518334906-C.H. ROBINSON WORLDWIDE PERU, S.A.</v>
      </c>
    </row>
    <row r="159" spans="1:3" x14ac:dyDescent="0.25">
      <c r="A159" t="s">
        <v>3008</v>
      </c>
      <c r="B159" t="s">
        <v>3009</v>
      </c>
      <c r="C159" t="str">
        <f>CONCATENATE(Tabla5[[#This Row],[CARDCODE]],"-",Tabla5[[#This Row],[CARDNAME]])</f>
        <v>P20521885123-C.P.Q. REMINDSER S.A.C.</v>
      </c>
    </row>
    <row r="160" spans="1:3" x14ac:dyDescent="0.25">
      <c r="A160" t="s">
        <v>813</v>
      </c>
      <c r="B160" t="s">
        <v>814</v>
      </c>
      <c r="C160" t="str">
        <f>CONCATENATE(Tabla5[[#This Row],[CARDCODE]],"-",Tabla5[[#This Row],[CARDNAME]])</f>
        <v>P10423928021-CABANILLAS HUAMAN CATHERIN</v>
      </c>
    </row>
    <row r="161" spans="1:3" x14ac:dyDescent="0.25">
      <c r="A161" t="s">
        <v>771</v>
      </c>
      <c r="B161" t="s">
        <v>772</v>
      </c>
      <c r="C161" t="str">
        <f>CONCATENATE(Tabla5[[#This Row],[CARDCODE]],"-",Tabla5[[#This Row],[CARDNAME]])</f>
        <v>P10407213870-CABRERA SOTO JORDAN</v>
      </c>
    </row>
    <row r="162" spans="1:3" x14ac:dyDescent="0.25">
      <c r="A162" t="s">
        <v>2596</v>
      </c>
      <c r="B162" t="s">
        <v>2597</v>
      </c>
      <c r="C162" t="str">
        <f>CONCATENATE(Tabla5[[#This Row],[CARDCODE]],"-",Tabla5[[#This Row],[CARDNAME]])</f>
        <v>P20506022909-CADENA DE ALIMENTOS STARFOODS S.A.C.</v>
      </c>
    </row>
    <row r="163" spans="1:3" x14ac:dyDescent="0.25">
      <c r="A163" t="s">
        <v>2710</v>
      </c>
      <c r="B163" t="s">
        <v>2711</v>
      </c>
      <c r="C163" t="str">
        <f>CONCATENATE(Tabla5[[#This Row],[CARDCODE]],"-",Tabla5[[#This Row],[CARDNAME]])</f>
        <v>P20508647400-CAFE SALAVERRY S.A.C.</v>
      </c>
    </row>
    <row r="164" spans="1:3" x14ac:dyDescent="0.25">
      <c r="A164" t="s">
        <v>1306</v>
      </c>
      <c r="B164" t="s">
        <v>1307</v>
      </c>
      <c r="C164" t="str">
        <f>CONCATENATE(Tabla5[[#This Row],[CARDCODE]],"-",Tabla5[[#This Row],[CARDNAME]])</f>
        <v>P20107106180-CAFE VOLTAIRE SAC</v>
      </c>
    </row>
    <row r="165" spans="1:3" x14ac:dyDescent="0.25">
      <c r="A165" t="s">
        <v>285</v>
      </c>
      <c r="B165" t="s">
        <v>286</v>
      </c>
      <c r="C165" t="str">
        <f>CONCATENATE(Tabla5[[#This Row],[CARDCODE]],"-",Tabla5[[#This Row],[CARDNAME]])</f>
        <v>P10046390852-CALAPUJA HUARAYA EUSEBIO</v>
      </c>
    </row>
    <row r="166" spans="1:3" x14ac:dyDescent="0.25">
      <c r="A166" t="s">
        <v>545</v>
      </c>
      <c r="B166" t="s">
        <v>546</v>
      </c>
      <c r="C166" t="str">
        <f>CONCATENATE(Tabla5[[#This Row],[CARDCODE]],"-",Tabla5[[#This Row],[CARDNAME]])</f>
        <v>P10103049801-CALDERON ORBE MIGUEL ANGEL</v>
      </c>
    </row>
    <row r="167" spans="1:3" x14ac:dyDescent="0.25">
      <c r="A167" t="s">
        <v>413</v>
      </c>
      <c r="B167" t="s">
        <v>414</v>
      </c>
      <c r="C167" t="str">
        <f>CONCATENATE(Tabla5[[#This Row],[CARDCODE]],"-",Tabla5[[#This Row],[CARDNAME]])</f>
        <v>P10081694899-CALDERON SAN MARTIN VERONICA ELIZABETH</v>
      </c>
    </row>
    <row r="168" spans="1:3" x14ac:dyDescent="0.25">
      <c r="A168" t="s">
        <v>299</v>
      </c>
      <c r="B168" t="s">
        <v>300</v>
      </c>
      <c r="C168" t="str">
        <f>CONCATENATE(Tabla5[[#This Row],[CARDCODE]],"-",Tabla5[[#This Row],[CARDNAME]])</f>
        <v>P10061179921-CALDERON TINCO JAIME ARTURO</v>
      </c>
    </row>
    <row r="169" spans="1:3" x14ac:dyDescent="0.25">
      <c r="A169" t="s">
        <v>249</v>
      </c>
      <c r="B169" t="s">
        <v>250</v>
      </c>
      <c r="C169" t="str">
        <f>CONCATENATE(Tabla5[[#This Row],[CARDCODE]],"-",Tabla5[[#This Row],[CARDNAME]])</f>
        <v>P10026259008-CALLE DE FARFAN OLGA HORTELIA</v>
      </c>
    </row>
    <row r="170" spans="1:3" x14ac:dyDescent="0.25">
      <c r="A170" t="s">
        <v>287</v>
      </c>
      <c r="B170" t="s">
        <v>288</v>
      </c>
      <c r="C170" t="str">
        <f>CONCATENATE(Tabla5[[#This Row],[CARDCODE]],"-",Tabla5[[#This Row],[CARDNAME]])</f>
        <v>P10046491390-CALLO DE MEDINA NELLY</v>
      </c>
    </row>
    <row r="171" spans="1:3" x14ac:dyDescent="0.25">
      <c r="A171" t="s">
        <v>471</v>
      </c>
      <c r="B171" t="s">
        <v>472</v>
      </c>
      <c r="C171" t="str">
        <f>CONCATENATE(Tabla5[[#This Row],[CARDCODE]],"-",Tabla5[[#This Row],[CARDNAME]])</f>
        <v>P10093751103-CAMACHO VENTOCILLA ROBERTO</v>
      </c>
    </row>
    <row r="172" spans="1:3" x14ac:dyDescent="0.25">
      <c r="A172" t="s">
        <v>1516</v>
      </c>
      <c r="B172" t="s">
        <v>1517</v>
      </c>
      <c r="C172" t="str">
        <f>CONCATENATE(Tabla5[[#This Row],[CARDCODE]],"-",Tabla5[[#This Row],[CARDNAME]])</f>
        <v>P20146824499-CAMARA DE COMERCIO Y PRODUCCION DE LA LIBERTAD</v>
      </c>
    </row>
    <row r="173" spans="1:3" x14ac:dyDescent="0.25">
      <c r="A173" t="s">
        <v>773</v>
      </c>
      <c r="B173" t="s">
        <v>774</v>
      </c>
      <c r="C173" t="str">
        <f>CONCATENATE(Tabla5[[#This Row],[CARDCODE]],"-",Tabla5[[#This Row],[CARDNAME]])</f>
        <v>P10407275671-CAMARGO TOLENTINO LUIS ALBERTO</v>
      </c>
    </row>
    <row r="174" spans="1:3" x14ac:dyDescent="0.25">
      <c r="A174" t="s">
        <v>489</v>
      </c>
      <c r="B174" t="s">
        <v>490</v>
      </c>
      <c r="C174" t="str">
        <f>CONCATENATE(Tabla5[[#This Row],[CARDCODE]],"-",Tabla5[[#This Row],[CARDNAME]])</f>
        <v>P10096060616-CANCHO AYARZA, MERCEDES MARGARITA</v>
      </c>
    </row>
    <row r="175" spans="1:3" x14ac:dyDescent="0.25">
      <c r="A175" t="s">
        <v>2626</v>
      </c>
      <c r="B175" t="s">
        <v>2627</v>
      </c>
      <c r="C175" t="str">
        <f>CONCATENATE(Tabla5[[#This Row],[CARDCODE]],"-",Tabla5[[#This Row],[CARDNAME]])</f>
        <v>P20506670650-CAPAES S.R.L.</v>
      </c>
    </row>
    <row r="176" spans="1:3" x14ac:dyDescent="0.25">
      <c r="A176" t="s">
        <v>2686</v>
      </c>
      <c r="B176" t="s">
        <v>2687</v>
      </c>
      <c r="C176" t="str">
        <f>CONCATENATE(Tabla5[[#This Row],[CARDCODE]],"-",Tabla5[[#This Row],[CARDNAME]])</f>
        <v>P20508201657-CAPITAL CONSULTING LATINOAMERICA S.A.C.</v>
      </c>
    </row>
    <row r="177" spans="1:3" x14ac:dyDescent="0.25">
      <c r="A177" t="s">
        <v>2888</v>
      </c>
      <c r="B177" t="s">
        <v>2889</v>
      </c>
      <c r="C177" t="str">
        <f>CONCATENATE(Tabla5[[#This Row],[CARDCODE]],"-",Tabla5[[#This Row],[CARDNAME]])</f>
        <v>P20513263008-CARAL LOGISTIC CARGO S.A.C.</v>
      </c>
    </row>
    <row r="178" spans="1:3" x14ac:dyDescent="0.25">
      <c r="A178" t="s">
        <v>2554</v>
      </c>
      <c r="B178" t="s">
        <v>2555</v>
      </c>
      <c r="C178" t="str">
        <f>CONCATENATE(Tabla5[[#This Row],[CARDCODE]],"-",Tabla5[[#This Row],[CARDNAME]])</f>
        <v>P20505102805-CARBONWATT S.A.C.</v>
      </c>
    </row>
    <row r="179" spans="1:3" x14ac:dyDescent="0.25">
      <c r="A179" t="s">
        <v>457</v>
      </c>
      <c r="B179" t="s">
        <v>458</v>
      </c>
      <c r="C179" t="str">
        <f>CONCATENATE(Tabla5[[#This Row],[CARDCODE]],"-",Tabla5[[#This Row],[CARDNAME]])</f>
        <v>P10091383786-CARDENAS ORTEGA IGNACIO</v>
      </c>
    </row>
    <row r="180" spans="1:3" x14ac:dyDescent="0.25">
      <c r="A180" t="s">
        <v>1802</v>
      </c>
      <c r="B180" t="s">
        <v>1803</v>
      </c>
      <c r="C180" t="str">
        <f>CONCATENATE(Tabla5[[#This Row],[CARDCODE]],"-",Tabla5[[#This Row],[CARDNAME]])</f>
        <v>P20305017991-CARDIMED S.A.</v>
      </c>
    </row>
    <row r="181" spans="1:3" x14ac:dyDescent="0.25">
      <c r="A181" t="s">
        <v>1290</v>
      </c>
      <c r="B181" t="s">
        <v>1291</v>
      </c>
      <c r="C181" t="str">
        <f>CONCATENATE(Tabla5[[#This Row],[CARDCODE]],"-",Tabla5[[#This Row],[CARDNAME]])</f>
        <v>P20103081603-CARGUEROS TERRESTRES E.I.R.L.</v>
      </c>
    </row>
    <row r="182" spans="1:3" x14ac:dyDescent="0.25">
      <c r="A182" t="s">
        <v>691</v>
      </c>
      <c r="B182" t="s">
        <v>692</v>
      </c>
      <c r="C182" t="str">
        <f>CONCATENATE(Tabla5[[#This Row],[CARDCODE]],"-",Tabla5[[#This Row],[CARDNAME]])</f>
        <v>P10257797908-CARMONA MORALES RODOLFO</v>
      </c>
    </row>
    <row r="183" spans="1:3" x14ac:dyDescent="0.25">
      <c r="A183" t="s">
        <v>779</v>
      </c>
      <c r="B183" t="s">
        <v>780</v>
      </c>
      <c r="C183" t="str">
        <f>CONCATENATE(Tabla5[[#This Row],[CARDCODE]],"-",Tabla5[[#This Row],[CARDNAME]])</f>
        <v>P10407893081-CARO PIZAN VASILIO FRANCISCO</v>
      </c>
    </row>
    <row r="184" spans="1:3" x14ac:dyDescent="0.25">
      <c r="A184" t="s">
        <v>401</v>
      </c>
      <c r="B184" t="s">
        <v>402</v>
      </c>
      <c r="C184" t="str">
        <f>CONCATENATE(Tabla5[[#This Row],[CARDCODE]],"-",Tabla5[[#This Row],[CARDNAME]])</f>
        <v>P10080236307-CARRASCO TORRES JUAN CARLOS</v>
      </c>
    </row>
    <row r="185" spans="1:3" x14ac:dyDescent="0.25">
      <c r="A185" t="s">
        <v>1678</v>
      </c>
      <c r="B185" t="s">
        <v>1679</v>
      </c>
      <c r="C185" t="str">
        <f>CONCATENATE(Tabla5[[#This Row],[CARDCODE]],"-",Tabla5[[#This Row],[CARDNAME]])</f>
        <v>P20259778582-CARVAJAL S.A.</v>
      </c>
    </row>
    <row r="186" spans="1:3" x14ac:dyDescent="0.25">
      <c r="A186" t="s">
        <v>1060</v>
      </c>
      <c r="B186" t="s">
        <v>1061</v>
      </c>
      <c r="C186" t="str">
        <f>CONCATENATE(Tabla5[[#This Row],[CARDCODE]],"-",Tabla5[[#This Row],[CARDNAME]])</f>
        <v>P20100253462-CASA MITSUWA S.A.</v>
      </c>
    </row>
    <row r="187" spans="1:3" x14ac:dyDescent="0.25">
      <c r="A187" t="s">
        <v>393</v>
      </c>
      <c r="B187" t="s">
        <v>394</v>
      </c>
      <c r="C187" t="str">
        <f>CONCATENATE(Tabla5[[#This Row],[CARDCODE]],"-",Tabla5[[#This Row],[CARDNAME]])</f>
        <v>P10079564856-CASA VILLEGAS JORGE</v>
      </c>
    </row>
    <row r="188" spans="1:3" x14ac:dyDescent="0.25">
      <c r="A188" t="s">
        <v>595</v>
      </c>
      <c r="B188" t="s">
        <v>596</v>
      </c>
      <c r="C188" t="str">
        <f>CONCATENATE(Tabla5[[#This Row],[CARDCODE]],"-",Tabla5[[#This Row],[CARDNAME]])</f>
        <v>P10154115566-CASANOVA JULIAN EMILIO ABRAHAM</v>
      </c>
    </row>
    <row r="189" spans="1:3" x14ac:dyDescent="0.25">
      <c r="A189" t="s">
        <v>1030</v>
      </c>
      <c r="B189" t="s">
        <v>1031</v>
      </c>
      <c r="C189" t="str">
        <f>CONCATENATE(Tabla5[[#This Row],[CARDCODE]],"-",Tabla5[[#This Row],[CARDNAME]])</f>
        <v>P20100180562-CASSADO S.A</v>
      </c>
    </row>
    <row r="190" spans="1:3" x14ac:dyDescent="0.25">
      <c r="A190" t="s">
        <v>367</v>
      </c>
      <c r="B190" t="s">
        <v>368</v>
      </c>
      <c r="C190" t="str">
        <f>CONCATENATE(Tabla5[[#This Row],[CARDCODE]],"-",Tabla5[[#This Row],[CARDNAME]])</f>
        <v>P10075156184-CASTILLO VALLE JEAN CARLO</v>
      </c>
    </row>
    <row r="191" spans="1:3" x14ac:dyDescent="0.25">
      <c r="A191" t="s">
        <v>787</v>
      </c>
      <c r="B191" t="s">
        <v>788</v>
      </c>
      <c r="C191" t="str">
        <f>CONCATENATE(Tabla5[[#This Row],[CARDCODE]],"-",Tabla5[[#This Row],[CARDNAME]])</f>
        <v>P10410222561-CASTRO CLAVO LILIA</v>
      </c>
    </row>
    <row r="192" spans="1:3" x14ac:dyDescent="0.25">
      <c r="A192" t="s">
        <v>469</v>
      </c>
      <c r="B192" t="s">
        <v>470</v>
      </c>
      <c r="C192" t="str">
        <f>CONCATENATE(Tabla5[[#This Row],[CARDCODE]],"-",Tabla5[[#This Row],[CARDNAME]])</f>
        <v>P10093399221-CASTRO PINTO DE ORTEGA MARIA ISABEL</v>
      </c>
    </row>
    <row r="193" spans="1:3" x14ac:dyDescent="0.25">
      <c r="A193" t="s">
        <v>341</v>
      </c>
      <c r="B193" t="s">
        <v>342</v>
      </c>
      <c r="C193" t="str">
        <f>CONCATENATE(Tabla5[[#This Row],[CARDCODE]],"-",Tabla5[[#This Row],[CARDNAME]])</f>
        <v>P10072231134-CCALA VARGAS DANIEL</v>
      </c>
    </row>
    <row r="194" spans="1:3" x14ac:dyDescent="0.25">
      <c r="A194" t="s">
        <v>583</v>
      </c>
      <c r="B194" t="s">
        <v>584</v>
      </c>
      <c r="C194" t="str">
        <f>CONCATENATE(Tabla5[[#This Row],[CARDCODE]],"-",Tabla5[[#This Row],[CARDNAME]])</f>
        <v>P10107466962-CCOA ARAPA, YONI</v>
      </c>
    </row>
    <row r="195" spans="1:3" x14ac:dyDescent="0.25">
      <c r="A195" t="s">
        <v>2752</v>
      </c>
      <c r="B195" t="s">
        <v>2753</v>
      </c>
      <c r="C195" t="str">
        <f>CONCATENATE(Tabla5[[#This Row],[CARDCODE]],"-",Tabla5[[#This Row],[CARDNAME]])</f>
        <v>P20509268267-CEBICHERIA RESTAURANT EL MUELLECITO</v>
      </c>
    </row>
    <row r="196" spans="1:3" x14ac:dyDescent="0.25">
      <c r="A196" t="s">
        <v>659</v>
      </c>
      <c r="B196" t="s">
        <v>660</v>
      </c>
      <c r="C196" t="str">
        <f>CONCATENATE(Tabla5[[#This Row],[CARDCODE]],"-",Tabla5[[#This Row],[CARDNAME]])</f>
        <v>P10224980251-CELIS VALDIVIA ANA LUZ</v>
      </c>
    </row>
    <row r="197" spans="1:3" x14ac:dyDescent="0.25">
      <c r="A197" t="s">
        <v>1322</v>
      </c>
      <c r="B197" t="s">
        <v>1323</v>
      </c>
      <c r="C197" t="str">
        <f>CONCATENATE(Tabla5[[#This Row],[CARDCODE]],"-",Tabla5[[#This Row],[CARDNAME]])</f>
        <v>P20109072177-CENCOSUD RETAIL PERU S.A.</v>
      </c>
    </row>
    <row r="198" spans="1:3" x14ac:dyDescent="0.25">
      <c r="A198" t="s">
        <v>1562</v>
      </c>
      <c r="B198" t="s">
        <v>1563</v>
      </c>
      <c r="C198" t="str">
        <f>CONCATENATE(Tabla5[[#This Row],[CARDCODE]],"-",Tabla5[[#This Row],[CARDNAME]])</f>
        <v>P20171910987-CENTAURO GRIFOS S.R.L.</v>
      </c>
    </row>
    <row r="199" spans="1:3" x14ac:dyDescent="0.25">
      <c r="A199" t="s">
        <v>835</v>
      </c>
      <c r="B199" t="s">
        <v>836</v>
      </c>
      <c r="C199" t="str">
        <f>CONCATENATE(Tabla5[[#This Row],[CARDCODE]],"-",Tabla5[[#This Row],[CARDNAME]])</f>
        <v>P10440168944-CENTENO ROJAS, MARTIN ISAIAS</v>
      </c>
    </row>
    <row r="200" spans="1:3" x14ac:dyDescent="0.25">
      <c r="A200" t="s">
        <v>2502</v>
      </c>
      <c r="B200" t="s">
        <v>2503</v>
      </c>
      <c r="C200" t="str">
        <f>CONCATENATE(Tabla5[[#This Row],[CARDCODE]],"-",Tabla5[[#This Row],[CARDNAME]])</f>
        <v>P20504025412-CENTRAL PARKING SYSTEM PERU S.A.</v>
      </c>
    </row>
    <row r="201" spans="1:3" x14ac:dyDescent="0.25">
      <c r="A201" t="s">
        <v>1518</v>
      </c>
      <c r="B201" t="s">
        <v>1519</v>
      </c>
      <c r="C201" t="str">
        <f>CONCATENATE(Tabla5[[#This Row],[CARDCODE]],"-",Tabla5[[#This Row],[CARDNAME]])</f>
        <v>P20147843811-CENTRO AUTOMOTRIZ MONTERRICO S.A.</v>
      </c>
    </row>
    <row r="202" spans="1:3" x14ac:dyDescent="0.25">
      <c r="A202" t="s">
        <v>2970</v>
      </c>
      <c r="B202" t="s">
        <v>2971</v>
      </c>
      <c r="C202" t="str">
        <f>CONCATENATE(Tabla5[[#This Row],[CARDCODE]],"-",Tabla5[[#This Row],[CARDNAME]])</f>
        <v>P20518357353-CENTRO DE CONVENCIONES DEL PERU S.A.</v>
      </c>
    </row>
    <row r="203" spans="1:3" x14ac:dyDescent="0.25">
      <c r="A203" t="s">
        <v>1604</v>
      </c>
      <c r="B203" t="s">
        <v>1605</v>
      </c>
      <c r="C203" t="str">
        <f>CONCATENATE(Tabla5[[#This Row],[CARDCODE]],"-",Tabla5[[#This Row],[CARDNAME]])</f>
        <v>P20207465721-CENTRO DE INVESTIGACION PROFESIONAL</v>
      </c>
    </row>
    <row r="204" spans="1:3" x14ac:dyDescent="0.25">
      <c r="A204" t="s">
        <v>3296</v>
      </c>
      <c r="B204" t="s">
        <v>3297</v>
      </c>
      <c r="C204" t="str">
        <f>CONCATENATE(Tabla5[[#This Row],[CARDCODE]],"-",Tabla5[[#This Row],[CARDNAME]])</f>
        <v>P20602969364-CENTRO DE PROCESAMIENTO INDUSTRIAL E.I.R.L.</v>
      </c>
    </row>
    <row r="205" spans="1:3" x14ac:dyDescent="0.25">
      <c r="A205" t="s">
        <v>2454</v>
      </c>
      <c r="B205" t="s">
        <v>2455</v>
      </c>
      <c r="C205" t="str">
        <f>CONCATENATE(Tabla5[[#This Row],[CARDCODE]],"-",Tabla5[[#This Row],[CARDNAME]])</f>
        <v>P20502707770-CENTRO NAVAL DEL PERU</v>
      </c>
    </row>
    <row r="206" spans="1:3" x14ac:dyDescent="0.25">
      <c r="A206" t="s">
        <v>871</v>
      </c>
      <c r="B206" t="s">
        <v>872</v>
      </c>
      <c r="C206" t="str">
        <f>CONCATENATE(Tabla5[[#This Row],[CARDCODE]],"-",Tabla5[[#This Row],[CARDNAME]])</f>
        <v>P15132278374-CERON EPIDOTTI GIANNI</v>
      </c>
    </row>
    <row r="207" spans="1:3" x14ac:dyDescent="0.25">
      <c r="A207" t="s">
        <v>1234</v>
      </c>
      <c r="B207" t="s">
        <v>1235</v>
      </c>
      <c r="C207" t="str">
        <f>CONCATENATE(Tabla5[[#This Row],[CARDCODE]],"-",Tabla5[[#This Row],[CARDNAME]])</f>
        <v>P20101730272-CESAR LACARNAQUE SANCHEZ E.I.R.L.</v>
      </c>
    </row>
    <row r="208" spans="1:3" x14ac:dyDescent="0.25">
      <c r="A208" t="s">
        <v>611</v>
      </c>
      <c r="B208" t="s">
        <v>612</v>
      </c>
      <c r="C208" t="str">
        <f>CONCATENATE(Tabla5[[#This Row],[CARDCODE]],"-",Tabla5[[#This Row],[CARDNAME]])</f>
        <v>P10166361953-CESPEDES MANAYALLE SEGUNDO MANUEL</v>
      </c>
    </row>
    <row r="209" spans="1:3" x14ac:dyDescent="0.25">
      <c r="A209" t="s">
        <v>807</v>
      </c>
      <c r="B209" t="s">
        <v>808</v>
      </c>
      <c r="C209" t="str">
        <f>CONCATENATE(Tabla5[[#This Row],[CARDCODE]],"-",Tabla5[[#This Row],[CARDNAME]])</f>
        <v>P10423024254-CEVICHERIA PUNTO AZUL</v>
      </c>
    </row>
    <row r="210" spans="1:3" x14ac:dyDescent="0.25">
      <c r="A210" t="s">
        <v>2544</v>
      </c>
      <c r="B210" t="s">
        <v>2545</v>
      </c>
      <c r="C210" t="str">
        <f>CONCATENATE(Tabla5[[#This Row],[CARDCODE]],"-",Tabla5[[#This Row],[CARDNAME]])</f>
        <v>P20504982719-CEVICHERIA RESTAURANT DON BETTO EIRL</v>
      </c>
    </row>
    <row r="211" spans="1:3" x14ac:dyDescent="0.25">
      <c r="A211" t="s">
        <v>1048</v>
      </c>
      <c r="B211" t="s">
        <v>1049</v>
      </c>
      <c r="C211" t="str">
        <f>CONCATENATE(Tabla5[[#This Row],[CARDCODE]],"-",Tabla5[[#This Row],[CARDNAME]])</f>
        <v>P20100246172-CEYESA INGENIERIA ELECRICA S.A.</v>
      </c>
    </row>
    <row r="212" spans="1:3" x14ac:dyDescent="0.25">
      <c r="A212" t="s">
        <v>2878</v>
      </c>
      <c r="B212" t="s">
        <v>2879</v>
      </c>
      <c r="C212" t="str">
        <f>CONCATENATE(Tabla5[[#This Row],[CARDCODE]],"-",Tabla5[[#This Row],[CARDNAME]])</f>
        <v>P20512868046-CFG INVESTMENT S.A.C.</v>
      </c>
    </row>
    <row r="213" spans="1:3" x14ac:dyDescent="0.25">
      <c r="A213" t="s">
        <v>2950</v>
      </c>
      <c r="B213" t="s">
        <v>2951</v>
      </c>
      <c r="C213" t="str">
        <f>CONCATENATE(Tabla5[[#This Row],[CARDCODE]],"-",Tabla5[[#This Row],[CARDNAME]])</f>
        <v>P20517438651-CHACRA MAESTRA S.A.C.</v>
      </c>
    </row>
    <row r="214" spans="1:3" x14ac:dyDescent="0.25">
      <c r="A214" t="s">
        <v>1670</v>
      </c>
      <c r="B214" t="s">
        <v>1671</v>
      </c>
      <c r="C214" t="str">
        <f>CONCATENATE(Tabla5[[#This Row],[CARDCODE]],"-",Tabla5[[#This Row],[CARDNAME]])</f>
        <v>P20256697549-CHAMACO S.A.</v>
      </c>
    </row>
    <row r="215" spans="1:3" x14ac:dyDescent="0.25">
      <c r="A215" t="s">
        <v>493</v>
      </c>
      <c r="B215" t="s">
        <v>494</v>
      </c>
      <c r="C215" t="str">
        <f>CONCATENATE(Tabla5[[#This Row],[CARDCODE]],"-",Tabla5[[#This Row],[CARDNAME]])</f>
        <v>P10096093301-CHAMPA CANO JUAN PEDRO</v>
      </c>
    </row>
    <row r="216" spans="1:3" x14ac:dyDescent="0.25">
      <c r="A216" t="s">
        <v>307</v>
      </c>
      <c r="B216" t="s">
        <v>308</v>
      </c>
      <c r="C216" t="str">
        <f>CONCATENATE(Tabla5[[#This Row],[CARDCODE]],"-",Tabla5[[#This Row],[CARDNAME]])</f>
        <v>P10063534434-CHAN UNG JAVIER WILLIAM</v>
      </c>
    </row>
    <row r="217" spans="1:3" x14ac:dyDescent="0.25">
      <c r="A217" t="s">
        <v>313</v>
      </c>
      <c r="B217" t="s">
        <v>314</v>
      </c>
      <c r="C217" t="str">
        <f>CONCATENATE(Tabla5[[#This Row],[CARDCODE]],"-",Tabla5[[#This Row],[CARDNAME]])</f>
        <v>P10066866616-CHANG JOO LUISA SOFIA</v>
      </c>
    </row>
    <row r="218" spans="1:3" x14ac:dyDescent="0.25">
      <c r="A218" t="s">
        <v>333</v>
      </c>
      <c r="B218" t="s">
        <v>334</v>
      </c>
      <c r="C218" t="str">
        <f>CONCATENATE(Tabla5[[#This Row],[CARDCODE]],"-",Tabla5[[#This Row],[CARDNAME]])</f>
        <v>P10071094605-CHARCA BARRETO SANTIAGO</v>
      </c>
    </row>
    <row r="219" spans="1:3" x14ac:dyDescent="0.25">
      <c r="A219" t="s">
        <v>363</v>
      </c>
      <c r="B219" t="s">
        <v>364</v>
      </c>
      <c r="C219" t="str">
        <f>CONCATENATE(Tabla5[[#This Row],[CARDCODE]],"-",Tabla5[[#This Row],[CARDNAME]])</f>
        <v>P10073476190-CHAVEZ CUBAS OSCAR</v>
      </c>
    </row>
    <row r="220" spans="1:3" x14ac:dyDescent="0.25">
      <c r="A220" t="s">
        <v>405</v>
      </c>
      <c r="B220" t="s">
        <v>406</v>
      </c>
      <c r="C220" t="str">
        <f>CONCATENATE(Tabla5[[#This Row],[CARDCODE]],"-",Tabla5[[#This Row],[CARDNAME]])</f>
        <v>P10080675343-CHAVEZ FLORES CELINDA</v>
      </c>
    </row>
    <row r="221" spans="1:3" x14ac:dyDescent="0.25">
      <c r="A221" t="s">
        <v>2678</v>
      </c>
      <c r="B221" t="s">
        <v>2679</v>
      </c>
      <c r="C221" t="str">
        <f>CONCATENATE(Tabla5[[#This Row],[CARDCODE]],"-",Tabla5[[#This Row],[CARDNAME]])</f>
        <v>P20507926844-CHEM TOOLS S.A.C</v>
      </c>
    </row>
    <row r="222" spans="1:3" x14ac:dyDescent="0.25">
      <c r="A222" t="s">
        <v>2146</v>
      </c>
      <c r="B222" t="s">
        <v>2147</v>
      </c>
      <c r="C222" t="str">
        <f>CONCATENATE(Tabla5[[#This Row],[CARDCODE]],"-",Tabla5[[#This Row],[CARDNAME]])</f>
        <v>P20438355058-CHIFA CHINA S.R.L.</v>
      </c>
    </row>
    <row r="223" spans="1:3" x14ac:dyDescent="0.25">
      <c r="A223" t="s">
        <v>1740</v>
      </c>
      <c r="B223" t="s">
        <v>1741</v>
      </c>
      <c r="C223" t="str">
        <f>CONCATENATE(Tabla5[[#This Row],[CARDCODE]],"-",Tabla5[[#This Row],[CARDNAME]])</f>
        <v>P20294212156-CHIFA HOW WHA S.A.C.</v>
      </c>
    </row>
    <row r="224" spans="1:3" x14ac:dyDescent="0.25">
      <c r="A224" t="s">
        <v>887</v>
      </c>
      <c r="B224" t="s">
        <v>888</v>
      </c>
      <c r="C224" t="str">
        <f>CONCATENATE(Tabla5[[#This Row],[CARDCODE]],"-",Tabla5[[#This Row],[CARDNAME]])</f>
        <v>P15484040653-CHIFA KAM MING</v>
      </c>
    </row>
    <row r="225" spans="1:3" x14ac:dyDescent="0.25">
      <c r="A225" t="s">
        <v>1180</v>
      </c>
      <c r="B225" t="s">
        <v>1181</v>
      </c>
      <c r="C225" t="str">
        <f>CONCATENATE(Tabla5[[#This Row],[CARDCODE]],"-",Tabla5[[#This Row],[CARDNAME]])</f>
        <v>P20101143067-CHIFA NUEVO MUNDO</v>
      </c>
    </row>
    <row r="226" spans="1:3" x14ac:dyDescent="0.25">
      <c r="A226" t="s">
        <v>671</v>
      </c>
      <c r="B226" t="s">
        <v>672</v>
      </c>
      <c r="C226" t="str">
        <f>CONCATENATE(Tabla5[[#This Row],[CARDCODE]],"-",Tabla5[[#This Row],[CARDNAME]])</f>
        <v>P10254650582-CHIPANA CABEZAS ELISEO</v>
      </c>
    </row>
    <row r="227" spans="1:3" x14ac:dyDescent="0.25">
      <c r="A227" t="s">
        <v>723</v>
      </c>
      <c r="B227" t="s">
        <v>724</v>
      </c>
      <c r="C227" t="str">
        <f>CONCATENATE(Tabla5[[#This Row],[CARDCODE]],"-",Tabla5[[#This Row],[CARDNAME]])</f>
        <v>P10296575106-CHOQUEHUAITA AMPUERO, JIM VICTOR</v>
      </c>
    </row>
    <row r="228" spans="1:3" x14ac:dyDescent="0.25">
      <c r="A228" t="s">
        <v>877</v>
      </c>
      <c r="B228" t="s">
        <v>878</v>
      </c>
      <c r="C228" t="str">
        <f>CONCATENATE(Tabla5[[#This Row],[CARDCODE]],"-",Tabla5[[#This Row],[CARDNAME]])</f>
        <v>P15198598434-CHU HON PEI</v>
      </c>
    </row>
    <row r="229" spans="1:3" x14ac:dyDescent="0.25">
      <c r="A229" t="s">
        <v>677</v>
      </c>
      <c r="B229" t="s">
        <v>678</v>
      </c>
      <c r="C229" t="str">
        <f>CONCATENATE(Tabla5[[#This Row],[CARDCODE]],"-",Tabla5[[#This Row],[CARDNAME]])</f>
        <v>P10256016368-CHU LOZANO ANTONIO</v>
      </c>
    </row>
    <row r="230" spans="1:3" x14ac:dyDescent="0.25">
      <c r="A230" t="s">
        <v>2036</v>
      </c>
      <c r="B230" t="s">
        <v>2037</v>
      </c>
      <c r="C230" t="str">
        <f>CONCATENATE(Tabla5[[#This Row],[CARDCODE]],"-",Tabla5[[#This Row],[CARDNAME]])</f>
        <v>P20415721677-CIA CAMPORSAL S.A.</v>
      </c>
    </row>
    <row r="231" spans="1:3" x14ac:dyDescent="0.25">
      <c r="A231" t="s">
        <v>972</v>
      </c>
      <c r="B231" t="s">
        <v>973</v>
      </c>
      <c r="C231" t="str">
        <f>CONCATENATE(Tabla5[[#This Row],[CARDCODE]],"-",Tabla5[[#This Row],[CARDNAME]])</f>
        <v>P20100081157-CIA IMPORTADORA DERTEANO &amp; STUCKER S.A.C</v>
      </c>
    </row>
    <row r="232" spans="1:3" x14ac:dyDescent="0.25">
      <c r="A232" t="s">
        <v>1324</v>
      </c>
      <c r="B232" t="s">
        <v>1325</v>
      </c>
      <c r="C232" t="str">
        <f>CONCATENATE(Tabla5[[#This Row],[CARDCODE]],"-",Tabla5[[#This Row],[CARDNAME]])</f>
        <v>P20109228959-CIA IMPORTADORA MAYORISTA DE MAQ. EIRL</v>
      </c>
    </row>
    <row r="233" spans="1:3" x14ac:dyDescent="0.25">
      <c r="A233" t="s">
        <v>2038</v>
      </c>
      <c r="B233" t="s">
        <v>2039</v>
      </c>
      <c r="C233" t="str">
        <f>CONCATENATE(Tabla5[[#This Row],[CARDCODE]],"-",Tabla5[[#This Row],[CARDNAME]])</f>
        <v>P20415813521-CIA OPERADORA DE COMBUSTIBLES S.A.</v>
      </c>
    </row>
    <row r="234" spans="1:3" x14ac:dyDescent="0.25">
      <c r="A234" t="s">
        <v>2464</v>
      </c>
      <c r="B234" t="s">
        <v>2465</v>
      </c>
      <c r="C234" t="str">
        <f>CONCATENATE(Tabla5[[#This Row],[CARDCODE]],"-",Tabla5[[#This Row],[CARDNAME]])</f>
        <v>P20502828569-CIA. ALCATELC S.R.L.</v>
      </c>
    </row>
    <row r="235" spans="1:3" x14ac:dyDescent="0.25">
      <c r="A235" t="s">
        <v>1224</v>
      </c>
      <c r="B235" t="s">
        <v>1225</v>
      </c>
      <c r="C235" t="str">
        <f>CONCATENATE(Tabla5[[#This Row],[CARDCODE]],"-",Tabla5[[#This Row],[CARDNAME]])</f>
        <v>P20101560504-CIA. COMERCIAL INDUSTRIAL PERUANO SUECA S.A.</v>
      </c>
    </row>
    <row r="236" spans="1:3" x14ac:dyDescent="0.25">
      <c r="A236" t="s">
        <v>1300</v>
      </c>
      <c r="B236" t="s">
        <v>1301</v>
      </c>
      <c r="C236" t="str">
        <f>CONCATENATE(Tabla5[[#This Row],[CARDCODE]],"-",Tabla5[[#This Row],[CARDNAME]])</f>
        <v>P20105992964-CIA. COMERCIAL MELCHORITA S.R.L.</v>
      </c>
    </row>
    <row r="237" spans="1:3" x14ac:dyDescent="0.25">
      <c r="A237" t="s">
        <v>1844</v>
      </c>
      <c r="B237" t="s">
        <v>1845</v>
      </c>
      <c r="C237" t="str">
        <f>CONCATENATE(Tabla5[[#This Row],[CARDCODE]],"-",Tabla5[[#This Row],[CARDNAME]])</f>
        <v>P20335518862-CIA. IMPORTADORA HARS S.A.</v>
      </c>
    </row>
    <row r="238" spans="1:3" x14ac:dyDescent="0.25">
      <c r="A238" t="s">
        <v>2574</v>
      </c>
      <c r="B238" t="s">
        <v>2575</v>
      </c>
      <c r="C238" t="str">
        <f>CONCATENATE(Tabla5[[#This Row],[CARDCODE]],"-",Tabla5[[#This Row],[CARDNAME]])</f>
        <v>P20505605111-CIARFESA S.A.C.</v>
      </c>
    </row>
    <row r="239" spans="1:3" x14ac:dyDescent="0.25">
      <c r="A239" t="s">
        <v>2740</v>
      </c>
      <c r="B239" t="s">
        <v>2741</v>
      </c>
      <c r="C239" t="str">
        <f>CONCATENATE(Tabla5[[#This Row],[CARDCODE]],"-",Tabla5[[#This Row],[CARDNAME]])</f>
        <v>P20509076945-CINCO MILLAS S.A.C.</v>
      </c>
    </row>
    <row r="240" spans="1:3" x14ac:dyDescent="0.25">
      <c r="A240" t="s">
        <v>1780</v>
      </c>
      <c r="B240" t="s">
        <v>1781</v>
      </c>
      <c r="C240" t="str">
        <f>CONCATENATE(Tabla5[[#This Row],[CARDCODE]],"-",Tabla5[[#This Row],[CARDNAME]])</f>
        <v>P20302218774-CINDEL S.A.</v>
      </c>
    </row>
    <row r="241" spans="1:3" x14ac:dyDescent="0.25">
      <c r="A241" t="s">
        <v>1278</v>
      </c>
      <c r="B241" t="s">
        <v>1279</v>
      </c>
      <c r="C241" t="str">
        <f>CONCATENATE(Tabla5[[#This Row],[CARDCODE]],"-",Tabla5[[#This Row],[CARDNAME]])</f>
        <v>P20102470631-CLAN TOURS S.A.C.</v>
      </c>
    </row>
    <row r="242" spans="1:3" x14ac:dyDescent="0.25">
      <c r="A242" t="s">
        <v>2904</v>
      </c>
      <c r="B242" t="s">
        <v>2905</v>
      </c>
      <c r="C242" t="str">
        <f>CONCATENATE(Tabla5[[#This Row],[CARDCODE]],"-",Tabla5[[#This Row],[CARDNAME]])</f>
        <v>P20514148377-CLINICA DEL TRABAJADOR S.A.C.</v>
      </c>
    </row>
    <row r="243" spans="1:3" x14ac:dyDescent="0.25">
      <c r="A243" t="s">
        <v>3156</v>
      </c>
      <c r="B243" t="s">
        <v>3157</v>
      </c>
      <c r="C243" t="str">
        <f>CONCATENATE(Tabla5[[#This Row],[CARDCODE]],"-",Tabla5[[#This Row],[CARDNAME]])</f>
        <v>P20551307523-CLOUDSTAR S.A.C.</v>
      </c>
    </row>
    <row r="244" spans="1:3" x14ac:dyDescent="0.25">
      <c r="A244" t="s">
        <v>1484</v>
      </c>
      <c r="B244" t="s">
        <v>1485</v>
      </c>
      <c r="C244" t="str">
        <f>CONCATENATE(Tabla5[[#This Row],[CARDCODE]],"-",Tabla5[[#This Row],[CARDNAME]])</f>
        <v>P20136907400-CLUB REGATAS LIMA</v>
      </c>
    </row>
    <row r="245" spans="1:3" x14ac:dyDescent="0.25">
      <c r="A245" t="s">
        <v>1424</v>
      </c>
      <c r="B245" t="s">
        <v>1425</v>
      </c>
      <c r="C245" t="str">
        <f>CONCATENATE(Tabla5[[#This Row],[CARDCODE]],"-",Tabla5[[#This Row],[CARDNAME]])</f>
        <v>P20127765279-COESTI S.A.</v>
      </c>
    </row>
    <row r="246" spans="1:3" x14ac:dyDescent="0.25">
      <c r="A246" t="s">
        <v>2264</v>
      </c>
      <c r="B246" t="s">
        <v>2265</v>
      </c>
      <c r="C246" t="str">
        <f>CONCATENATE(Tabla5[[#This Row],[CARDCODE]],"-",Tabla5[[#This Row],[CARDNAME]])</f>
        <v>P20471514064-COFACE SERVICES PERU S.A.</v>
      </c>
    </row>
    <row r="247" spans="1:3" x14ac:dyDescent="0.25">
      <c r="A247" t="s">
        <v>1930</v>
      </c>
      <c r="B247" t="s">
        <v>1931</v>
      </c>
      <c r="C247" t="str">
        <f>CONCATENATE(Tabla5[[#This Row],[CARDCODE]],"-",Tabla5[[#This Row],[CARDNAME]])</f>
        <v>P20380647975-COINFER S.R.LTDA.</v>
      </c>
    </row>
    <row r="248" spans="1:3" x14ac:dyDescent="0.25">
      <c r="A248" t="s">
        <v>2566</v>
      </c>
      <c r="B248" t="s">
        <v>2567</v>
      </c>
      <c r="C248" t="str">
        <f>CONCATENATE(Tabla5[[#This Row],[CARDCODE]],"-",Tabla5[[#This Row],[CARDNAME]])</f>
        <v>P20505313845-COLD AIRE S.A.C.</v>
      </c>
    </row>
    <row r="249" spans="1:3" x14ac:dyDescent="0.25">
      <c r="A249" t="s">
        <v>1244</v>
      </c>
      <c r="B249" t="s">
        <v>1245</v>
      </c>
      <c r="C249" t="str">
        <f>CONCATENATE(Tabla5[[#This Row],[CARDCODE]],"-",Tabla5[[#This Row],[CARDNAME]])</f>
        <v>P20101936997-COLEC E.I.R.L.</v>
      </c>
    </row>
    <row r="250" spans="1:3" x14ac:dyDescent="0.25">
      <c r="A250" t="s">
        <v>2050</v>
      </c>
      <c r="B250" t="s">
        <v>2051</v>
      </c>
      <c r="C250" t="str">
        <f>CONCATENATE(Tabla5[[#This Row],[CARDCODE]],"-",Tabla5[[#This Row],[CARDNAME]])</f>
        <v>P20418686431-COLONIAL CENTER S.A.C.</v>
      </c>
    </row>
    <row r="251" spans="1:3" x14ac:dyDescent="0.25">
      <c r="A251" t="s">
        <v>1944</v>
      </c>
      <c r="B251" t="s">
        <v>1945</v>
      </c>
      <c r="C251" t="str">
        <f>CONCATENATE(Tabla5[[#This Row],[CARDCODE]],"-",Tabla5[[#This Row],[CARDNAME]])</f>
        <v>P20383728666-COMERCIAL AYGUT S.R.L.</v>
      </c>
    </row>
    <row r="252" spans="1:3" x14ac:dyDescent="0.25">
      <c r="A252" t="s">
        <v>911</v>
      </c>
      <c r="B252" t="s">
        <v>912</v>
      </c>
      <c r="C252" t="str">
        <f>CONCATENATE(Tabla5[[#This Row],[CARDCODE]],"-",Tabla5[[#This Row],[CARDNAME]])</f>
        <v>P20100020361-COMERCIAL DEL ACERO S.A.</v>
      </c>
    </row>
    <row r="253" spans="1:3" x14ac:dyDescent="0.25">
      <c r="A253" t="s">
        <v>1072</v>
      </c>
      <c r="B253" t="s">
        <v>1073</v>
      </c>
      <c r="C253" t="str">
        <f>CONCATENATE(Tabla5[[#This Row],[CARDCODE]],"-",Tabla5[[#This Row],[CARDNAME]])</f>
        <v>P20100286808-COMERCIAL FERRETERA BREÑA S.A.C.</v>
      </c>
    </row>
    <row r="254" spans="1:3" x14ac:dyDescent="0.25">
      <c r="A254" t="s">
        <v>3188</v>
      </c>
      <c r="B254" t="s">
        <v>3189</v>
      </c>
      <c r="C254" t="str">
        <f>CONCATENATE(Tabla5[[#This Row],[CARDCODE]],"-",Tabla5[[#This Row],[CARDNAME]])</f>
        <v>P20556068543-COMERCIAL HIDRAULICA Y SUMINISTROS INDUSTRIALES S.A.C.</v>
      </c>
    </row>
    <row r="255" spans="1:3" x14ac:dyDescent="0.25">
      <c r="A255" t="s">
        <v>1050</v>
      </c>
      <c r="B255" t="s">
        <v>1051</v>
      </c>
      <c r="C255" t="str">
        <f>CONCATENATE(Tabla5[[#This Row],[CARDCODE]],"-",Tabla5[[#This Row],[CARDNAME]])</f>
        <v>P20100247144-COMERCIAL IMPORTADORA GENERAL S.A.C.</v>
      </c>
    </row>
    <row r="256" spans="1:3" x14ac:dyDescent="0.25">
      <c r="A256" t="s">
        <v>1204</v>
      </c>
      <c r="B256" t="s">
        <v>1205</v>
      </c>
      <c r="C256" t="str">
        <f>CONCATENATE(Tabla5[[#This Row],[CARDCODE]],"-",Tabla5[[#This Row],[CARDNAME]])</f>
        <v>P20101391397-COMERCIAL INDUSTRIAL DELTA S A CIDELSA</v>
      </c>
    </row>
    <row r="257" spans="1:3" x14ac:dyDescent="0.25">
      <c r="A257" t="s">
        <v>1138</v>
      </c>
      <c r="B257" t="s">
        <v>1139</v>
      </c>
      <c r="C257" t="str">
        <f>CONCATENATE(Tabla5[[#This Row],[CARDCODE]],"-",Tabla5[[#This Row],[CARDNAME]])</f>
        <v>P20100722713-COMERCIAL JCG SA</v>
      </c>
    </row>
    <row r="258" spans="1:3" x14ac:dyDescent="0.25">
      <c r="A258" t="s">
        <v>1480</v>
      </c>
      <c r="B258" t="s">
        <v>1481</v>
      </c>
      <c r="C258" t="str">
        <f>CONCATENATE(Tabla5[[#This Row],[CARDCODE]],"-",Tabla5[[#This Row],[CARDNAME]])</f>
        <v>P20136537556-COMERCIAL JESSICA E.I.R.L.</v>
      </c>
    </row>
    <row r="259" spans="1:3" x14ac:dyDescent="0.25">
      <c r="A259" t="s">
        <v>2942</v>
      </c>
      <c r="B259" t="s">
        <v>2943</v>
      </c>
      <c r="C259" t="str">
        <f>CONCATENATE(Tabla5[[#This Row],[CARDCODE]],"-",Tabla5[[#This Row],[CARDNAME]])</f>
        <v>P20516789311-COMERCIAL JHEYR S.R.L.</v>
      </c>
    </row>
    <row r="260" spans="1:3" x14ac:dyDescent="0.25">
      <c r="A260" t="s">
        <v>2322</v>
      </c>
      <c r="B260" t="s">
        <v>2323</v>
      </c>
      <c r="C260" t="str">
        <f>CONCATENATE(Tabla5[[#This Row],[CARDCODE]],"-",Tabla5[[#This Row],[CARDNAME]])</f>
        <v>P20484044725-COMERCIAL LA ISLA RESTAURANT CEBICHERIA</v>
      </c>
    </row>
    <row r="261" spans="1:3" x14ac:dyDescent="0.25">
      <c r="A261" t="s">
        <v>2668</v>
      </c>
      <c r="B261" t="s">
        <v>2669</v>
      </c>
      <c r="C261" t="str">
        <f>CONCATENATE(Tabla5[[#This Row],[CARDCODE]],"-",Tabla5[[#This Row],[CARDNAME]])</f>
        <v>P20507726756-COMERCIAL MEINFEG S.A.C.</v>
      </c>
    </row>
    <row r="262" spans="1:3" x14ac:dyDescent="0.25">
      <c r="A262" t="s">
        <v>2830</v>
      </c>
      <c r="B262" t="s">
        <v>2831</v>
      </c>
      <c r="C262" t="str">
        <f>CONCATENATE(Tabla5[[#This Row],[CARDCODE]],"-",Tabla5[[#This Row],[CARDNAME]])</f>
        <v>P20510782845-COMERCIAL RELUFRA SOCIEDAD ANONIMA CERRADA</v>
      </c>
    </row>
    <row r="263" spans="1:3" x14ac:dyDescent="0.25">
      <c r="A263" t="s">
        <v>2174</v>
      </c>
      <c r="B263" t="s">
        <v>2175</v>
      </c>
      <c r="C263" t="str">
        <f>CONCATENATE(Tabla5[[#This Row],[CARDCODE]],"-",Tabla5[[#This Row],[CARDNAME]])</f>
        <v>P20440878394-COMERCIAL RICARDO Y MARILU E.I.R.L.</v>
      </c>
    </row>
    <row r="264" spans="1:3" x14ac:dyDescent="0.25">
      <c r="A264" t="s">
        <v>2456</v>
      </c>
      <c r="B264" t="s">
        <v>2457</v>
      </c>
      <c r="C264" t="str">
        <f>CONCATENATE(Tabla5[[#This Row],[CARDCODE]],"-",Tabla5[[#This Row],[CARDNAME]])</f>
        <v>P20502756983-COMERCIAL SAN ISIDRO DE LA CRUZ S.A.C.</v>
      </c>
    </row>
    <row r="265" spans="1:3" x14ac:dyDescent="0.25">
      <c r="A265" t="s">
        <v>1312</v>
      </c>
      <c r="B265" t="s">
        <v>1313</v>
      </c>
      <c r="C265" t="str">
        <f>CONCATENATE(Tabla5[[#This Row],[CARDCODE]],"-",Tabla5[[#This Row],[CARDNAME]])</f>
        <v>P20107480979-COMERCIALIZADORA DE LLANTAS S.A.C</v>
      </c>
    </row>
    <row r="266" spans="1:3" x14ac:dyDescent="0.25">
      <c r="A266" t="s">
        <v>1310</v>
      </c>
      <c r="B266" t="s">
        <v>1311</v>
      </c>
      <c r="C266" t="str">
        <f>CONCATENATE(Tabla5[[#This Row],[CARDCODE]],"-",Tabla5[[#This Row],[CARDNAME]])</f>
        <v>P20107244736-COMERCIALIZADORA E IMPORTADORA GS S.A.C.</v>
      </c>
    </row>
    <row r="267" spans="1:3" x14ac:dyDescent="0.25">
      <c r="A267" t="s">
        <v>915</v>
      </c>
      <c r="B267" t="s">
        <v>916</v>
      </c>
      <c r="C267" t="str">
        <f>CONCATENATE(Tabla5[[#This Row],[CARDCODE]],"-",Tabla5[[#This Row],[CARDNAME]])</f>
        <v>P20100020522-COMERCIANTES IMPORTADORES S.A.</v>
      </c>
    </row>
    <row r="268" spans="1:3" x14ac:dyDescent="0.25">
      <c r="A268" t="s">
        <v>2128</v>
      </c>
      <c r="B268" t="s">
        <v>2129</v>
      </c>
      <c r="C268" t="str">
        <f>CONCATENATE(Tabla5[[#This Row],[CARDCODE]],"-",Tabla5[[#This Row],[CARDNAME]])</f>
        <v>P20431112303-COMPAGNIA ALIMENTARE ITALIANA S.A.</v>
      </c>
    </row>
    <row r="269" spans="1:3" x14ac:dyDescent="0.25">
      <c r="A269" t="s">
        <v>1226</v>
      </c>
      <c r="B269" t="s">
        <v>1227</v>
      </c>
      <c r="C269" t="str">
        <f>CONCATENATE(Tabla5[[#This Row],[CARDCODE]],"-",Tabla5[[#This Row],[CARDNAME]])</f>
        <v>P20101579272-COMPANIA IMPORTADORA DE REPUESTOS S.A.C.</v>
      </c>
    </row>
    <row r="270" spans="1:3" x14ac:dyDescent="0.25">
      <c r="A270" t="s">
        <v>3246</v>
      </c>
      <c r="B270" t="s">
        <v>3247</v>
      </c>
      <c r="C270" t="str">
        <f>CONCATENATE(Tabla5[[#This Row],[CARDCODE]],"-",Tabla5[[#This Row],[CARDNAME]])</f>
        <v>P20601140625-COMPAÑIA DISTRIBUIDORA L &amp; G E.I.R.L.</v>
      </c>
    </row>
    <row r="271" spans="1:3" x14ac:dyDescent="0.25">
      <c r="A271" t="s">
        <v>1070</v>
      </c>
      <c r="B271" t="s">
        <v>1071</v>
      </c>
      <c r="C271" t="str">
        <f>CONCATENATE(Tabla5[[#This Row],[CARDCODE]],"-",Tabla5[[#This Row],[CARDNAME]])</f>
        <v>P20100283370-COMPAÑIA PERUANA DE BATERIAS S.A.</v>
      </c>
    </row>
    <row r="272" spans="1:3" x14ac:dyDescent="0.25">
      <c r="A272" t="s">
        <v>2170</v>
      </c>
      <c r="B272" t="s">
        <v>2171</v>
      </c>
      <c r="C272" t="str">
        <f>CONCATENATE(Tabla5[[#This Row],[CARDCODE]],"-",Tabla5[[#This Row],[CARDNAME]])</f>
        <v>P20440463186-COMPERU SERVICIOS S.A.C.</v>
      </c>
    </row>
    <row r="273" spans="1:3" x14ac:dyDescent="0.25">
      <c r="A273" t="s">
        <v>3260</v>
      </c>
      <c r="B273" t="s">
        <v>3261</v>
      </c>
      <c r="C273" t="str">
        <f>CONCATENATE(Tabla5[[#This Row],[CARDCODE]],"-",Tabla5[[#This Row],[CARDNAME]])</f>
        <v>P20602053904-COMPRESORES INDUSTRIALES S.A.C.</v>
      </c>
    </row>
    <row r="274" spans="1:3" x14ac:dyDescent="0.25">
      <c r="A274" t="s">
        <v>3248</v>
      </c>
      <c r="B274" t="s">
        <v>3249</v>
      </c>
      <c r="C274" t="str">
        <f>CONCATENATE(Tabla5[[#This Row],[CARDCODE]],"-",Tabla5[[#This Row],[CARDNAME]])</f>
        <v>P20601158168-COMPRESORES PERU S.A.C</v>
      </c>
    </row>
    <row r="275" spans="1:3" x14ac:dyDescent="0.25">
      <c r="A275" t="s">
        <v>3002</v>
      </c>
      <c r="B275" t="s">
        <v>3003</v>
      </c>
      <c r="C275" t="str">
        <f>CONCATENATE(Tabla5[[#This Row],[CARDCODE]],"-",Tabla5[[#This Row],[CARDNAME]])</f>
        <v>P20521280051-COMPRESURT PERU S.A.C.</v>
      </c>
    </row>
    <row r="276" spans="1:3" x14ac:dyDescent="0.25">
      <c r="A276" t="s">
        <v>2318</v>
      </c>
      <c r="B276" t="s">
        <v>2319</v>
      </c>
      <c r="C276" t="str">
        <f>CONCATENATE(Tabla5[[#This Row],[CARDCODE]],"-",Tabla5[[#This Row],[CARDNAME]])</f>
        <v>P20483912901-COMPUMUEBLES E.I.R.L.</v>
      </c>
    </row>
    <row r="277" spans="1:3" x14ac:dyDescent="0.25">
      <c r="A277" t="s">
        <v>3172</v>
      </c>
      <c r="B277" t="s">
        <v>3173</v>
      </c>
      <c r="C277" t="str">
        <f>CONCATENATE(Tabla5[[#This Row],[CARDCODE]],"-",Tabla5[[#This Row],[CARDNAME]])</f>
        <v>P20553969493-COMPUTER HOUSE SERVICE PERU S.A.C.</v>
      </c>
    </row>
    <row r="278" spans="1:3" x14ac:dyDescent="0.25">
      <c r="A278" t="s">
        <v>1014</v>
      </c>
      <c r="B278" t="s">
        <v>1015</v>
      </c>
      <c r="C278" t="str">
        <f>CONCATENATE(Tabla5[[#This Row],[CARDCODE]],"-",Tabla5[[#This Row],[CARDNAME]])</f>
        <v>P20100140692-CONDOR TRAVEL S.A.</v>
      </c>
    </row>
    <row r="279" spans="1:3" x14ac:dyDescent="0.25">
      <c r="A279" t="s">
        <v>2382</v>
      </c>
      <c r="B279" t="s">
        <v>2383</v>
      </c>
      <c r="C279" t="str">
        <f>CONCATENATE(Tabla5[[#This Row],[CARDCODE]],"-",Tabla5[[#This Row],[CARDNAME]])</f>
        <v>P20498554271-CONECTUS S.A.C.</v>
      </c>
    </row>
    <row r="280" spans="1:3" x14ac:dyDescent="0.25">
      <c r="A280" t="s">
        <v>2144</v>
      </c>
      <c r="B280" t="s">
        <v>2145</v>
      </c>
      <c r="C280" t="str">
        <f>CONCATENATE(Tabla5[[#This Row],[CARDCODE]],"-",Tabla5[[#This Row],[CARDNAME]])</f>
        <v>P20433669127-CONFECCIONES JOSE TUEROS S.A.C.</v>
      </c>
    </row>
    <row r="281" spans="1:3" x14ac:dyDescent="0.25">
      <c r="A281" t="s">
        <v>1574</v>
      </c>
      <c r="B281" t="s">
        <v>1575</v>
      </c>
      <c r="C281" t="str">
        <f>CONCATENATE(Tabla5[[#This Row],[CARDCODE]],"-",Tabla5[[#This Row],[CARDNAME]])</f>
        <v>P20184781701-CONG.REL.FRANCISCANAS D.L.INM.CONCEPCION</v>
      </c>
    </row>
    <row r="282" spans="1:3" x14ac:dyDescent="0.25">
      <c r="A282" t="s">
        <v>1566</v>
      </c>
      <c r="B282" t="s">
        <v>1567</v>
      </c>
      <c r="C282" t="str">
        <f>CONCATENATE(Tabla5[[#This Row],[CARDCODE]],"-",Tabla5[[#This Row],[CARDNAME]])</f>
        <v>P20173173181-CONSEJO DEPARTAMENTAL DE LIMA - CIP</v>
      </c>
    </row>
    <row r="283" spans="1:3" x14ac:dyDescent="0.25">
      <c r="A283" t="s">
        <v>2470</v>
      </c>
      <c r="B283" t="s">
        <v>2471</v>
      </c>
      <c r="C283" t="str">
        <f>CONCATENATE(Tabla5[[#This Row],[CARDCODE]],"-",Tabla5[[#This Row],[CARDNAME]])</f>
        <v>P20503039347-CONSOL.SUPPLY MANAG.SERV. LOG. PERU S.A.</v>
      </c>
    </row>
    <row r="284" spans="1:3" x14ac:dyDescent="0.25">
      <c r="A284" t="s">
        <v>2850</v>
      </c>
      <c r="B284" t="s">
        <v>2851</v>
      </c>
      <c r="C284" t="str">
        <f>CONCATENATE(Tabla5[[#This Row],[CARDCODE]],"-",Tabla5[[#This Row],[CARDNAME]])</f>
        <v>P20511529728-CONSOLIDADORA DE TRANSPORTES DE MERCANCIAS S.A.C.</v>
      </c>
    </row>
    <row r="285" spans="1:3" x14ac:dyDescent="0.25">
      <c r="A285" t="s">
        <v>3076</v>
      </c>
      <c r="B285" t="s">
        <v>3077</v>
      </c>
      <c r="C285" t="str">
        <f>CONCATENATE(Tabla5[[#This Row],[CARDCODE]],"-",Tabla5[[#This Row],[CARDNAME]])</f>
        <v>P20538010996-CONSORCIO ELECTRICAL GROUP PERU S.A.C.</v>
      </c>
    </row>
    <row r="286" spans="1:3" x14ac:dyDescent="0.25">
      <c r="A286" t="s">
        <v>1954</v>
      </c>
      <c r="B286" t="s">
        <v>1955</v>
      </c>
      <c r="C286" t="str">
        <f>CONCATENATE(Tabla5[[#This Row],[CARDCODE]],"-",Tabla5[[#This Row],[CARDNAME]])</f>
        <v>P20386456764-CONSORCIO JOVIZA S.A.</v>
      </c>
    </row>
    <row r="287" spans="1:3" x14ac:dyDescent="0.25">
      <c r="A287" t="s">
        <v>2418</v>
      </c>
      <c r="B287" t="s">
        <v>2419</v>
      </c>
      <c r="C287" t="str">
        <f>CONCATENATE(Tabla5[[#This Row],[CARDCODE]],"-",Tabla5[[#This Row],[CARDNAME]])</f>
        <v>P20501683109-CONSORCIO KINZUKO S.A.C.</v>
      </c>
    </row>
    <row r="288" spans="1:3" x14ac:dyDescent="0.25">
      <c r="A288" t="s">
        <v>1746</v>
      </c>
      <c r="B288" t="s">
        <v>1747</v>
      </c>
      <c r="C288" t="str">
        <f>CONCATENATE(Tabla5[[#This Row],[CARDCODE]],"-",Tabla5[[#This Row],[CARDNAME]])</f>
        <v>P20295343495-CONSORCIO KOL S.A.</v>
      </c>
    </row>
    <row r="289" spans="1:3" x14ac:dyDescent="0.25">
      <c r="A289" t="s">
        <v>1718</v>
      </c>
      <c r="B289" t="s">
        <v>1719</v>
      </c>
      <c r="C289" t="str">
        <f>CONCATENATE(Tabla5[[#This Row],[CARDCODE]],"-",Tabla5[[#This Row],[CARDNAME]])</f>
        <v>P20276433530-CONSORCIO MACARENA S.A.C.</v>
      </c>
    </row>
    <row r="290" spans="1:3" x14ac:dyDescent="0.25">
      <c r="A290" t="s">
        <v>3072</v>
      </c>
      <c r="B290" t="s">
        <v>3073</v>
      </c>
      <c r="C290" t="str">
        <f>CONCATENATE(Tabla5[[#This Row],[CARDCODE]],"-",Tabla5[[#This Row],[CARDNAME]])</f>
        <v>P20537815192-CONSORCIO PERUANO M &amp; P S.A.C</v>
      </c>
    </row>
    <row r="291" spans="1:3" x14ac:dyDescent="0.25">
      <c r="A291" t="s">
        <v>3198</v>
      </c>
      <c r="B291" t="s">
        <v>3199</v>
      </c>
      <c r="C291" t="str">
        <f>CONCATENATE(Tabla5[[#This Row],[CARDCODE]],"-",Tabla5[[#This Row],[CARDNAME]])</f>
        <v>P20559667537-CONSORCIO PRINCIPE LARCO S.A.C.</v>
      </c>
    </row>
    <row r="292" spans="1:3" x14ac:dyDescent="0.25">
      <c r="A292" t="s">
        <v>1806</v>
      </c>
      <c r="B292" t="s">
        <v>1807</v>
      </c>
      <c r="C292" t="str">
        <f>CONCATENATE(Tabla5[[#This Row],[CARDCODE]],"-",Tabla5[[#This Row],[CARDNAME]])</f>
        <v>P20306108574-CONSORCIO PUBLITE X TIL S.R.L.</v>
      </c>
    </row>
    <row r="293" spans="1:3" x14ac:dyDescent="0.25">
      <c r="A293" t="s">
        <v>2488</v>
      </c>
      <c r="B293" t="s">
        <v>2489</v>
      </c>
      <c r="C293" t="str">
        <f>CONCATENATE(Tabla5[[#This Row],[CARDCODE]],"-",Tabla5[[#This Row],[CARDNAME]])</f>
        <v>P20503571715-CONSORCIO SEGUTEX S.A.C.</v>
      </c>
    </row>
    <row r="294" spans="1:3" x14ac:dyDescent="0.25">
      <c r="A294" t="s">
        <v>2440</v>
      </c>
      <c r="B294" t="s">
        <v>2441</v>
      </c>
      <c r="C294" t="str">
        <f>CONCATENATE(Tabla5[[#This Row],[CARDCODE]],"-",Tabla5[[#This Row],[CARDNAME]])</f>
        <v>P20502313488-CONSORCIO TRAMATHOR S.A.C.</v>
      </c>
    </row>
    <row r="295" spans="1:3" x14ac:dyDescent="0.25">
      <c r="A295" t="s">
        <v>1460</v>
      </c>
      <c r="B295" t="s">
        <v>1461</v>
      </c>
      <c r="C295" t="str">
        <f>CONCATENATE(Tabla5[[#This Row],[CARDCODE]],"-",Tabla5[[#This Row],[CARDNAME]])</f>
        <v>P20133007475-CONSORCIO TURISTICO HOTELERO AREQUIPA INN S.R.L.</v>
      </c>
    </row>
    <row r="296" spans="1:3" x14ac:dyDescent="0.25">
      <c r="A296" t="s">
        <v>2466</v>
      </c>
      <c r="B296" t="s">
        <v>2467</v>
      </c>
      <c r="C296" t="str">
        <f>CONCATENATE(Tabla5[[#This Row],[CARDCODE]],"-",Tabla5[[#This Row],[CARDNAME]])</f>
        <v>P20502900774-CONSTRUCCION Y MINERIA GAMARRA S.A.C.</v>
      </c>
    </row>
    <row r="297" spans="1:3" x14ac:dyDescent="0.25">
      <c r="A297" t="s">
        <v>909</v>
      </c>
      <c r="B297" t="s">
        <v>910</v>
      </c>
      <c r="C297" t="str">
        <f>CONCATENATE(Tabla5[[#This Row],[CARDCODE]],"-",Tabla5[[#This Row],[CARDNAME]])</f>
        <v>P20100019940-CONSTRUCCIONES  ELECTROMECANICAS DELCROSA S.A.</v>
      </c>
    </row>
    <row r="298" spans="1:3" x14ac:dyDescent="0.25">
      <c r="A298" t="s">
        <v>941</v>
      </c>
      <c r="B298" t="s">
        <v>942</v>
      </c>
      <c r="C298" t="str">
        <f>CONCATENATE(Tabla5[[#This Row],[CARDCODE]],"-",Tabla5[[#This Row],[CARDNAME]])</f>
        <v>P20100036950-CONSTRUCCIONES METALICAS UNION S.A.</v>
      </c>
    </row>
    <row r="299" spans="1:3" x14ac:dyDescent="0.25">
      <c r="A299" t="s">
        <v>3030</v>
      </c>
      <c r="B299" t="s">
        <v>3031</v>
      </c>
      <c r="C299" t="str">
        <f>CONCATENATE(Tabla5[[#This Row],[CARDCODE]],"-",Tabla5[[#This Row],[CARDNAME]])</f>
        <v>P20524093732-CONSTRUCCIONES Y FABRICACIONES METALMECANICAS S.A.C</v>
      </c>
    </row>
    <row r="300" spans="1:3" x14ac:dyDescent="0.25">
      <c r="A300" t="s">
        <v>2650</v>
      </c>
      <c r="B300" t="s">
        <v>2651</v>
      </c>
      <c r="C300" t="str">
        <f>CONCATENATE(Tabla5[[#This Row],[CARDCODE]],"-",Tabla5[[#This Row],[CARDNAME]])</f>
        <v>P20507315292-CONSULTORES ELECTRICOS ASOCIADOS S.A.C.</v>
      </c>
    </row>
    <row r="301" spans="1:3" x14ac:dyDescent="0.25">
      <c r="A301" t="s">
        <v>943</v>
      </c>
      <c r="B301" t="s">
        <v>944</v>
      </c>
      <c r="C301" t="str">
        <f>CONCATENATE(Tabla5[[#This Row],[CARDCODE]],"-",Tabla5[[#This Row],[CARDNAME]])</f>
        <v>P20100038146-CONTINENTAL S.A.C.</v>
      </c>
    </row>
    <row r="302" spans="1:3" x14ac:dyDescent="0.25">
      <c r="A302" t="s">
        <v>1704</v>
      </c>
      <c r="B302" t="s">
        <v>1705</v>
      </c>
      <c r="C302" t="str">
        <f>CONCATENATE(Tabla5[[#This Row],[CARDCODE]],"-",Tabla5[[#This Row],[CARDNAME]])</f>
        <v>P20267781151-CONTINENTAL TRAVEL S.A.C.</v>
      </c>
    </row>
    <row r="303" spans="1:3" x14ac:dyDescent="0.25">
      <c r="A303" t="s">
        <v>931</v>
      </c>
      <c r="B303" t="s">
        <v>932</v>
      </c>
      <c r="C303" t="str">
        <f>CONCATENATE(Tabla5[[#This Row],[CARDCODE]],"-",Tabla5[[#This Row],[CARDNAME]])</f>
        <v>P20100031648-CONTIX S A</v>
      </c>
    </row>
    <row r="304" spans="1:3" x14ac:dyDescent="0.25">
      <c r="A304" t="s">
        <v>2682</v>
      </c>
      <c r="B304" t="s">
        <v>2683</v>
      </c>
      <c r="C304" t="str">
        <f>CONCATENATE(Tabla5[[#This Row],[CARDCODE]],"-",Tabla5[[#This Row],[CARDNAME]])</f>
        <v>P20508179031-CONTROL Y TECNOLOGIA S.A.C.</v>
      </c>
    </row>
    <row r="305" spans="1:3" x14ac:dyDescent="0.25">
      <c r="A305" t="s">
        <v>1514</v>
      </c>
      <c r="B305" t="s">
        <v>1515</v>
      </c>
      <c r="C305" t="str">
        <f>CONCATENATE(Tabla5[[#This Row],[CARDCODE]],"-",Tabla5[[#This Row],[CARDNAME]])</f>
        <v>P20145437599-COOPERATIVA DE VIVIENDA MIRONES LTDA.</v>
      </c>
    </row>
    <row r="306" spans="1:3" x14ac:dyDescent="0.25">
      <c r="A306" t="s">
        <v>2076</v>
      </c>
      <c r="B306" t="s">
        <v>2077</v>
      </c>
      <c r="C306" t="str">
        <f>CONCATENATE(Tabla5[[#This Row],[CARDCODE]],"-",Tabla5[[#This Row],[CARDNAME]])</f>
        <v>P20420055171-COPETROL S.A.</v>
      </c>
    </row>
    <row r="307" spans="1:3" x14ac:dyDescent="0.25">
      <c r="A307" t="s">
        <v>2350</v>
      </c>
      <c r="B307" t="s">
        <v>2351</v>
      </c>
      <c r="C307" t="str">
        <f>CONCATENATE(Tabla5[[#This Row],[CARDCODE]],"-",Tabla5[[#This Row],[CARDNAME]])</f>
        <v>P20492029891-COPLASTGROUP S.A.</v>
      </c>
    </row>
    <row r="308" spans="1:3" x14ac:dyDescent="0.25">
      <c r="A308" t="s">
        <v>1914</v>
      </c>
      <c r="B308" t="s">
        <v>1915</v>
      </c>
      <c r="C308" t="str">
        <f>CONCATENATE(Tabla5[[#This Row],[CARDCODE]],"-",Tabla5[[#This Row],[CARDNAME]])</f>
        <v>P20375892414-COPY MIT E.I.R.L.</v>
      </c>
    </row>
    <row r="309" spans="1:3" x14ac:dyDescent="0.25">
      <c r="A309" t="s">
        <v>2498</v>
      </c>
      <c r="B309" t="s">
        <v>2499</v>
      </c>
      <c r="C309" t="str">
        <f>CONCATENATE(Tabla5[[#This Row],[CARDCODE]],"-",Tabla5[[#This Row],[CARDNAME]])</f>
        <v>P20503843731-COPYCAD S.A.C.</v>
      </c>
    </row>
    <row r="310" spans="1:3" x14ac:dyDescent="0.25">
      <c r="A310" t="s">
        <v>879</v>
      </c>
      <c r="B310" t="s">
        <v>880</v>
      </c>
      <c r="C310" t="str">
        <f>CONCATENATE(Tabla5[[#This Row],[CARDCODE]],"-",Tabla5[[#This Row],[CARDNAME]])</f>
        <v>P15276859517-COPYCENTER WILSON</v>
      </c>
    </row>
    <row r="311" spans="1:3" x14ac:dyDescent="0.25">
      <c r="A311" t="s">
        <v>617</v>
      </c>
      <c r="B311" t="s">
        <v>618</v>
      </c>
      <c r="C311" t="str">
        <f>CONCATENATE(Tabla5[[#This Row],[CARDCODE]],"-",Tabla5[[#This Row],[CARDNAME]])</f>
        <v>P10178483728-CORCUERA GARCIA MARCO ANTONIO</v>
      </c>
    </row>
    <row r="312" spans="1:3" x14ac:dyDescent="0.25">
      <c r="A312" t="s">
        <v>781</v>
      </c>
      <c r="B312" t="s">
        <v>782</v>
      </c>
      <c r="C312" t="str">
        <f>CONCATENATE(Tabla5[[#This Row],[CARDCODE]],"-",Tabla5[[#This Row],[CARDNAME]])</f>
        <v>P10408155202-CORDOVA ABAD MIGUEL ANGEL</v>
      </c>
    </row>
    <row r="313" spans="1:3" x14ac:dyDescent="0.25">
      <c r="A313" t="s">
        <v>2568</v>
      </c>
      <c r="B313" t="s">
        <v>2569</v>
      </c>
      <c r="C313" t="str">
        <f>CONCATENATE(Tabla5[[#This Row],[CARDCODE]],"-",Tabla5[[#This Row],[CARDNAME]])</f>
        <v>P20505365136-CORMAR SUMINISTROS S.A.C.</v>
      </c>
    </row>
    <row r="314" spans="1:3" x14ac:dyDescent="0.25">
      <c r="A314" t="s">
        <v>2780</v>
      </c>
      <c r="B314" t="s">
        <v>2781</v>
      </c>
      <c r="C314" t="str">
        <f>CONCATENATE(Tabla5[[#This Row],[CARDCODE]],"-",Tabla5[[#This Row],[CARDNAME]])</f>
        <v>P20509677191-CORMEBEN S.A.C.</v>
      </c>
    </row>
    <row r="315" spans="1:3" x14ac:dyDescent="0.25">
      <c r="A315" t="s">
        <v>1790</v>
      </c>
      <c r="B315" t="s">
        <v>1791</v>
      </c>
      <c r="C315" t="str">
        <f>CONCATENATE(Tabla5[[#This Row],[CARDCODE]],"-",Tabla5[[#This Row],[CARDNAME]])</f>
        <v>P20303891316-CORP. MARITIMA APOLO SRL</v>
      </c>
    </row>
    <row r="316" spans="1:3" x14ac:dyDescent="0.25">
      <c r="A316" t="s">
        <v>2874</v>
      </c>
      <c r="B316" t="s">
        <v>2875</v>
      </c>
      <c r="C316" t="str">
        <f>CONCATENATE(Tabla5[[#This Row],[CARDCODE]],"-",Tabla5[[#This Row],[CARDNAME]])</f>
        <v>P20512803696-CORPORACION ALONTE S.A.C.</v>
      </c>
    </row>
    <row r="317" spans="1:3" x14ac:dyDescent="0.25">
      <c r="A317" t="s">
        <v>2996</v>
      </c>
      <c r="B317" t="s">
        <v>2997</v>
      </c>
      <c r="C317" t="str">
        <f>CONCATENATE(Tabla5[[#This Row],[CARDCODE]],"-",Tabla5[[#This Row],[CARDNAME]])</f>
        <v>P20520969790-CORPORACION CDECORA SAC</v>
      </c>
    </row>
    <row r="318" spans="1:3" x14ac:dyDescent="0.25">
      <c r="A318" t="s">
        <v>1126</v>
      </c>
      <c r="B318" t="s">
        <v>1127</v>
      </c>
      <c r="C318" t="str">
        <f>CONCATENATE(Tabla5[[#This Row],[CARDCODE]],"-",Tabla5[[#This Row],[CARDNAME]])</f>
        <v>P20100654025-CORPORACION DE INDUSTRIAS PLASTICAS S A</v>
      </c>
    </row>
    <row r="319" spans="1:3" x14ac:dyDescent="0.25">
      <c r="A319" t="s">
        <v>3202</v>
      </c>
      <c r="B319" t="s">
        <v>3203</v>
      </c>
      <c r="C319" t="str">
        <f>CONCATENATE(Tabla5[[#This Row],[CARDCODE]],"-",Tabla5[[#This Row],[CARDNAME]])</f>
        <v>P20566141257-CORPORACION DE INGENIERIA DE FLUIDOS PERU S.A.C.</v>
      </c>
    </row>
    <row r="320" spans="1:3" x14ac:dyDescent="0.25">
      <c r="A320" t="s">
        <v>2826</v>
      </c>
      <c r="B320" t="s">
        <v>2827</v>
      </c>
      <c r="C320" t="str">
        <f>CONCATENATE(Tabla5[[#This Row],[CARDCODE]],"-",Tabla5[[#This Row],[CARDNAME]])</f>
        <v>P20510737033-CORPORACION DEMHILL DECORACION &amp; DISEÑO S.A.C.</v>
      </c>
    </row>
    <row r="321" spans="1:3" x14ac:dyDescent="0.25">
      <c r="A321" t="s">
        <v>2004</v>
      </c>
      <c r="B321" t="s">
        <v>2005</v>
      </c>
      <c r="C321" t="str">
        <f>CONCATENATE(Tabla5[[#This Row],[CARDCODE]],"-",Tabla5[[#This Row],[CARDNAME]])</f>
        <v>P20401931113-CORPORACION EL SOL S.R.L.</v>
      </c>
    </row>
    <row r="322" spans="1:3" x14ac:dyDescent="0.25">
      <c r="A322" t="s">
        <v>3214</v>
      </c>
      <c r="B322" t="s">
        <v>3215</v>
      </c>
      <c r="C322" t="str">
        <f>CONCATENATE(Tabla5[[#This Row],[CARDCODE]],"-",Tabla5[[#This Row],[CARDNAME]])</f>
        <v>P20600219945-CORPORACION EMAR SRL</v>
      </c>
    </row>
    <row r="323" spans="1:3" x14ac:dyDescent="0.25">
      <c r="A323" t="s">
        <v>2670</v>
      </c>
      <c r="B323" t="s">
        <v>2671</v>
      </c>
      <c r="C323" t="str">
        <f>CONCATENATE(Tabla5[[#This Row],[CARDCODE]],"-",Tabla5[[#This Row],[CARDNAME]])</f>
        <v>P20507801715-CORPORACION EMPIRE STATE ASESORES GENERALES S.A.C.</v>
      </c>
    </row>
    <row r="324" spans="1:3" x14ac:dyDescent="0.25">
      <c r="A324" t="s">
        <v>2070</v>
      </c>
      <c r="B324" t="s">
        <v>2071</v>
      </c>
      <c r="C324" t="str">
        <f>CONCATENATE(Tabla5[[#This Row],[CARDCODE]],"-",Tabla5[[#This Row],[CARDNAME]])</f>
        <v>P20419570185-CORPORACION GESTION S.A.</v>
      </c>
    </row>
    <row r="325" spans="1:3" x14ac:dyDescent="0.25">
      <c r="A325" t="s">
        <v>2886</v>
      </c>
      <c r="B325" t="s">
        <v>2887</v>
      </c>
      <c r="C325" t="str">
        <f>CONCATENATE(Tabla5[[#This Row],[CARDCODE]],"-",Tabla5[[#This Row],[CARDNAME]])</f>
        <v>P20513227460-CORPORACION GIVA S.A.C.</v>
      </c>
    </row>
    <row r="326" spans="1:3" x14ac:dyDescent="0.25">
      <c r="A326" t="s">
        <v>2988</v>
      </c>
      <c r="B326" t="s">
        <v>2989</v>
      </c>
      <c r="C326" t="str">
        <f>CONCATENATE(Tabla5[[#This Row],[CARDCODE]],"-",Tabla5[[#This Row],[CARDNAME]])</f>
        <v>p20519043891-CORPORACION HIGHTRONIC SAC</v>
      </c>
    </row>
    <row r="327" spans="1:3" x14ac:dyDescent="0.25">
      <c r="A327" t="s">
        <v>3028</v>
      </c>
      <c r="B327" t="s">
        <v>3029</v>
      </c>
      <c r="C327" t="str">
        <f>CONCATENATE(Tabla5[[#This Row],[CARDCODE]],"-",Tabla5[[#This Row],[CARDNAME]])</f>
        <v>P20523904273-CORPORACION HODELPE S.A.C.</v>
      </c>
    </row>
    <row r="328" spans="1:3" x14ac:dyDescent="0.25">
      <c r="A328" t="s">
        <v>2606</v>
      </c>
      <c r="B328" t="s">
        <v>2607</v>
      </c>
      <c r="C328" t="str">
        <f>CONCATENATE(Tabla5[[#This Row],[CARDCODE]],"-",Tabla5[[#This Row],[CARDNAME]])</f>
        <v>P20506170762-CORPORACION OKEY S.A.C.</v>
      </c>
    </row>
    <row r="329" spans="1:3" x14ac:dyDescent="0.25">
      <c r="A329" t="s">
        <v>2462</v>
      </c>
      <c r="B329" t="s">
        <v>2463</v>
      </c>
      <c r="C329" t="str">
        <f>CONCATENATE(Tabla5[[#This Row],[CARDCODE]],"-",Tabla5[[#This Row],[CARDNAME]])</f>
        <v>P20502812212-CORPORACION PERUANA DE ASESORES Y CONSULTORES S.A.C.</v>
      </c>
    </row>
    <row r="330" spans="1:3" x14ac:dyDescent="0.25">
      <c r="A330" t="s">
        <v>1992</v>
      </c>
      <c r="B330" t="s">
        <v>1993</v>
      </c>
      <c r="C330" t="str">
        <f>CONCATENATE(Tabla5[[#This Row],[CARDCODE]],"-",Tabla5[[#This Row],[CARDNAME]])</f>
        <v>P20395423666-CORPORACION PERUANA DE TURISMO E.I.R.L.</v>
      </c>
    </row>
    <row r="331" spans="1:3" x14ac:dyDescent="0.25">
      <c r="A331" t="s">
        <v>2238</v>
      </c>
      <c r="B331" t="s">
        <v>2239</v>
      </c>
      <c r="C331" t="str">
        <f>CONCATENATE(Tabla5[[#This Row],[CARDCODE]],"-",Tabla5[[#This Row],[CARDNAME]])</f>
        <v>P20467137612-CORPORACION PETROLERA SANTA ROSA S.A.C.</v>
      </c>
    </row>
    <row r="332" spans="1:3" x14ac:dyDescent="0.25">
      <c r="A332" t="s">
        <v>2916</v>
      </c>
      <c r="B332" t="s">
        <v>2917</v>
      </c>
      <c r="C332" t="str">
        <f>CONCATENATE(Tabla5[[#This Row],[CARDCODE]],"-",Tabla5[[#This Row],[CARDNAME]])</f>
        <v>P20514753483-CORPORACION PROMATISA S.A.C.</v>
      </c>
    </row>
    <row r="333" spans="1:3" x14ac:dyDescent="0.25">
      <c r="A333" t="s">
        <v>2608</v>
      </c>
      <c r="B333" t="s">
        <v>2609</v>
      </c>
      <c r="C333" t="str">
        <f>CONCATENATE(Tabla5[[#This Row],[CARDCODE]],"-",Tabla5[[#This Row],[CARDNAME]])</f>
        <v>P20506171068-CORPORACION SMILE S.A.C.</v>
      </c>
    </row>
    <row r="334" spans="1:3" x14ac:dyDescent="0.25">
      <c r="A334" t="s">
        <v>3184</v>
      </c>
      <c r="B334" t="s">
        <v>3185</v>
      </c>
      <c r="C334" t="str">
        <f>CONCATENATE(Tabla5[[#This Row],[CARDCODE]],"-",Tabla5[[#This Row],[CARDNAME]])</f>
        <v>P20555398124-CORPORACION TECNICA DE FLUIDOS S.A.</v>
      </c>
    </row>
    <row r="335" spans="1:3" x14ac:dyDescent="0.25">
      <c r="A335" t="s">
        <v>2934</v>
      </c>
      <c r="B335" t="s">
        <v>2935</v>
      </c>
      <c r="C335" t="str">
        <f>CONCATENATE(Tabla5[[#This Row],[CARDCODE]],"-",Tabla5[[#This Row],[CARDNAME]])</f>
        <v>P20515910973-CORPORACION TRI'FRAN S.A.C.</v>
      </c>
    </row>
    <row r="336" spans="1:3" x14ac:dyDescent="0.25">
      <c r="A336" t="s">
        <v>2292</v>
      </c>
      <c r="B336" t="s">
        <v>2293</v>
      </c>
      <c r="C336" t="str">
        <f>CONCATENATE(Tabla5[[#This Row],[CARDCODE]],"-",Tabla5[[#This Row],[CARDNAME]])</f>
        <v>P20479381390-CORPORACION UNIVERSAL S.A.C.</v>
      </c>
    </row>
    <row r="337" spans="1:3" x14ac:dyDescent="0.25">
      <c r="A337" t="s">
        <v>2866</v>
      </c>
      <c r="B337" t="s">
        <v>2867</v>
      </c>
      <c r="C337" t="str">
        <f>CONCATENATE(Tabla5[[#This Row],[CARDCODE]],"-",Tabla5[[#This Row],[CARDNAME]])</f>
        <v>P20512428402-CORPORACION VANSA E.I.R.L.</v>
      </c>
    </row>
    <row r="338" spans="1:3" x14ac:dyDescent="0.25">
      <c r="A338" t="s">
        <v>2824</v>
      </c>
      <c r="B338" t="s">
        <v>2825</v>
      </c>
      <c r="C338" t="str">
        <f>CONCATENATE(Tabla5[[#This Row],[CARDCODE]],"-",Tabla5[[#This Row],[CARDNAME]])</f>
        <v>P20510716974-CORPORACION WORLD IMPORT E.I.R.L.</v>
      </c>
    </row>
    <row r="339" spans="1:3" x14ac:dyDescent="0.25">
      <c r="A339" t="s">
        <v>2356</v>
      </c>
      <c r="B339" t="s">
        <v>2357</v>
      </c>
      <c r="C339" t="str">
        <f>CONCATENATE(Tabla5[[#This Row],[CARDCODE]],"-",Tabla5[[#This Row],[CARDNAME]])</f>
        <v>P20492317501-CORPORACION YADIRA &amp; NICOL S.C.R.L</v>
      </c>
    </row>
    <row r="340" spans="1:3" x14ac:dyDescent="0.25">
      <c r="A340" t="s">
        <v>2784</v>
      </c>
      <c r="B340" t="s">
        <v>2785</v>
      </c>
      <c r="C340" t="str">
        <f>CONCATENATE(Tabla5[[#This Row],[CARDCODE]],"-",Tabla5[[#This Row],[CARDNAME]])</f>
        <v>P20509717169-CORPORACION YESSICA MOLLEDA S.R.L.</v>
      </c>
    </row>
    <row r="341" spans="1:3" x14ac:dyDescent="0.25">
      <c r="A341" t="s">
        <v>2910</v>
      </c>
      <c r="B341" t="s">
        <v>2911</v>
      </c>
      <c r="C341" t="str">
        <f>CONCATENATE(Tabla5[[#This Row],[CARDCODE]],"-",Tabla5[[#This Row],[CARDNAME]])</f>
        <v>P20514688134-CORPORACION ZALE SOCIEDAD COMERCIAL DE RESPONSABILIDAD LIMITADA-ZALE S.R.L.</v>
      </c>
    </row>
    <row r="342" spans="1:3" x14ac:dyDescent="0.25">
      <c r="A342" t="s">
        <v>349</v>
      </c>
      <c r="B342" t="s">
        <v>350</v>
      </c>
      <c r="C342" t="str">
        <f>CONCATENATE(Tabla5[[#This Row],[CARDCODE]],"-",Tabla5[[#This Row],[CARDNAME]])</f>
        <v>P10072695149-CORREA MILLER GUSTAVO ANTONIO</v>
      </c>
    </row>
    <row r="343" spans="1:3" x14ac:dyDescent="0.25">
      <c r="A343" t="s">
        <v>565</v>
      </c>
      <c r="B343" t="s">
        <v>566</v>
      </c>
      <c r="C343" t="str">
        <f>CONCATENATE(Tabla5[[#This Row],[CARDCODE]],"-",Tabla5[[#This Row],[CARDNAME]])</f>
        <v>P10105477665-CORZO DANCOURT RENZO ITALO</v>
      </c>
    </row>
    <row r="344" spans="1:3" x14ac:dyDescent="0.25">
      <c r="A344" t="s">
        <v>3286</v>
      </c>
      <c r="B344" t="s">
        <v>3287</v>
      </c>
      <c r="C344" t="str">
        <f>CONCATENATE(Tabla5[[#This Row],[CARDCODE]],"-",Tabla5[[#This Row],[CARDNAME]])</f>
        <v>P20602624014-COSMOPLAS PERU S.A.C.</v>
      </c>
    </row>
    <row r="345" spans="1:3" x14ac:dyDescent="0.25">
      <c r="A345" t="s">
        <v>1634</v>
      </c>
      <c r="B345" t="s">
        <v>1635</v>
      </c>
      <c r="C345" t="str">
        <f>CONCATENATE(Tabla5[[#This Row],[CARDCODE]],"-",Tabla5[[#This Row],[CARDNAME]])</f>
        <v>P20231843460-COSTA DEL SOL S.A.</v>
      </c>
    </row>
    <row r="346" spans="1:3" x14ac:dyDescent="0.25">
      <c r="A346" t="s">
        <v>2096</v>
      </c>
      <c r="B346" t="s">
        <v>2097</v>
      </c>
      <c r="C346" t="str">
        <f>CONCATENATE(Tabla5[[#This Row],[CARDCODE]],"-",Tabla5[[#This Row],[CARDNAME]])</f>
        <v>P20426116970-COURIER EXCELLENT S.A.</v>
      </c>
    </row>
    <row r="347" spans="1:3" x14ac:dyDescent="0.25">
      <c r="A347" t="s">
        <v>2244</v>
      </c>
      <c r="B347" t="s">
        <v>2245</v>
      </c>
      <c r="C347" t="str">
        <f>CONCATENATE(Tabla5[[#This Row],[CARDCODE]],"-",Tabla5[[#This Row],[CARDNAME]])</f>
        <v>P20468501903-CREATIVA PUBLICIDAD S.R.L.</v>
      </c>
    </row>
    <row r="348" spans="1:3" x14ac:dyDescent="0.25">
      <c r="A348" t="s">
        <v>819</v>
      </c>
      <c r="B348" t="s">
        <v>820</v>
      </c>
      <c r="C348" t="str">
        <f>CONCATENATE(Tabla5[[#This Row],[CARDCODE]],"-",Tabla5[[#This Row],[CARDNAME]])</f>
        <v>P10426955518-CRISPIN CONDOR LUCINDA ELIN</v>
      </c>
    </row>
    <row r="349" spans="1:3" x14ac:dyDescent="0.25">
      <c r="A349" t="s">
        <v>1462</v>
      </c>
      <c r="B349" t="s">
        <v>1463</v>
      </c>
      <c r="C349" t="str">
        <f>CONCATENATE(Tabla5[[#This Row],[CARDCODE]],"-",Tabla5[[#This Row],[CARDNAME]])</f>
        <v>P20133148532-CRUBHER S.R.L.</v>
      </c>
    </row>
    <row r="350" spans="1:3" x14ac:dyDescent="0.25">
      <c r="A350" t="s">
        <v>859</v>
      </c>
      <c r="B350" t="s">
        <v>860</v>
      </c>
      <c r="C350" t="str">
        <f>CONCATENATE(Tabla5[[#This Row],[CARDCODE]],"-",Tabla5[[#This Row],[CARDNAME]])</f>
        <v>P10472219010-CRUZ CASTRO JORGE LUIS</v>
      </c>
    </row>
    <row r="351" spans="1:3" x14ac:dyDescent="0.25">
      <c r="A351" t="s">
        <v>2114</v>
      </c>
      <c r="B351" t="s">
        <v>2115</v>
      </c>
      <c r="C351" t="str">
        <f>CONCATENATE(Tabla5[[#This Row],[CARDCODE]],"-",Tabla5[[#This Row],[CARDNAME]])</f>
        <v>P20430030036-CRUZ DEL SUR CARGO S.A.</v>
      </c>
    </row>
    <row r="352" spans="1:3" x14ac:dyDescent="0.25">
      <c r="A352" t="s">
        <v>591</v>
      </c>
      <c r="B352" t="s">
        <v>592</v>
      </c>
      <c r="C352" t="str">
        <f>CONCATENATE(Tabla5[[#This Row],[CARDCODE]],"-",Tabla5[[#This Row],[CARDNAME]])</f>
        <v>P10152155013-CRUZ TAMAYO EDINSON JOPITA</v>
      </c>
    </row>
    <row r="353" spans="1:3" x14ac:dyDescent="0.25">
      <c r="A353" t="s">
        <v>603</v>
      </c>
      <c r="B353" t="s">
        <v>604</v>
      </c>
      <c r="C353" t="str">
        <f>CONCATENATE(Tabla5[[#This Row],[CARDCODE]],"-",Tabla5[[#This Row],[CARDNAME]])</f>
        <v>P10159429763-CUETO CASTRO CESAR</v>
      </c>
    </row>
    <row r="354" spans="1:3" x14ac:dyDescent="0.25">
      <c r="A354" t="s">
        <v>555</v>
      </c>
      <c r="B354" t="s">
        <v>556</v>
      </c>
      <c r="C354" t="str">
        <f>CONCATENATE(Tabla5[[#This Row],[CARDCODE]],"-",Tabla5[[#This Row],[CARDNAME]])</f>
        <v>P10103897268-CUEVA SIFUENTES CESAR ARMANDO</v>
      </c>
    </row>
    <row r="355" spans="1:3" x14ac:dyDescent="0.25">
      <c r="A355" t="s">
        <v>2490</v>
      </c>
      <c r="B355" t="s">
        <v>2491</v>
      </c>
      <c r="C355" t="str">
        <f>CONCATENATE(Tabla5[[#This Row],[CARDCODE]],"-",Tabla5[[#This Row],[CARDNAME]])</f>
        <v>P20503620350-CUñADO PERU S.A.</v>
      </c>
    </row>
    <row r="356" spans="1:3" x14ac:dyDescent="0.25">
      <c r="A356" t="s">
        <v>1892</v>
      </c>
      <c r="B356" t="s">
        <v>1893</v>
      </c>
      <c r="C356" t="str">
        <f>CONCATENATE(Tabla5[[#This Row],[CARDCODE]],"-",Tabla5[[#This Row],[CARDNAME]])</f>
        <v>P20353338278-D´COMPUTO SAC</v>
      </c>
    </row>
    <row r="357" spans="1:3" x14ac:dyDescent="0.25">
      <c r="A357" t="s">
        <v>2624</v>
      </c>
      <c r="B357" t="s">
        <v>2625</v>
      </c>
      <c r="C357" t="str">
        <f>CONCATENATE(Tabla5[[#This Row],[CARDCODE]],"-",Tabla5[[#This Row],[CARDNAME]])</f>
        <v>P20506621446-DACAR AUTOS S.A.C. SERVICIO TECNICO AUTOMOTRIZ</v>
      </c>
    </row>
    <row r="358" spans="1:3" x14ac:dyDescent="0.25">
      <c r="A358" t="s">
        <v>1964</v>
      </c>
      <c r="B358" t="s">
        <v>1965</v>
      </c>
      <c r="C358" t="str">
        <f>CONCATENATE(Tabla5[[#This Row],[CARDCODE]],"-",Tabla5[[#This Row],[CARDNAME]])</f>
        <v>P20388234262-DAIHATSU DEL PERU</v>
      </c>
    </row>
    <row r="359" spans="1:3" x14ac:dyDescent="0.25">
      <c r="A359" t="s">
        <v>1976</v>
      </c>
      <c r="B359" t="s">
        <v>1977</v>
      </c>
      <c r="C359" t="str">
        <f>CONCATENATE(Tabla5[[#This Row],[CARDCODE]],"-",Tabla5[[#This Row],[CARDNAME]])</f>
        <v>P20389748669-DALKA S.A.C.</v>
      </c>
    </row>
    <row r="360" spans="1:3" x14ac:dyDescent="0.25">
      <c r="A360" t="s">
        <v>3194</v>
      </c>
      <c r="B360" t="s">
        <v>3195</v>
      </c>
      <c r="C360" t="str">
        <f>CONCATENATE(Tabla5[[#This Row],[CARDCODE]],"-",Tabla5[[#This Row],[CARDNAME]])</f>
        <v>P20557992295-DARKAY SOLUTIONS E.I.R.L.</v>
      </c>
    </row>
    <row r="361" spans="1:3" x14ac:dyDescent="0.25">
      <c r="A361" t="s">
        <v>2316</v>
      </c>
      <c r="B361" t="s">
        <v>2317</v>
      </c>
      <c r="C361" t="str">
        <f>CONCATENATE(Tabla5[[#This Row],[CARDCODE]],"-",Tabla5[[#This Row],[CARDNAME]])</f>
        <v>P20483899883-DATA TECH S.A.C.</v>
      </c>
    </row>
    <row r="362" spans="1:3" x14ac:dyDescent="0.25">
      <c r="A362" t="s">
        <v>2288</v>
      </c>
      <c r="B362" t="s">
        <v>2289</v>
      </c>
      <c r="C362" t="str">
        <f>CONCATENATE(Tabla5[[#This Row],[CARDCODE]],"-",Tabla5[[#This Row],[CARDNAME]])</f>
        <v>P20477957618-DATEGI SPORTS S.A.C.</v>
      </c>
    </row>
    <row r="363" spans="1:3" x14ac:dyDescent="0.25">
      <c r="A363" t="s">
        <v>3256</v>
      </c>
      <c r="B363" t="s">
        <v>3257</v>
      </c>
      <c r="C363" t="str">
        <f>CONCATENATE(Tabla5[[#This Row],[CARDCODE]],"-",Tabla5[[#This Row],[CARDNAME]])</f>
        <v>P20601627095-DBA INDUSTRIAL SUPPLY S.A.C.</v>
      </c>
    </row>
    <row r="364" spans="1:3" x14ac:dyDescent="0.25">
      <c r="A364" t="s">
        <v>295</v>
      </c>
      <c r="B364" t="s">
        <v>296</v>
      </c>
      <c r="C364" t="str">
        <f>CONCATENATE(Tabla5[[#This Row],[CARDCODE]],"-",Tabla5[[#This Row],[CARDNAME]])</f>
        <v>P10060943210-DE LA CRUZ CUYA ESPERANZA GUILLERMINA</v>
      </c>
    </row>
    <row r="365" spans="1:3" x14ac:dyDescent="0.25">
      <c r="A365" t="s">
        <v>1612</v>
      </c>
      <c r="B365" t="s">
        <v>1613</v>
      </c>
      <c r="C365" t="str">
        <f>CONCATENATE(Tabla5[[#This Row],[CARDCODE]],"-",Tabla5[[#This Row],[CARDNAME]])</f>
        <v>P20215528791-DECOR CENTER S.A.</v>
      </c>
    </row>
    <row r="366" spans="1:3" x14ac:dyDescent="0.25">
      <c r="A366" t="s">
        <v>1942</v>
      </c>
      <c r="B366" t="s">
        <v>1943</v>
      </c>
      <c r="C366" t="str">
        <f>CONCATENATE(Tabla5[[#This Row],[CARDCODE]],"-",Tabla5[[#This Row],[CARDNAME]])</f>
        <v>P20383557594-DECORACIONES WASHI E.I.R.LTDA.</v>
      </c>
    </row>
    <row r="367" spans="1:3" x14ac:dyDescent="0.25">
      <c r="A367" t="s">
        <v>479</v>
      </c>
      <c r="B367" t="s">
        <v>480</v>
      </c>
      <c r="C367" t="str">
        <f>CONCATENATE(Tabla5[[#This Row],[CARDCODE]],"-",Tabla5[[#This Row],[CARDNAME]])</f>
        <v>P10093991961-DEL AGUILA GABANCHO, JORGE MANUEL</v>
      </c>
    </row>
    <row r="368" spans="1:3" x14ac:dyDescent="0.25">
      <c r="A368" t="s">
        <v>327</v>
      </c>
      <c r="B368" t="s">
        <v>328</v>
      </c>
      <c r="C368" t="str">
        <f>CONCATENATE(Tabla5[[#This Row],[CARDCODE]],"-",Tabla5[[#This Row],[CARDNAME]])</f>
        <v>P10068756141-DELGADO CONDOR HONORATA</v>
      </c>
    </row>
    <row r="369" spans="1:3" x14ac:dyDescent="0.25">
      <c r="A369" t="s">
        <v>509</v>
      </c>
      <c r="B369" t="s">
        <v>510</v>
      </c>
      <c r="C369" t="str">
        <f>CONCATENATE(Tabla5[[#This Row],[CARDCODE]],"-",Tabla5[[#This Row],[CARDNAME]])</f>
        <v>P10098765676-DELGADO MEDINA JESUS MANUEL</v>
      </c>
    </row>
    <row r="370" spans="1:3" x14ac:dyDescent="0.25">
      <c r="A370" t="s">
        <v>829</v>
      </c>
      <c r="B370" t="s">
        <v>830</v>
      </c>
      <c r="C370" t="str">
        <f>CONCATENATE(Tabla5[[#This Row],[CARDCODE]],"-",Tabla5[[#This Row],[CARDNAME]])</f>
        <v>P10433951048-DELGADO MONTUFAR, NOE ISAU</v>
      </c>
    </row>
    <row r="371" spans="1:3" x14ac:dyDescent="0.25">
      <c r="A371" t="s">
        <v>2614</v>
      </c>
      <c r="B371" t="s">
        <v>2615</v>
      </c>
      <c r="C371" t="str">
        <f>CONCATENATE(Tabla5[[#This Row],[CARDCODE]],"-",Tabla5[[#This Row],[CARDNAME]])</f>
        <v>P20506257965-DELIFRANCE S.A.C.</v>
      </c>
    </row>
    <row r="372" spans="1:3" x14ac:dyDescent="0.25">
      <c r="A372" t="s">
        <v>1008</v>
      </c>
      <c r="B372" t="s">
        <v>1009</v>
      </c>
      <c r="C372" t="str">
        <f>CONCATENATE(Tabla5[[#This Row],[CARDCODE]],"-",Tabla5[[#This Row],[CARDNAME]])</f>
        <v>P20100123330-DELOSI S.A. KFC</v>
      </c>
    </row>
    <row r="373" spans="1:3" x14ac:dyDescent="0.25">
      <c r="A373" t="s">
        <v>2576</v>
      </c>
      <c r="B373" t="s">
        <v>2577</v>
      </c>
      <c r="C373" t="str">
        <f>CONCATENATE(Tabla5[[#This Row],[CARDCODE]],"-",Tabla5[[#This Row],[CARDNAME]])</f>
        <v>P20505650761-DELTA 500 E.I.R.L.</v>
      </c>
    </row>
    <row r="374" spans="1:3" x14ac:dyDescent="0.25">
      <c r="A374" t="s">
        <v>2494</v>
      </c>
      <c r="B374" t="s">
        <v>2495</v>
      </c>
      <c r="C374" t="str">
        <f>CONCATENATE(Tabla5[[#This Row],[CARDCODE]],"-",Tabla5[[#This Row],[CARDNAME]])</f>
        <v>P20503658756-DEMIURGO S.A.C.</v>
      </c>
    </row>
    <row r="375" spans="1:3" x14ac:dyDescent="0.25">
      <c r="A375" t="s">
        <v>2120</v>
      </c>
      <c r="B375" t="s">
        <v>2121</v>
      </c>
      <c r="C375" t="str">
        <f>CONCATENATE(Tabla5[[#This Row],[CARDCODE]],"-",Tabla5[[#This Row],[CARDNAME]])</f>
        <v>P20430621409-DEMO S.A.C.</v>
      </c>
    </row>
    <row r="376" spans="1:3" x14ac:dyDescent="0.25">
      <c r="A376" t="s">
        <v>1904</v>
      </c>
      <c r="B376" t="s">
        <v>1905</v>
      </c>
      <c r="C376" t="str">
        <f>CONCATENATE(Tabla5[[#This Row],[CARDCODE]],"-",Tabla5[[#This Row],[CARDNAME]])</f>
        <v>P20372360713-DESARROLLO INDUSTRIAL MECANICO S.A.C.</v>
      </c>
    </row>
    <row r="377" spans="1:3" x14ac:dyDescent="0.25">
      <c r="A377" t="s">
        <v>913</v>
      </c>
      <c r="B377" t="s">
        <v>914</v>
      </c>
      <c r="C377" t="str">
        <f>CONCATENATE(Tabla5[[#This Row],[CARDCODE]],"-",Tabla5[[#This Row],[CARDNAME]])</f>
        <v>P20100020441-DETROIT DIESEL - MTU PERU S.A.C.</v>
      </c>
    </row>
    <row r="378" spans="1:3" x14ac:dyDescent="0.25">
      <c r="A378" t="s">
        <v>575</v>
      </c>
      <c r="B378" t="s">
        <v>576</v>
      </c>
      <c r="C378" t="str">
        <f>CONCATENATE(Tabla5[[#This Row],[CARDCODE]],"-",Tabla5[[#This Row],[CARDNAME]])</f>
        <v>P10107005949-DIAZ GUERRA DANTE LOVIGI</v>
      </c>
    </row>
    <row r="379" spans="1:3" x14ac:dyDescent="0.25">
      <c r="A379" t="s">
        <v>2952</v>
      </c>
      <c r="B379" t="s">
        <v>2953</v>
      </c>
      <c r="C379" t="str">
        <f>CONCATENATE(Tabla5[[#This Row],[CARDCODE]],"-",Tabla5[[#This Row],[CARDNAME]])</f>
        <v>P20517549488-DICASA Y CIA S.A.C</v>
      </c>
    </row>
    <row r="380" spans="1:3" x14ac:dyDescent="0.25">
      <c r="A380" t="s">
        <v>1468</v>
      </c>
      <c r="B380" t="s">
        <v>1469</v>
      </c>
      <c r="C380" t="str">
        <f>CONCATENATE(Tabla5[[#This Row],[CARDCODE]],"-",Tabla5[[#This Row],[CARDNAME]])</f>
        <v>P20134200171-DIDAEL S.A.</v>
      </c>
    </row>
    <row r="381" spans="1:3" x14ac:dyDescent="0.25">
      <c r="A381" t="s">
        <v>1546</v>
      </c>
      <c r="B381" t="s">
        <v>1547</v>
      </c>
      <c r="C381" t="str">
        <f>CONCATENATE(Tabla5[[#This Row],[CARDCODE]],"-",Tabla5[[#This Row],[CARDNAME]])</f>
        <v>P20165016115-DINCORSA S.R.L.</v>
      </c>
    </row>
    <row r="382" spans="1:3" x14ac:dyDescent="0.25">
      <c r="A382" t="s">
        <v>827</v>
      </c>
      <c r="B382" t="s">
        <v>828</v>
      </c>
      <c r="C382" t="str">
        <f>CONCATENATE(Tabla5[[#This Row],[CARDCODE]],"-",Tabla5[[#This Row],[CARDNAME]])</f>
        <v>P10432499214-DIONICIO AQUINO EUGENIA</v>
      </c>
    </row>
    <row r="383" spans="1:3" x14ac:dyDescent="0.25">
      <c r="A383" t="s">
        <v>2258</v>
      </c>
      <c r="B383" t="s">
        <v>2259</v>
      </c>
      <c r="C383" t="str">
        <f>CONCATENATE(Tabla5[[#This Row],[CARDCODE]],"-",Tabla5[[#This Row],[CARDNAME]])</f>
        <v>P20470844150-DISTRIB.IMPORT.DE PERNOS SUJECION AF.SRL</v>
      </c>
    </row>
    <row r="384" spans="1:3" x14ac:dyDescent="0.25">
      <c r="A384" t="s">
        <v>2224</v>
      </c>
      <c r="B384" t="s">
        <v>2225</v>
      </c>
      <c r="C384" t="str">
        <f>CONCATENATE(Tabla5[[#This Row],[CARDCODE]],"-",Tabla5[[#This Row],[CARDNAME]])</f>
        <v>P20462441178-DISTRIBUCION E IMPORTACIONES H&amp;C S.R.L</v>
      </c>
    </row>
    <row r="385" spans="1:3" x14ac:dyDescent="0.25">
      <c r="A385" t="s">
        <v>1482</v>
      </c>
      <c r="B385" t="s">
        <v>1483</v>
      </c>
      <c r="C385" t="str">
        <f>CONCATENATE(Tabla5[[#This Row],[CARDCODE]],"-",Tabla5[[#This Row],[CARDNAME]])</f>
        <v>P20136615531-DISTRIBUCIONES TECNICAS S.A.C.</v>
      </c>
    </row>
    <row r="386" spans="1:3" x14ac:dyDescent="0.25">
      <c r="A386" t="s">
        <v>2590</v>
      </c>
      <c r="B386" t="s">
        <v>2591</v>
      </c>
      <c r="C386" t="str">
        <f>CONCATENATE(Tabla5[[#This Row],[CARDCODE]],"-",Tabla5[[#This Row],[CARDNAME]])</f>
        <v>P20505842325-DISTRIBUIDORA ALMENDARIZ S.A.C.</v>
      </c>
    </row>
    <row r="387" spans="1:3" x14ac:dyDescent="0.25">
      <c r="A387" t="s">
        <v>3104</v>
      </c>
      <c r="B387" t="s">
        <v>3105</v>
      </c>
      <c r="C387" t="str">
        <f>CONCATENATE(Tabla5[[#This Row],[CARDCODE]],"-",Tabla5[[#This Row],[CARDNAME]])</f>
        <v>P20543725821-DISTRIBUIDORA CUMMINS PERU S.A.C</v>
      </c>
    </row>
    <row r="388" spans="1:3" x14ac:dyDescent="0.25">
      <c r="A388" t="s">
        <v>2548</v>
      </c>
      <c r="B388" t="s">
        <v>2549</v>
      </c>
      <c r="C388" t="str">
        <f>CONCATENATE(Tabla5[[#This Row],[CARDCODE]],"-",Tabla5[[#This Row],[CARDNAME]])</f>
        <v>P20505075723-DISTRIBUIDORA DE MANGUERAS HIDRAULICAS S.A.C</v>
      </c>
    </row>
    <row r="389" spans="1:3" x14ac:dyDescent="0.25">
      <c r="A389" t="s">
        <v>994</v>
      </c>
      <c r="B389" t="s">
        <v>995</v>
      </c>
      <c r="C389" t="str">
        <f>CONCATENATE(Tabla5[[#This Row],[CARDCODE]],"-",Tabla5[[#This Row],[CARDNAME]])</f>
        <v>P20100097401-DISTRIBUIDORA DISBRASA S.A.</v>
      </c>
    </row>
    <row r="390" spans="1:3" x14ac:dyDescent="0.25">
      <c r="A390" t="s">
        <v>951</v>
      </c>
      <c r="B390" t="s">
        <v>952</v>
      </c>
      <c r="C390" t="str">
        <f>CONCATENATE(Tabla5[[#This Row],[CARDCODE]],"-",Tabla5[[#This Row],[CARDNAME]])</f>
        <v>P20100045193-DISTRIBUIDORA INCORESA S.A.</v>
      </c>
    </row>
    <row r="391" spans="1:3" x14ac:dyDescent="0.25">
      <c r="A391" t="s">
        <v>1128</v>
      </c>
      <c r="B391" t="s">
        <v>1129</v>
      </c>
      <c r="C391" t="str">
        <f>CONCATENATE(Tabla5[[#This Row],[CARDCODE]],"-",Tabla5[[#This Row],[CARDNAME]])</f>
        <v>P20100663288-DISTRIBUIDORA J.P.M. E.I.R.L.</v>
      </c>
    </row>
    <row r="392" spans="1:3" x14ac:dyDescent="0.25">
      <c r="A392" t="s">
        <v>1304</v>
      </c>
      <c r="B392" t="s">
        <v>1305</v>
      </c>
      <c r="C392" t="str">
        <f>CONCATENATE(Tabla5[[#This Row],[CARDCODE]],"-",Tabla5[[#This Row],[CARDNAME]])</f>
        <v>P20106835218-DISTRIBUIDORA LUZA S.R.L.</v>
      </c>
    </row>
    <row r="393" spans="1:3" x14ac:dyDescent="0.25">
      <c r="A393" t="s">
        <v>1710</v>
      </c>
      <c r="B393" t="s">
        <v>1711</v>
      </c>
      <c r="C393" t="str">
        <f>CONCATENATE(Tabla5[[#This Row],[CARDCODE]],"-",Tabla5[[#This Row],[CARDNAME]])</f>
        <v>P20269315688-DISTRIBUIDORA MESAJIL HNOS. S.A.C.</v>
      </c>
    </row>
    <row r="394" spans="1:3" x14ac:dyDescent="0.25">
      <c r="A394" t="s">
        <v>1660</v>
      </c>
      <c r="B394" t="s">
        <v>1661</v>
      </c>
      <c r="C394" t="str">
        <f>CONCATENATE(Tabla5[[#This Row],[CARDCODE]],"-",Tabla5[[#This Row],[CARDNAME]])</f>
        <v>P20253766337-DISTRIBUIDORA MIMAR S.A.C.</v>
      </c>
    </row>
    <row r="395" spans="1:3" x14ac:dyDescent="0.25">
      <c r="A395" t="s">
        <v>1830</v>
      </c>
      <c r="B395" t="s">
        <v>1831</v>
      </c>
      <c r="C395" t="str">
        <f>CONCATENATE(Tabla5[[#This Row],[CARDCODE]],"-",Tabla5[[#This Row],[CARDNAME]])</f>
        <v>P20333253632-DISTRIBUIDORA MULTIFASE S.A.</v>
      </c>
    </row>
    <row r="396" spans="1:3" x14ac:dyDescent="0.25">
      <c r="A396" t="s">
        <v>1052</v>
      </c>
      <c r="B396" t="s">
        <v>1053</v>
      </c>
      <c r="C396" t="str">
        <f>CONCATENATE(Tabla5[[#This Row],[CARDCODE]],"-",Tabla5[[#This Row],[CARDNAME]])</f>
        <v>P20100248205-DISTRIBUIDORA POSITIVA S.R.L.</v>
      </c>
    </row>
    <row r="397" spans="1:3" x14ac:dyDescent="0.25">
      <c r="A397" t="s">
        <v>2534</v>
      </c>
      <c r="B397" t="s">
        <v>2535</v>
      </c>
      <c r="C397" t="str">
        <f>CONCATENATE(Tabla5[[#This Row],[CARDCODE]],"-",Tabla5[[#This Row],[CARDNAME]])</f>
        <v>P20504757782-DISTRIBUIDORA PREMIUN S.A.</v>
      </c>
    </row>
    <row r="398" spans="1:3" x14ac:dyDescent="0.25">
      <c r="A398" t="s">
        <v>3016</v>
      </c>
      <c r="B398" t="s">
        <v>3017</v>
      </c>
      <c r="C398" t="str">
        <f>CONCATENATE(Tabla5[[#This Row],[CARDCODE]],"-",Tabla5[[#This Row],[CARDNAME]])</f>
        <v>P20522327914-DISTRIBUIDORA VIMORCA E.I.R.L.</v>
      </c>
    </row>
    <row r="399" spans="1:3" x14ac:dyDescent="0.25">
      <c r="A399" t="s">
        <v>2636</v>
      </c>
      <c r="B399" t="s">
        <v>2637</v>
      </c>
      <c r="C399" t="str">
        <f>CONCATENATE(Tabla5[[#This Row],[CARDCODE]],"-",Tabla5[[#This Row],[CARDNAME]])</f>
        <v>P20506946744-DISTRIBUIDORA VITAL AQUA S.A.C.</v>
      </c>
    </row>
    <row r="400" spans="1:3" x14ac:dyDescent="0.25">
      <c r="A400" t="s">
        <v>2506</v>
      </c>
      <c r="B400" t="s">
        <v>2507</v>
      </c>
      <c r="C400" t="str">
        <f>CONCATENATE(Tabla5[[#This Row],[CARDCODE]],"-",Tabla5[[#This Row],[CARDNAME]])</f>
        <v>P20504074383-DIVALCO S.A.C</v>
      </c>
    </row>
    <row r="401" spans="1:3" x14ac:dyDescent="0.25">
      <c r="A401" t="s">
        <v>2662</v>
      </c>
      <c r="B401" t="s">
        <v>2663</v>
      </c>
      <c r="C401" t="str">
        <f>CONCATENATE(Tabla5[[#This Row],[CARDCODE]],"-",Tabla5[[#This Row],[CARDNAME]])</f>
        <v>P20507565990-DMP INVESTMENTS EIRL</v>
      </c>
    </row>
    <row r="402" spans="1:3" x14ac:dyDescent="0.25">
      <c r="A402" t="s">
        <v>1916</v>
      </c>
      <c r="B402" t="s">
        <v>1917</v>
      </c>
      <c r="C402" t="str">
        <f>CONCATENATE(Tabla5[[#This Row],[CARDCODE]],"-",Tabla5[[#This Row],[CARDNAME]])</f>
        <v>P20376303811-DOE RUN PERU S.R.L.</v>
      </c>
    </row>
    <row r="403" spans="1:3" x14ac:dyDescent="0.25">
      <c r="A403" t="s">
        <v>3190</v>
      </c>
      <c r="B403" t="s">
        <v>3191</v>
      </c>
      <c r="C403" t="str">
        <f>CONCATENATE(Tabla5[[#This Row],[CARDCODE]],"-",Tabla5[[#This Row],[CARDNAME]])</f>
        <v>P20556478792-DONALDSON PERU SAC</v>
      </c>
    </row>
    <row r="404" spans="1:3" x14ac:dyDescent="0.25">
      <c r="A404" t="s">
        <v>1258</v>
      </c>
      <c r="B404" t="s">
        <v>1259</v>
      </c>
      <c r="C404" t="str">
        <f>CONCATENATE(Tabla5[[#This Row],[CARDCODE]],"-",Tabla5[[#This Row],[CARDNAME]])</f>
        <v>P20102090218-DUBROVNIK S.A.C.</v>
      </c>
    </row>
    <row r="405" spans="1:3" x14ac:dyDescent="0.25">
      <c r="A405" t="s">
        <v>1194</v>
      </c>
      <c r="B405" t="s">
        <v>1195</v>
      </c>
      <c r="C405" t="str">
        <f>CONCATENATE(Tabla5[[#This Row],[CARDCODE]],"-",Tabla5[[#This Row],[CARDNAME]])</f>
        <v>P20101281371-DUN &amp; BRADSTREET S.A.C.</v>
      </c>
    </row>
    <row r="406" spans="1:3" x14ac:dyDescent="0.25">
      <c r="A406" t="s">
        <v>2028</v>
      </c>
      <c r="B406" t="s">
        <v>2029</v>
      </c>
      <c r="C406" t="str">
        <f>CONCATENATE(Tabla5[[#This Row],[CARDCODE]],"-",Tabla5[[#This Row],[CARDNAME]])</f>
        <v>P20414234128-DUNAS SERVICE S.A.C.</v>
      </c>
    </row>
    <row r="407" spans="1:3" x14ac:dyDescent="0.25">
      <c r="A407" t="s">
        <v>1000</v>
      </c>
      <c r="B407" t="s">
        <v>1001</v>
      </c>
      <c r="C407" t="str">
        <f>CONCATENATE(Tabla5[[#This Row],[CARDCODE]],"-",Tabla5[[#This Row],[CARDNAME]])</f>
        <v>P20100106915-E. WONG S.A.</v>
      </c>
    </row>
    <row r="408" spans="1:3" x14ac:dyDescent="0.25">
      <c r="A408" t="s">
        <v>2272</v>
      </c>
      <c r="B408" t="s">
        <v>2273</v>
      </c>
      <c r="C408" t="str">
        <f>CONCATENATE(Tabla5[[#This Row],[CARDCODE]],"-",Tabla5[[#This Row],[CARDNAME]])</f>
        <v>P20474529291-E-BUSINESS DISTRIBUTION PERU S.A.</v>
      </c>
    </row>
    <row r="409" spans="1:3" x14ac:dyDescent="0.25">
      <c r="A409" t="s">
        <v>2522</v>
      </c>
      <c r="B409" t="s">
        <v>2523</v>
      </c>
      <c r="C409" t="str">
        <f>CONCATENATE(Tabla5[[#This Row],[CARDCODE]],"-",Tabla5[[#This Row],[CARDNAME]])</f>
        <v>P20504406564-ECOLOGIA Y CIENCIA SRL</v>
      </c>
    </row>
    <row r="410" spans="1:3" x14ac:dyDescent="0.25">
      <c r="A410" t="s">
        <v>1952</v>
      </c>
      <c r="B410" t="s">
        <v>1953</v>
      </c>
      <c r="C410" t="str">
        <f>CONCATENATE(Tabla5[[#This Row],[CARDCODE]],"-",Tabla5[[#This Row],[CARDNAME]])</f>
        <v>P20386191019-ECONOMIC S.A. SERVICIO INTEGRAL</v>
      </c>
    </row>
    <row r="411" spans="1:3" x14ac:dyDescent="0.25">
      <c r="A411" t="s">
        <v>2042</v>
      </c>
      <c r="B411" t="s">
        <v>2043</v>
      </c>
      <c r="C411" t="str">
        <f>CONCATENATE(Tabla5[[#This Row],[CARDCODE]],"-",Tabla5[[#This Row],[CARDNAME]])</f>
        <v>P20416848522-ECU LINE PERU S.A.</v>
      </c>
    </row>
    <row r="412" spans="1:3" x14ac:dyDescent="0.25">
      <c r="A412" t="s">
        <v>2468</v>
      </c>
      <c r="B412" t="s">
        <v>2469</v>
      </c>
      <c r="C412" t="str">
        <f>CONCATENATE(Tabla5[[#This Row],[CARDCODE]],"-",Tabla5[[#This Row],[CARDNAME]])</f>
        <v>P20502927389-EDICIONES GRAFICAS PERU S.A.C.</v>
      </c>
    </row>
    <row r="413" spans="1:3" x14ac:dyDescent="0.25">
      <c r="A413" t="s">
        <v>2746</v>
      </c>
      <c r="B413" t="s">
        <v>2747</v>
      </c>
      <c r="C413" t="str">
        <f>CONCATENATE(Tabla5[[#This Row],[CARDCODE]],"-",Tabla5[[#This Row],[CARDNAME]])</f>
        <v>P20509197220-EDITORA DIGAMMA S.A.C.</v>
      </c>
    </row>
    <row r="414" spans="1:3" x14ac:dyDescent="0.25">
      <c r="A414" t="s">
        <v>2526</v>
      </c>
      <c r="B414" t="s">
        <v>2527</v>
      </c>
      <c r="C414" t="str">
        <f>CONCATENATE(Tabla5[[#This Row],[CARDCODE]],"-",Tabla5[[#This Row],[CARDNAME]])</f>
        <v>P20504644074-EECOL ELECTRIC PERU S.A.C.</v>
      </c>
    </row>
    <row r="415" spans="1:3" x14ac:dyDescent="0.25">
      <c r="A415" t="s">
        <v>1698</v>
      </c>
      <c r="B415" t="s">
        <v>1699</v>
      </c>
      <c r="C415" t="str">
        <f>CONCATENATE(Tabla5[[#This Row],[CARDCODE]],"-",Tabla5[[#This Row],[CARDNAME]])</f>
        <v>P20266569824-EGA Y DRL INVERSIONES S.A.</v>
      </c>
    </row>
    <row r="416" spans="1:3" x14ac:dyDescent="0.25">
      <c r="A416" t="s">
        <v>365</v>
      </c>
      <c r="B416" t="s">
        <v>366</v>
      </c>
      <c r="C416" t="str">
        <f>CONCATENATE(Tabla5[[#This Row],[CARDCODE]],"-",Tabla5[[#This Row],[CARDNAME]])</f>
        <v>P10074747251-EGOAVIL ROJAS VICTOR HUGO</v>
      </c>
    </row>
    <row r="417" spans="1:3" x14ac:dyDescent="0.25">
      <c r="A417" t="s">
        <v>1274</v>
      </c>
      <c r="B417" t="s">
        <v>1275</v>
      </c>
      <c r="C417" t="str">
        <f>CONCATENATE(Tabla5[[#This Row],[CARDCODE]],"-",Tabla5[[#This Row],[CARDNAME]])</f>
        <v>P20102309856-EISEFAC S.A.</v>
      </c>
    </row>
    <row r="418" spans="1:3" x14ac:dyDescent="0.25">
      <c r="A418" t="s">
        <v>1636</v>
      </c>
      <c r="B418" t="s">
        <v>1637</v>
      </c>
      <c r="C418" t="str">
        <f>CONCATENATE(Tabla5[[#This Row],[CARDCODE]],"-",Tabla5[[#This Row],[CARDNAME]])</f>
        <v>P20250110660-EL ACUARIO S.R.L.</v>
      </c>
    </row>
    <row r="419" spans="1:3" x14ac:dyDescent="0.25">
      <c r="A419" t="s">
        <v>1402</v>
      </c>
      <c r="B419" t="s">
        <v>1403</v>
      </c>
      <c r="C419" t="str">
        <f>CONCATENATE(Tabla5[[#This Row],[CARDCODE]],"-",Tabla5[[#This Row],[CARDNAME]])</f>
        <v>P20123586108-EL AUTOMATICO  AUTOMATIC TRANS PARTS</v>
      </c>
    </row>
    <row r="420" spans="1:3" x14ac:dyDescent="0.25">
      <c r="A420" t="s">
        <v>1276</v>
      </c>
      <c r="B420" t="s">
        <v>1277</v>
      </c>
      <c r="C420" t="str">
        <f>CONCATENATE(Tabla5[[#This Row],[CARDCODE]],"-",Tabla5[[#This Row],[CARDNAME]])</f>
        <v>P20102351038-EL CHALAN S.A.C.</v>
      </c>
    </row>
    <row r="421" spans="1:3" x14ac:dyDescent="0.25">
      <c r="A421" t="s">
        <v>2432</v>
      </c>
      <c r="B421" t="s">
        <v>2433</v>
      </c>
      <c r="C421" t="str">
        <f>CONCATENATE(Tabla5[[#This Row],[CARDCODE]],"-",Tabla5[[#This Row],[CARDNAME]])</f>
        <v>P20502039645-EL GREMIO E.I.R.L.</v>
      </c>
    </row>
    <row r="422" spans="1:3" x14ac:dyDescent="0.25">
      <c r="A422" t="s">
        <v>2476</v>
      </c>
      <c r="B422" t="s">
        <v>2477</v>
      </c>
      <c r="C422" t="str">
        <f>CONCATENATE(Tabla5[[#This Row],[CARDCODE]],"-",Tabla5[[#This Row],[CARDNAME]])</f>
        <v>P20503264111-EL MOCHICA RESTAURANTE  TURISTICO</v>
      </c>
    </row>
    <row r="423" spans="1:3" x14ac:dyDescent="0.25">
      <c r="A423" t="s">
        <v>2616</v>
      </c>
      <c r="B423" t="s">
        <v>2617</v>
      </c>
      <c r="C423" t="str">
        <f>CONCATENATE(Tabla5[[#This Row],[CARDCODE]],"-",Tabla5[[#This Row],[CARDNAME]])</f>
        <v>P20506284938-EL QUERUBINO E.I.R.L.</v>
      </c>
    </row>
    <row r="424" spans="1:3" x14ac:dyDescent="0.25">
      <c r="A424" t="s">
        <v>1124</v>
      </c>
      <c r="B424" t="s">
        <v>1125</v>
      </c>
      <c r="C424" t="str">
        <f>CONCATENATE(Tabla5[[#This Row],[CARDCODE]],"-",Tabla5[[#This Row],[CARDNAME]])</f>
        <v>P20100629772-EL VOSTOK E.I.R.L.</v>
      </c>
    </row>
    <row r="425" spans="1:3" x14ac:dyDescent="0.25">
      <c r="A425" t="s">
        <v>1496</v>
      </c>
      <c r="B425" t="s">
        <v>1497</v>
      </c>
      <c r="C425" t="str">
        <f>CONCATENATE(Tabla5[[#This Row],[CARDCODE]],"-",Tabla5[[#This Row],[CARDNAME]])</f>
        <v>P20139749422-ELBEKA S.A.</v>
      </c>
    </row>
    <row r="426" spans="1:3" x14ac:dyDescent="0.25">
      <c r="A426" t="s">
        <v>1602</v>
      </c>
      <c r="B426" t="s">
        <v>1603</v>
      </c>
      <c r="C426" t="str">
        <f>CONCATENATE(Tabla5[[#This Row],[CARDCODE]],"-",Tabla5[[#This Row],[CARDNAME]])</f>
        <v>P20207276678-ELECFRON S.A.</v>
      </c>
    </row>
    <row r="427" spans="1:3" x14ac:dyDescent="0.25">
      <c r="A427" t="s">
        <v>2750</v>
      </c>
      <c r="B427" t="s">
        <v>2751</v>
      </c>
      <c r="C427" t="str">
        <f>CONCATENATE(Tabla5[[#This Row],[CARDCODE]],"-",Tabla5[[#This Row],[CARDNAME]])</f>
        <v>P20509241491-ELECTRICONTROL'S S.A.C.</v>
      </c>
    </row>
    <row r="428" spans="1:3" x14ac:dyDescent="0.25">
      <c r="A428" t="s">
        <v>2604</v>
      </c>
      <c r="B428" t="s">
        <v>2605</v>
      </c>
      <c r="C428" t="str">
        <f>CONCATENATE(Tabla5[[#This Row],[CARDCODE]],"-",Tabla5[[#This Row],[CARDNAME]])</f>
        <v>P20506102767-ELECTRO CORREA S.A.C.</v>
      </c>
    </row>
    <row r="429" spans="1:3" x14ac:dyDescent="0.25">
      <c r="A429" t="s">
        <v>1068</v>
      </c>
      <c r="B429" t="s">
        <v>1069</v>
      </c>
      <c r="C429" t="str">
        <f>CONCATENATE(Tabla5[[#This Row],[CARDCODE]],"-",Tabla5[[#This Row],[CARDNAME]])</f>
        <v>P20100270715-ELECTRO PACHITEA S.A.</v>
      </c>
    </row>
    <row r="430" spans="1:3" x14ac:dyDescent="0.25">
      <c r="A430" t="s">
        <v>3192</v>
      </c>
      <c r="B430" t="s">
        <v>3193</v>
      </c>
      <c r="C430" t="str">
        <f>CONCATENATE(Tabla5[[#This Row],[CARDCODE]],"-",Tabla5[[#This Row],[CARDNAME]])</f>
        <v>P20557329651-ELECTRO PNEUMATIC INTERNATIONAL S.A.C.</v>
      </c>
    </row>
    <row r="431" spans="1:3" x14ac:dyDescent="0.25">
      <c r="A431" t="s">
        <v>927</v>
      </c>
      <c r="B431" t="s">
        <v>928</v>
      </c>
      <c r="C431" t="str">
        <f>CONCATENATE(Tabla5[[#This Row],[CARDCODE]],"-",Tabla5[[#This Row],[CARDNAME]])</f>
        <v>P20100027705-ELECTROPERU S.A.</v>
      </c>
    </row>
    <row r="432" spans="1:3" x14ac:dyDescent="0.25">
      <c r="A432" t="s">
        <v>2088</v>
      </c>
      <c r="B432" t="s">
        <v>2089</v>
      </c>
      <c r="C432" t="str">
        <f>CONCATENATE(Tabla5[[#This Row],[CARDCODE]],"-",Tabla5[[#This Row],[CARDNAME]])</f>
        <v>P20423637405-ELSTER MEDIDORES S.A.</v>
      </c>
    </row>
    <row r="433" spans="1:3" x14ac:dyDescent="0.25">
      <c r="A433" t="s">
        <v>3142</v>
      </c>
      <c r="B433" t="s">
        <v>3143</v>
      </c>
      <c r="C433" t="str">
        <f>CONCATENATE(Tabla5[[#This Row],[CARDCODE]],"-",Tabla5[[#This Row],[CARDNAME]])</f>
        <v>P20549059636-EMERGENCIA MEDIC S.A.C.</v>
      </c>
    </row>
    <row r="434" spans="1:3" x14ac:dyDescent="0.25">
      <c r="A434" t="s">
        <v>1112</v>
      </c>
      <c r="B434" t="s">
        <v>1113</v>
      </c>
      <c r="C434" t="str">
        <f>CONCATENATE(Tabla5[[#This Row],[CARDCODE]],"-",Tabla5[[#This Row],[CARDNAME]])</f>
        <v>P20100522030-EMERSON PROCESS MANAGEMENT DEL PERU S.A.C.</v>
      </c>
    </row>
    <row r="435" spans="1:3" x14ac:dyDescent="0.25">
      <c r="A435" t="s">
        <v>415</v>
      </c>
      <c r="B435" t="s">
        <v>416</v>
      </c>
      <c r="C435" t="str">
        <f>CONCATENATE(Tabla5[[#This Row],[CARDCODE]],"-",Tabla5[[#This Row],[CARDNAME]])</f>
        <v>P10082073707-EMILIO TAKANO SATO</v>
      </c>
    </row>
    <row r="436" spans="1:3" x14ac:dyDescent="0.25">
      <c r="A436" t="s">
        <v>2564</v>
      </c>
      <c r="B436" t="s">
        <v>2565</v>
      </c>
      <c r="C436" t="str">
        <f>CONCATENATE(Tabla5[[#This Row],[CARDCODE]],"-",Tabla5[[#This Row],[CARDNAME]])</f>
        <v>P20505238029-EMP. DE INVERSIONES DOSANAS S.A.C.</v>
      </c>
    </row>
    <row r="437" spans="1:3" x14ac:dyDescent="0.25">
      <c r="A437" t="s">
        <v>897</v>
      </c>
      <c r="B437" t="s">
        <v>898</v>
      </c>
      <c r="C437" t="str">
        <f>CONCATENATE(Tabla5[[#This Row],[CARDCODE]],"-",Tabla5[[#This Row],[CARDNAME]])</f>
        <v>P20100003199-EMP. NAC. DE PUERTOS ENAPU S.A.</v>
      </c>
    </row>
    <row r="438" spans="1:3" x14ac:dyDescent="0.25">
      <c r="A438" t="s">
        <v>2992</v>
      </c>
      <c r="B438" t="s">
        <v>2993</v>
      </c>
      <c r="C438" t="str">
        <f>CONCATENATE(Tabla5[[#This Row],[CARDCODE]],"-",Tabla5[[#This Row],[CARDNAME]])</f>
        <v>P20520715267-EMPATIA SOCIEDAD ANONIMA CERRADA</v>
      </c>
    </row>
    <row r="439" spans="1:3" x14ac:dyDescent="0.25">
      <c r="A439" t="s">
        <v>2892</v>
      </c>
      <c r="B439" t="s">
        <v>2893</v>
      </c>
      <c r="C439" t="str">
        <f>CONCATENATE(Tabla5[[#This Row],[CARDCODE]],"-",Tabla5[[#This Row],[CARDNAME]])</f>
        <v>P20513516143-EMPRESA ALIMENTARIAS RINCONCITO AYACUCHANO SOCIEDAD ANONIMA CERRADA - EMARINA S.A.C.</v>
      </c>
    </row>
    <row r="440" spans="1:3" x14ac:dyDescent="0.25">
      <c r="A440" t="s">
        <v>2340</v>
      </c>
      <c r="B440" t="s">
        <v>2341</v>
      </c>
      <c r="C440" t="str">
        <f>CONCATENATE(Tabla5[[#This Row],[CARDCODE]],"-",Tabla5[[#This Row],[CARDNAME]])</f>
        <v>P20489271495-EMPRESA CHIFAST CATERING SERVICE S.R.L.</v>
      </c>
    </row>
    <row r="441" spans="1:3" x14ac:dyDescent="0.25">
      <c r="A441" t="s">
        <v>3216</v>
      </c>
      <c r="B441" t="s">
        <v>3217</v>
      </c>
      <c r="C441" t="str">
        <f>CONCATENATE(Tabla5[[#This Row],[CARDCODE]],"-",Tabla5[[#This Row],[CARDNAME]])</f>
        <v>P20600230914-EMPRESA DE ACCESORIOS &amp; SERVICIOS GENERALES NEUMATEC'S</v>
      </c>
    </row>
    <row r="442" spans="1:3" x14ac:dyDescent="0.25">
      <c r="A442" t="s">
        <v>1994</v>
      </c>
      <c r="B442" t="s">
        <v>1995</v>
      </c>
      <c r="C442" t="str">
        <f>CONCATENATE(Tabla5[[#This Row],[CARDCODE]],"-",Tabla5[[#This Row],[CARDNAME]])</f>
        <v>P20398018410-EMPRESA DE SERVICIOS CHAN CHAN S.A.</v>
      </c>
    </row>
    <row r="443" spans="1:3" x14ac:dyDescent="0.25">
      <c r="A443" t="s">
        <v>1720</v>
      </c>
      <c r="B443" t="s">
        <v>1721</v>
      </c>
      <c r="C443" t="str">
        <f>CONCATENATE(Tabla5[[#This Row],[CARDCODE]],"-",Tabla5[[#This Row],[CARDNAME]])</f>
        <v>P20279522835-EMPRESA DE SERVICIOS TURISTICOS PRINCESS S.A.</v>
      </c>
    </row>
    <row r="444" spans="1:3" x14ac:dyDescent="0.25">
      <c r="A444" t="s">
        <v>2828</v>
      </c>
      <c r="B444" t="s">
        <v>2829</v>
      </c>
      <c r="C444" t="str">
        <f>CONCATENATE(Tabla5[[#This Row],[CARDCODE]],"-",Tabla5[[#This Row],[CARDNAME]])</f>
        <v>P20510758626-EMPRESA DE TRANSPORTE DE CARGA</v>
      </c>
    </row>
    <row r="445" spans="1:3" x14ac:dyDescent="0.25">
      <c r="A445" t="s">
        <v>1788</v>
      </c>
      <c r="B445" t="s">
        <v>1789</v>
      </c>
      <c r="C445" t="str">
        <f>CONCATENATE(Tabla5[[#This Row],[CARDCODE]],"-",Tabla5[[#This Row],[CARDNAME]])</f>
        <v>P20303355546-EMPRESA DE TRANSPORTES 4 EXPRESS S.A.</v>
      </c>
    </row>
    <row r="446" spans="1:3" x14ac:dyDescent="0.25">
      <c r="A446" t="s">
        <v>1464</v>
      </c>
      <c r="B446" t="s">
        <v>1465</v>
      </c>
      <c r="C446" t="str">
        <f>CONCATENATE(Tabla5[[#This Row],[CARDCODE]],"-",Tabla5[[#This Row],[CARDNAME]])</f>
        <v>P20133605291-EMPRESA DE TRANSPORTES AVE FENIX S.A.C.</v>
      </c>
    </row>
    <row r="447" spans="1:3" x14ac:dyDescent="0.25">
      <c r="A447" t="s">
        <v>2012</v>
      </c>
      <c r="B447" t="s">
        <v>2013</v>
      </c>
      <c r="C447" t="str">
        <f>CONCATENATE(Tabla5[[#This Row],[CARDCODE]],"-",Tabla5[[#This Row],[CARDNAME]])</f>
        <v>P20403002101-EMPRESA DE TRANSPORTES CRUZ DEL NORTE S.A.C.</v>
      </c>
    </row>
    <row r="448" spans="1:3" x14ac:dyDescent="0.25">
      <c r="A448" t="s">
        <v>1302</v>
      </c>
      <c r="B448" t="s">
        <v>1303</v>
      </c>
      <c r="C448" t="str">
        <f>CONCATENATE(Tabla5[[#This Row],[CARDCODE]],"-",Tabla5[[#This Row],[CARDNAME]])</f>
        <v>P20106076635-EMPRESA DE TRANSPORTES PERU BUS S.A.</v>
      </c>
    </row>
    <row r="449" spans="1:3" x14ac:dyDescent="0.25">
      <c r="A449" t="s">
        <v>1750</v>
      </c>
      <c r="B449" t="s">
        <v>1751</v>
      </c>
      <c r="C449" t="str">
        <f>CONCATENATE(Tabla5[[#This Row],[CARDCODE]],"-",Tabla5[[#This Row],[CARDNAME]])</f>
        <v>P20297251792-EMPRESA DE TRANSPORTES TERRESTRES GUADALUPE E.I.R.L.</v>
      </c>
    </row>
    <row r="450" spans="1:3" x14ac:dyDescent="0.25">
      <c r="A450" t="s">
        <v>3096</v>
      </c>
      <c r="B450" t="s">
        <v>3097</v>
      </c>
      <c r="C450" t="str">
        <f>CONCATENATE(Tabla5[[#This Row],[CARDCODE]],"-",Tabla5[[#This Row],[CARDNAME]])</f>
        <v>P20543205584-EMPRESA DE TRANSPORTES Y MULTISERVICIOS GRUPO LEO S.A.C.</v>
      </c>
    </row>
    <row r="451" spans="1:3" x14ac:dyDescent="0.25">
      <c r="A451" t="s">
        <v>2020</v>
      </c>
      <c r="B451" t="s">
        <v>2021</v>
      </c>
      <c r="C451" t="str">
        <f>CONCATENATE(Tabla5[[#This Row],[CARDCODE]],"-",Tabla5[[#This Row],[CARDNAME]])</f>
        <v>P20412073020-EMPRESA DE TRANSPORTES Y SERVICIOS ROMI CONCORD S.R.L.</v>
      </c>
    </row>
    <row r="452" spans="1:3" x14ac:dyDescent="0.25">
      <c r="A452" t="s">
        <v>1366</v>
      </c>
      <c r="B452" t="s">
        <v>1367</v>
      </c>
      <c r="C452" t="str">
        <f>CONCATENATE(Tabla5[[#This Row],[CARDCODE]],"-",Tabla5[[#This Row],[CARDNAME]])</f>
        <v>P20115635388-EMPRESA HOTELERA EL TUMI S.C.R.L.</v>
      </c>
    </row>
    <row r="453" spans="1:3" x14ac:dyDescent="0.25">
      <c r="A453" t="s">
        <v>1358</v>
      </c>
      <c r="B453" t="s">
        <v>1359</v>
      </c>
      <c r="C453" t="str">
        <f>CONCATENATE(Tabla5[[#This Row],[CARDCODE]],"-",Tabla5[[#This Row],[CARDNAME]])</f>
        <v>P20113007151-EMPRESA LIMA S.A.</v>
      </c>
    </row>
    <row r="454" spans="1:3" x14ac:dyDescent="0.25">
      <c r="A454" t="s">
        <v>1946</v>
      </c>
      <c r="B454" t="s">
        <v>1947</v>
      </c>
      <c r="C454" t="str">
        <f>CONCATENATE(Tabla5[[#This Row],[CARDCODE]],"-",Tabla5[[#This Row],[CARDNAME]])</f>
        <v>P20385469617-EMPRESA PROCESADORA PARAMONGA S.A.</v>
      </c>
    </row>
    <row r="455" spans="1:3" x14ac:dyDescent="0.25">
      <c r="A455" t="s">
        <v>2698</v>
      </c>
      <c r="B455" t="s">
        <v>2699</v>
      </c>
      <c r="C455" t="str">
        <f>CONCATENATE(Tabla5[[#This Row],[CARDCODE]],"-",Tabla5[[#This Row],[CARDNAME]])</f>
        <v>P20508478454-EMPRESAS CONSOLIDADAS &amp; MERCADOTECNIA SAC</v>
      </c>
    </row>
    <row r="456" spans="1:3" x14ac:dyDescent="0.25">
      <c r="A456" t="s">
        <v>1622</v>
      </c>
      <c r="B456" t="s">
        <v>1623</v>
      </c>
      <c r="C456" t="str">
        <f>CONCATENATE(Tabla5[[#This Row],[CARDCODE]],"-",Tabla5[[#This Row],[CARDNAME]])</f>
        <v>P20218845615-ENERGOTEC SAC</v>
      </c>
    </row>
    <row r="457" spans="1:3" x14ac:dyDescent="0.25">
      <c r="A457" t="s">
        <v>2560</v>
      </c>
      <c r="B457" t="s">
        <v>2561</v>
      </c>
      <c r="C457" t="str">
        <f>CONCATENATE(Tabla5[[#This Row],[CARDCODE]],"-",Tabla5[[#This Row],[CARDNAME]])</f>
        <v>P20505199023-ENGINZONE S.A.C.</v>
      </c>
    </row>
    <row r="458" spans="1:3" x14ac:dyDescent="0.25">
      <c r="A458" t="s">
        <v>1692</v>
      </c>
      <c r="B458" t="s">
        <v>1693</v>
      </c>
      <c r="C458" t="str">
        <f>CONCATENATE(Tabla5[[#This Row],[CARDCODE]],"-",Tabla5[[#This Row],[CARDNAME]])</f>
        <v>P20266024836-ENLACE CORREOS S.A.</v>
      </c>
    </row>
    <row r="459" spans="1:3" x14ac:dyDescent="0.25">
      <c r="A459" t="s">
        <v>2400</v>
      </c>
      <c r="B459" t="s">
        <v>2401</v>
      </c>
      <c r="C459" t="str">
        <f>CONCATENATE(Tabla5[[#This Row],[CARDCODE]],"-",Tabla5[[#This Row],[CARDNAME]])</f>
        <v>P20501222390-ENTERPRISES ASESORES Y CONSULTORES S.A.</v>
      </c>
    </row>
    <row r="460" spans="1:3" x14ac:dyDescent="0.25">
      <c r="A460" t="s">
        <v>1646</v>
      </c>
      <c r="B460" t="s">
        <v>1647</v>
      </c>
      <c r="C460" t="str">
        <f>CONCATENATE(Tabla5[[#This Row],[CARDCODE]],"-",Tabla5[[#This Row],[CARDNAME]])</f>
        <v>P20251781142-ENVASES DEL NORTE S.A.</v>
      </c>
    </row>
    <row r="461" spans="1:3" x14ac:dyDescent="0.25">
      <c r="A461" t="s">
        <v>1134</v>
      </c>
      <c r="B461" t="s">
        <v>1135</v>
      </c>
      <c r="C461" t="str">
        <f>CONCATENATE(Tabla5[[#This Row],[CARDCODE]],"-",Tabla5[[#This Row],[CARDNAME]])</f>
        <v>P20100712599-EPLI S.A.C.</v>
      </c>
    </row>
    <row r="462" spans="1:3" x14ac:dyDescent="0.25">
      <c r="A462" t="s">
        <v>3014</v>
      </c>
      <c r="B462" t="s">
        <v>3015</v>
      </c>
      <c r="C462" t="str">
        <f>CONCATENATE(Tabla5[[#This Row],[CARDCODE]],"-",Tabla5[[#This Row],[CARDNAME]])</f>
        <v>P20522047555-EPS ENLACE MEDICO FINANCIERO SAC</v>
      </c>
    </row>
    <row r="463" spans="1:3" x14ac:dyDescent="0.25">
      <c r="A463" t="s">
        <v>1284</v>
      </c>
      <c r="B463" t="s">
        <v>1285</v>
      </c>
      <c r="C463" t="str">
        <f>CONCATENATE(Tabla5[[#This Row],[CARDCODE]],"-",Tabla5[[#This Row],[CARDNAME]])</f>
        <v>P20102762925-EPS GRAU S.A.</v>
      </c>
    </row>
    <row r="464" spans="1:3" x14ac:dyDescent="0.25">
      <c r="A464" t="s">
        <v>2758</v>
      </c>
      <c r="B464" t="s">
        <v>2759</v>
      </c>
      <c r="C464" t="str">
        <f>CONCATENATE(Tabla5[[#This Row],[CARDCODE]],"-",Tabla5[[#This Row],[CARDNAME]])</f>
        <v>P20509368059-EPSILON CG S.A.C.</v>
      </c>
    </row>
    <row r="465" spans="1:3" x14ac:dyDescent="0.25">
      <c r="A465" t="s">
        <v>2246</v>
      </c>
      <c r="B465" t="s">
        <v>2247</v>
      </c>
      <c r="C465" t="str">
        <f>CONCATENATE(Tabla5[[#This Row],[CARDCODE]],"-",Tabla5[[#This Row],[CARDNAME]])</f>
        <v>P20469481736-EQUIPOS AGRO INDUSTRIALES S.A.C.</v>
      </c>
    </row>
    <row r="466" spans="1:3" x14ac:dyDescent="0.25">
      <c r="A466" t="s">
        <v>929</v>
      </c>
      <c r="B466" t="s">
        <v>930</v>
      </c>
      <c r="C466" t="str">
        <f>CONCATENATE(Tabla5[[#This Row],[CARDCODE]],"-",Tabla5[[#This Row],[CARDNAME]])</f>
        <v>P20100031214-EQUIPOS MECANICOS S.A</v>
      </c>
    </row>
    <row r="467" spans="1:3" x14ac:dyDescent="0.25">
      <c r="A467" t="s">
        <v>2724</v>
      </c>
      <c r="B467" t="s">
        <v>2725</v>
      </c>
      <c r="C467" t="str">
        <f>CONCATENATE(Tabla5[[#This Row],[CARDCODE]],"-",Tabla5[[#This Row],[CARDNAME]])</f>
        <v>P20508807377-EQUIPOS Y REDES E.I.R.L</v>
      </c>
    </row>
    <row r="468" spans="1:3" x14ac:dyDescent="0.25">
      <c r="A468" t="s">
        <v>3176</v>
      </c>
      <c r="B468" t="s">
        <v>3177</v>
      </c>
      <c r="C468" t="str">
        <f>CONCATENATE(Tabla5[[#This Row],[CARDCODE]],"-",Tabla5[[#This Row],[CARDNAME]])</f>
        <v>P20554282394-EREI SOCIEDAD COMERCIAL DE RESPONSABILIDAD LIMITADA</v>
      </c>
    </row>
    <row r="469" spans="1:3" x14ac:dyDescent="0.25">
      <c r="A469" t="s">
        <v>519</v>
      </c>
      <c r="B469" t="s">
        <v>520</v>
      </c>
      <c r="C469" t="str">
        <f>CONCATENATE(Tabla5[[#This Row],[CARDCODE]],"-",Tabla5[[#This Row],[CARDNAME]])</f>
        <v>P10100265953-ERIKA YULISA CAJA ACUÑA</v>
      </c>
    </row>
    <row r="470" spans="1:3" x14ac:dyDescent="0.25">
      <c r="A470" t="s">
        <v>609</v>
      </c>
      <c r="B470" t="s">
        <v>610</v>
      </c>
      <c r="C470" t="str">
        <f>CONCATENATE(Tabla5[[#This Row],[CARDCODE]],"-",Tabla5[[#This Row],[CARDNAME]])</f>
        <v>P10164272295-ESPINAL VILLARREAL YOLANDA</v>
      </c>
    </row>
    <row r="471" spans="1:3" x14ac:dyDescent="0.25">
      <c r="A471" t="s">
        <v>273</v>
      </c>
      <c r="B471" t="s">
        <v>274</v>
      </c>
      <c r="C471" t="str">
        <f>CONCATENATE(Tabla5[[#This Row],[CARDCODE]],"-",Tabla5[[#This Row],[CARDNAME]])</f>
        <v>P10038926671-ESPINOSA OTOYA SIXTO ENRIQUE</v>
      </c>
    </row>
    <row r="472" spans="1:3" x14ac:dyDescent="0.25">
      <c r="A472" t="s">
        <v>1422</v>
      </c>
      <c r="B472" t="s">
        <v>1423</v>
      </c>
      <c r="C472" t="str">
        <f>CONCATENATE(Tabla5[[#This Row],[CARDCODE]],"-",Tabla5[[#This Row],[CARDNAME]])</f>
        <v>P20127618993-ESPORMAPO SRL</v>
      </c>
    </row>
    <row r="473" spans="1:3" x14ac:dyDescent="0.25">
      <c r="A473" t="s">
        <v>2300</v>
      </c>
      <c r="B473" t="s">
        <v>2301</v>
      </c>
      <c r="C473" t="str">
        <f>CONCATENATE(Tabla5[[#This Row],[CARDCODE]],"-",Tabla5[[#This Row],[CARDNAME]])</f>
        <v>P20480911564-ESTACION DE SERVICIO AMERICA SOLER S.A.C.</v>
      </c>
    </row>
    <row r="474" spans="1:3" x14ac:dyDescent="0.25">
      <c r="A474" t="s">
        <v>2744</v>
      </c>
      <c r="B474" t="s">
        <v>2745</v>
      </c>
      <c r="C474" t="str">
        <f>CONCATENATE(Tabla5[[#This Row],[CARDCODE]],"-",Tabla5[[#This Row],[CARDNAME]])</f>
        <v>P20509145424-ESTACION DE SERVICIO EL TRIANGULO</v>
      </c>
    </row>
    <row r="475" spans="1:3" x14ac:dyDescent="0.25">
      <c r="A475" t="s">
        <v>1434</v>
      </c>
      <c r="B475" t="s">
        <v>1435</v>
      </c>
      <c r="C475" t="str">
        <f>CONCATENATE(Tabla5[[#This Row],[CARDCODE]],"-",Tabla5[[#This Row],[CARDNAME]])</f>
        <v>P20131191040-ESTACION DE SERVICIO LA COLONIAL</v>
      </c>
    </row>
    <row r="476" spans="1:3" x14ac:dyDescent="0.25">
      <c r="A476" t="s">
        <v>1876</v>
      </c>
      <c r="B476" t="s">
        <v>1877</v>
      </c>
      <c r="C476" t="str">
        <f>CONCATENATE(Tabla5[[#This Row],[CARDCODE]],"-",Tabla5[[#This Row],[CARDNAME]])</f>
        <v>P20343883936-ESTACION DE SERVICIO NIAGARA S.R.L.</v>
      </c>
    </row>
    <row r="477" spans="1:3" x14ac:dyDescent="0.25">
      <c r="A477" t="s">
        <v>2274</v>
      </c>
      <c r="B477" t="s">
        <v>2275</v>
      </c>
      <c r="C477" t="str">
        <f>CONCATENATE(Tabla5[[#This Row],[CARDCODE]],"-",Tabla5[[#This Row],[CARDNAME]])</f>
        <v>P20474750231-ESTACION DE SERVICIOS ACONCAGUA S.A.C.</v>
      </c>
    </row>
    <row r="478" spans="1:3" x14ac:dyDescent="0.25">
      <c r="A478" t="s">
        <v>2216</v>
      </c>
      <c r="B478" t="s">
        <v>2217</v>
      </c>
      <c r="C478" t="str">
        <f>CONCATENATE(Tabla5[[#This Row],[CARDCODE]],"-",Tabla5[[#This Row],[CARDNAME]])</f>
        <v>P20459088106-ESTACION DE SERVICIOS AEROPUERTO S.R.L.</v>
      </c>
    </row>
    <row r="479" spans="1:3" x14ac:dyDescent="0.25">
      <c r="A479" t="s">
        <v>2030</v>
      </c>
      <c r="B479" t="s">
        <v>2031</v>
      </c>
      <c r="C479" t="str">
        <f>CONCATENATE(Tabla5[[#This Row],[CARDCODE]],"-",Tabla5[[#This Row],[CARDNAME]])</f>
        <v>P20414668713-ESTACION DE SERVICIOS AVIACION S.A.C.</v>
      </c>
    </row>
    <row r="480" spans="1:3" x14ac:dyDescent="0.25">
      <c r="A480" t="s">
        <v>2386</v>
      </c>
      <c r="B480" t="s">
        <v>2387</v>
      </c>
      <c r="C480" t="str">
        <f>CONCATENATE(Tabla5[[#This Row],[CARDCODE]],"-",Tabla5[[#This Row],[CARDNAME]])</f>
        <v>P20498711988-ESTACION DE SERVICIOS BARQUISIMETO S.A.C.</v>
      </c>
    </row>
    <row r="481" spans="1:3" x14ac:dyDescent="0.25">
      <c r="A481" t="s">
        <v>2336</v>
      </c>
      <c r="B481" t="s">
        <v>2337</v>
      </c>
      <c r="C481" t="str">
        <f>CONCATENATE(Tabla5[[#This Row],[CARDCODE]],"-",Tabla5[[#This Row],[CARDNAME]])</f>
        <v>P20486135272-ESTACION DE SERVICIOS BELLAVISTA S.A.C</v>
      </c>
    </row>
    <row r="482" spans="1:3" x14ac:dyDescent="0.25">
      <c r="A482" t="s">
        <v>1198</v>
      </c>
      <c r="B482" t="s">
        <v>1199</v>
      </c>
      <c r="C482" t="str">
        <f>CONCATENATE(Tabla5[[#This Row],[CARDCODE]],"-",Tabla5[[#This Row],[CARDNAME]])</f>
        <v>P20101313833-ESTACION DE SERVICIOS DC LUBE 2</v>
      </c>
    </row>
    <row r="483" spans="1:3" x14ac:dyDescent="0.25">
      <c r="A483" t="s">
        <v>1900</v>
      </c>
      <c r="B483" t="s">
        <v>1901</v>
      </c>
      <c r="C483" t="str">
        <f>CONCATENATE(Tabla5[[#This Row],[CARDCODE]],"-",Tabla5[[#This Row],[CARDNAME]])</f>
        <v>P20371826727-ESTACION DE SERVICIOS GRIFO MASTER S.R.L.</v>
      </c>
    </row>
    <row r="484" spans="1:3" x14ac:dyDescent="0.25">
      <c r="A484" t="s">
        <v>2268</v>
      </c>
      <c r="B484" t="s">
        <v>2269</v>
      </c>
      <c r="C484" t="str">
        <f>CONCATENATE(Tabla5[[#This Row],[CARDCODE]],"-",Tabla5[[#This Row],[CARDNAME]])</f>
        <v>P20473935407-ESTACION DE SERVICIOS LOS OLIVOS S.A.C.</v>
      </c>
    </row>
    <row r="485" spans="1:3" x14ac:dyDescent="0.25">
      <c r="A485" t="s">
        <v>2840</v>
      </c>
      <c r="B485" t="s">
        <v>2841</v>
      </c>
      <c r="C485" t="str">
        <f>CONCATENATE(Tabla5[[#This Row],[CARDCODE]],"-",Tabla5[[#This Row],[CARDNAME]])</f>
        <v>P20511283389-ESTACION DE SERVICIOS OTTAWA S.A.C.</v>
      </c>
    </row>
    <row r="486" spans="1:3" x14ac:dyDescent="0.25">
      <c r="A486" t="s">
        <v>3302</v>
      </c>
      <c r="B486" t="s">
        <v>3303</v>
      </c>
      <c r="C486" t="str">
        <f>CONCATENATE(Tabla5[[#This Row],[CARDCODE]],"-",Tabla5[[#This Row],[CARDNAME]])</f>
        <v>P20603151004-ESTACION DE SERVICIOS RIO VIEJO II S.R.L.</v>
      </c>
    </row>
    <row r="487" spans="1:3" x14ac:dyDescent="0.25">
      <c r="A487" t="s">
        <v>2632</v>
      </c>
      <c r="B487" t="s">
        <v>2633</v>
      </c>
      <c r="C487" t="str">
        <f>CONCATENATE(Tabla5[[#This Row],[CARDCODE]],"-",Tabla5[[#This Row],[CARDNAME]])</f>
        <v>P20506765103-ESTACION DE SERVICIOS SAN ANDRES</v>
      </c>
    </row>
    <row r="488" spans="1:3" x14ac:dyDescent="0.25">
      <c r="A488" t="s">
        <v>1568</v>
      </c>
      <c r="B488" t="s">
        <v>1569</v>
      </c>
      <c r="C488" t="str">
        <f>CONCATENATE(Tabla5[[#This Row],[CARDCODE]],"-",Tabla5[[#This Row],[CARDNAME]])</f>
        <v>P20175642341-ESTACION DE SERVICIOS SAN JOSE S.A.C.</v>
      </c>
    </row>
    <row r="489" spans="1:3" x14ac:dyDescent="0.25">
      <c r="A489" t="s">
        <v>1812</v>
      </c>
      <c r="B489" t="s">
        <v>1813</v>
      </c>
      <c r="C489" t="str">
        <f>CONCATENATE(Tabla5[[#This Row],[CARDCODE]],"-",Tabla5[[#This Row],[CARDNAME]])</f>
        <v>P20316056017-ESTACION DE SERVICIOS SANCHEZ CERRO E.I.R.L.</v>
      </c>
    </row>
    <row r="490" spans="1:3" x14ac:dyDescent="0.25">
      <c r="A490" t="s">
        <v>1674</v>
      </c>
      <c r="B490" t="s">
        <v>1675</v>
      </c>
      <c r="C490" t="str">
        <f>CONCATENATE(Tabla5[[#This Row],[CARDCODE]],"-",Tabla5[[#This Row],[CARDNAME]])</f>
        <v>P20258113994-ESTACION DE SERVICIOS SANTA ROSA S.R.L.</v>
      </c>
    </row>
    <row r="491" spans="1:3" x14ac:dyDescent="0.25">
      <c r="A491" t="s">
        <v>1906</v>
      </c>
      <c r="B491" t="s">
        <v>1907</v>
      </c>
      <c r="C491" t="str">
        <f>CONCATENATE(Tabla5[[#This Row],[CARDCODE]],"-",Tabla5[[#This Row],[CARDNAME]])</f>
        <v>P20373831124-ESTACION DE SERVICIOS SCHOLI S.R.L.</v>
      </c>
    </row>
    <row r="492" spans="1:3" x14ac:dyDescent="0.25">
      <c r="A492" t="s">
        <v>2154</v>
      </c>
      <c r="B492" t="s">
        <v>2155</v>
      </c>
      <c r="C492" t="str">
        <f>CONCATENATE(Tabla5[[#This Row],[CARDCODE]],"-",Tabla5[[#This Row],[CARDNAME]])</f>
        <v>P20439433753-ESTACION DE SERVICIOS VILLAREAL S.R.L.</v>
      </c>
    </row>
    <row r="493" spans="1:3" x14ac:dyDescent="0.25">
      <c r="A493" t="s">
        <v>1886</v>
      </c>
      <c r="B493" t="s">
        <v>1887</v>
      </c>
      <c r="C493" t="str">
        <f>CONCATENATE(Tabla5[[#This Row],[CARDCODE]],"-",Tabla5[[#This Row],[CARDNAME]])</f>
        <v>P20347869849-ESTACION DE SERVICIOS Y GASOCENTRO</v>
      </c>
    </row>
    <row r="494" spans="1:3" x14ac:dyDescent="0.25">
      <c r="A494" t="s">
        <v>1382</v>
      </c>
      <c r="B494" t="s">
        <v>1383</v>
      </c>
      <c r="C494" t="str">
        <f>CONCATENATE(Tabla5[[#This Row],[CARDCODE]],"-",Tabla5[[#This Row],[CARDNAME]])</f>
        <v>P20117917356-ESTACION DELTA S.A.</v>
      </c>
    </row>
    <row r="495" spans="1:3" x14ac:dyDescent="0.25">
      <c r="A495" t="s">
        <v>2280</v>
      </c>
      <c r="B495" t="s">
        <v>2281</v>
      </c>
      <c r="C495" t="str">
        <f>CONCATENATE(Tabla5[[#This Row],[CARDCODE]],"-",Tabla5[[#This Row],[CARDNAME]])</f>
        <v>P20475428634-ESTANTERIAS METALICAS JRM S.A.C.</v>
      </c>
    </row>
    <row r="496" spans="1:3" x14ac:dyDescent="0.25">
      <c r="A496" t="s">
        <v>1340</v>
      </c>
      <c r="B496" t="s">
        <v>1341</v>
      </c>
      <c r="C496" t="str">
        <f>CONCATENATE(Tabla5[[#This Row],[CARDCODE]],"-",Tabla5[[#This Row],[CARDNAME]])</f>
        <v>P20110886196-ESTUDIO OLAECHEA SOCIEDAD  CIVIL</v>
      </c>
    </row>
    <row r="497" spans="1:3" x14ac:dyDescent="0.25">
      <c r="A497" t="s">
        <v>1728</v>
      </c>
      <c r="B497" t="s">
        <v>1729</v>
      </c>
      <c r="C497" t="str">
        <f>CONCATENATE(Tabla5[[#This Row],[CARDCODE]],"-",Tabla5[[#This Row],[CARDNAME]])</f>
        <v>P20291541985-ESVEMO S.R.L.</v>
      </c>
    </row>
    <row r="498" spans="1:3" x14ac:dyDescent="0.25">
      <c r="A498" t="s">
        <v>945</v>
      </c>
      <c r="B498" t="s">
        <v>946</v>
      </c>
      <c r="C498" t="str">
        <f>CONCATENATE(Tabla5[[#This Row],[CARDCODE]],"-",Tabla5[[#This Row],[CARDNAME]])</f>
        <v>P20100041520-EXIMPORT DISTRIBUIDORES DEL PERU S.A.</v>
      </c>
    </row>
    <row r="499" spans="1:3" x14ac:dyDescent="0.25">
      <c r="A499" t="s">
        <v>2806</v>
      </c>
      <c r="B499" t="s">
        <v>2807</v>
      </c>
      <c r="C499" t="str">
        <f>CONCATENATE(Tabla5[[#This Row],[CARDCODE]],"-",Tabla5[[#This Row],[CARDNAME]])</f>
        <v>P20510264542-EXPOSISTEMAS SERVICIOS S.A.C.</v>
      </c>
    </row>
    <row r="500" spans="1:3" x14ac:dyDescent="0.25">
      <c r="A500" t="s">
        <v>1580</v>
      </c>
      <c r="B500" t="s">
        <v>1581</v>
      </c>
      <c r="C500" t="str">
        <f>CONCATENATE(Tabla5[[#This Row],[CARDCODE]],"-",Tabla5[[#This Row],[CARDNAME]])</f>
        <v>P20188883606-EXPRESO CIAL S.A.C.</v>
      </c>
    </row>
    <row r="501" spans="1:3" x14ac:dyDescent="0.25">
      <c r="A501" t="s">
        <v>2962</v>
      </c>
      <c r="B501" t="s">
        <v>2963</v>
      </c>
      <c r="C501" t="str">
        <f>CONCATENATE(Tabla5[[#This Row],[CARDCODE]],"-",Tabla5[[#This Row],[CARDNAME]])</f>
        <v>P20518199855-EXTINTORES TEVI S.A.C.</v>
      </c>
    </row>
    <row r="502" spans="1:3" x14ac:dyDescent="0.25">
      <c r="A502" t="s">
        <v>1416</v>
      </c>
      <c r="B502" t="s">
        <v>1417</v>
      </c>
      <c r="C502" t="str">
        <f>CONCATENATE(Tabla5[[#This Row],[CARDCODE]],"-",Tabla5[[#This Row],[CARDNAME]])</f>
        <v>P20126382481-F &amp; C  INDUSTRIAL SRL</v>
      </c>
    </row>
    <row r="503" spans="1:3" x14ac:dyDescent="0.25">
      <c r="A503" t="s">
        <v>2094</v>
      </c>
      <c r="B503" t="s">
        <v>2095</v>
      </c>
      <c r="C503" t="str">
        <f>CONCATENATE(Tabla5[[#This Row],[CARDCODE]],"-",Tabla5[[#This Row],[CARDNAME]])</f>
        <v>P20424981908-F &amp; F SERVICIOS S.A.</v>
      </c>
    </row>
    <row r="504" spans="1:3" x14ac:dyDescent="0.25">
      <c r="A504" t="s">
        <v>3168</v>
      </c>
      <c r="B504" t="s">
        <v>3169</v>
      </c>
      <c r="C504" t="str">
        <f>CONCATENATE(Tabla5[[#This Row],[CARDCODE]],"-",Tabla5[[#This Row],[CARDNAME]])</f>
        <v>P20553333432-F &amp; F SUDAMERICA S.A.C.</v>
      </c>
    </row>
    <row r="505" spans="1:3" x14ac:dyDescent="0.25">
      <c r="A505" t="s">
        <v>899</v>
      </c>
      <c r="B505" t="s">
        <v>900</v>
      </c>
      <c r="C505" t="str">
        <f>CONCATENATE(Tabla5[[#This Row],[CARDCODE]],"-",Tabla5[[#This Row],[CARDNAME]])</f>
        <v>P20100004594-F. EBERHARDT S.A.</v>
      </c>
    </row>
    <row r="506" spans="1:3" x14ac:dyDescent="0.25">
      <c r="A506" t="s">
        <v>3042</v>
      </c>
      <c r="B506" t="s">
        <v>3043</v>
      </c>
      <c r="C506" t="str">
        <f>CONCATENATE(Tabla5[[#This Row],[CARDCODE]],"-",Tabla5[[#This Row],[CARDNAME]])</f>
        <v>P20525005161-F45 E.I.R.L</v>
      </c>
    </row>
    <row r="507" spans="1:3" x14ac:dyDescent="0.25">
      <c r="A507" t="s">
        <v>1036</v>
      </c>
      <c r="B507" t="s">
        <v>1037</v>
      </c>
      <c r="C507" t="str">
        <f>CONCATENATE(Tabla5[[#This Row],[CARDCODE]],"-",Tabla5[[#This Row],[CARDNAME]])</f>
        <v>P20100211115-FAB. DE CHOCOLATES LA IBERICA S.A.</v>
      </c>
    </row>
    <row r="508" spans="1:3" x14ac:dyDescent="0.25">
      <c r="A508" t="s">
        <v>2184</v>
      </c>
      <c r="B508" t="s">
        <v>2185</v>
      </c>
      <c r="C508" t="str">
        <f>CONCATENATE(Tabla5[[#This Row],[CARDCODE]],"-",Tabla5[[#This Row],[CARDNAME]])</f>
        <v>P20446323572-FABRIC.Y REPAR.MULT.E INDUSTRIALES S.A.C</v>
      </c>
    </row>
    <row r="509" spans="1:3" x14ac:dyDescent="0.25">
      <c r="A509" t="s">
        <v>1808</v>
      </c>
      <c r="B509" t="s">
        <v>1809</v>
      </c>
      <c r="C509" t="str">
        <f>CONCATENATE(Tabla5[[#This Row],[CARDCODE]],"-",Tabla5[[#This Row],[CARDNAME]])</f>
        <v>P20308430457-FABRICA DE ENVASES S.A.</v>
      </c>
    </row>
    <row r="510" spans="1:3" x14ac:dyDescent="0.25">
      <c r="A510" t="s">
        <v>1614</v>
      </c>
      <c r="B510" t="s">
        <v>1615</v>
      </c>
      <c r="C510" t="str">
        <f>CONCATENATE(Tabla5[[#This Row],[CARDCODE]],"-",Tabla5[[#This Row],[CARDNAME]])</f>
        <v>P20215560768-FABRICA ELECTRO MECANICA EL SOL E I R L</v>
      </c>
    </row>
    <row r="511" spans="1:3" x14ac:dyDescent="0.25">
      <c r="A511" t="s">
        <v>3130</v>
      </c>
      <c r="B511" t="s">
        <v>3131</v>
      </c>
      <c r="C511" t="str">
        <f>CONCATENATE(Tabla5[[#This Row],[CARDCODE]],"-",Tabla5[[#This Row],[CARDNAME]])</f>
        <v>P20546800742-FABRICACION DE MAQUINAS INDUSTRIALES Y ELECTROMECANICAS S.R.L</v>
      </c>
    </row>
    <row r="512" spans="1:3" x14ac:dyDescent="0.25">
      <c r="A512" t="s">
        <v>3298</v>
      </c>
      <c r="B512" t="s">
        <v>3299</v>
      </c>
      <c r="C512" t="str">
        <f>CONCATENATE(Tabla5[[#This Row],[CARDCODE]],"-",Tabla5[[#This Row],[CARDNAME]])</f>
        <v>P20603022441-FABRICACION TECNICAS HIDRAULICAS S.A.C.</v>
      </c>
    </row>
    <row r="513" spans="1:3" x14ac:dyDescent="0.25">
      <c r="A513" t="s">
        <v>3234</v>
      </c>
      <c r="B513" t="s">
        <v>3235</v>
      </c>
      <c r="C513" t="str">
        <f>CONCATENATE(Tabla5[[#This Row],[CARDCODE]],"-",Tabla5[[#This Row],[CARDNAME]])</f>
        <v>P20600778511-FABRICACION Y COMERCIALIZACION INDUSTRIAL TORVISCO S.A.C. - FCI-TORSAC</v>
      </c>
    </row>
    <row r="514" spans="1:3" x14ac:dyDescent="0.25">
      <c r="A514" t="s">
        <v>1446</v>
      </c>
      <c r="B514" t="s">
        <v>1447</v>
      </c>
      <c r="C514" t="str">
        <f>CONCATENATE(Tabla5[[#This Row],[CARDCODE]],"-",Tabla5[[#This Row],[CARDNAME]])</f>
        <v>P20131609371-FACTORIA INDUSTRIAL S.A.C.</v>
      </c>
    </row>
    <row r="515" spans="1:3" x14ac:dyDescent="0.25">
      <c r="A515" t="s">
        <v>1076</v>
      </c>
      <c r="B515" t="s">
        <v>1077</v>
      </c>
      <c r="C515" t="str">
        <f>CONCATENATE(Tabla5[[#This Row],[CARDCODE]],"-",Tabla5[[#This Row],[CARDNAME]])</f>
        <v>P20100302005-FAMETAL S.A.</v>
      </c>
    </row>
    <row r="516" spans="1:3" x14ac:dyDescent="0.25">
      <c r="A516" t="s">
        <v>255</v>
      </c>
      <c r="B516" t="s">
        <v>256</v>
      </c>
      <c r="C516" t="str">
        <f>CONCATENATE(Tabla5[[#This Row],[CARDCODE]],"-",Tabla5[[#This Row],[CARDNAME]])</f>
        <v>P10028409830-FARFAN CALLE JENNY ESMERALDA</v>
      </c>
    </row>
    <row r="517" spans="1:3" x14ac:dyDescent="0.25">
      <c r="A517" t="s">
        <v>1218</v>
      </c>
      <c r="B517" t="s">
        <v>1219</v>
      </c>
      <c r="C517" t="str">
        <f>CONCATENATE(Tabla5[[#This Row],[CARDCODE]],"-",Tabla5[[#This Row],[CARDNAME]])</f>
        <v>P20101520898-FARGOLINE S.A.</v>
      </c>
    </row>
    <row r="518" spans="1:3" x14ac:dyDescent="0.25">
      <c r="A518" t="s">
        <v>1804</v>
      </c>
      <c r="B518" t="s">
        <v>1805</v>
      </c>
      <c r="C518" t="str">
        <f>CONCATENATE(Tabla5[[#This Row],[CARDCODE]],"-",Tabla5[[#This Row],[CARDNAME]])</f>
        <v>P20305354563-FARMACIAS PERUANAS S.A.</v>
      </c>
    </row>
    <row r="519" spans="1:3" x14ac:dyDescent="0.25">
      <c r="A519" t="s">
        <v>791</v>
      </c>
      <c r="B519" t="s">
        <v>792</v>
      </c>
      <c r="C519" t="str">
        <f>CONCATENATE(Tabla5[[#This Row],[CARDCODE]],"-",Tabla5[[#This Row],[CARDNAME]])</f>
        <v>P10411148241-FARROÑAY NIEVES MYRIAM AKEMI</v>
      </c>
    </row>
    <row r="520" spans="1:3" x14ac:dyDescent="0.25">
      <c r="A520" t="s">
        <v>1020</v>
      </c>
      <c r="B520" t="s">
        <v>1021</v>
      </c>
      <c r="C520" t="str">
        <f>CONCATENATE(Tabla5[[#This Row],[CARDCODE]],"-",Tabla5[[#This Row],[CARDNAME]])</f>
        <v>P20100165687-FCA NAC DE ACUMULADORES ETNA S A</v>
      </c>
    </row>
    <row r="521" spans="1:3" x14ac:dyDescent="0.25">
      <c r="A521" t="s">
        <v>2814</v>
      </c>
      <c r="B521" t="s">
        <v>2815</v>
      </c>
      <c r="C521" t="str">
        <f>CONCATENATE(Tabla5[[#This Row],[CARDCODE]],"-",Tabla5[[#This Row],[CARDNAME]])</f>
        <v>P20510503636-FERNANDEZ CARTAGENA &amp; ROSILLO</v>
      </c>
    </row>
    <row r="522" spans="1:3" x14ac:dyDescent="0.25">
      <c r="A522" t="s">
        <v>551</v>
      </c>
      <c r="B522" t="s">
        <v>552</v>
      </c>
      <c r="C522" t="str">
        <f>CONCATENATE(Tabla5[[#This Row],[CARDCODE]],"-",Tabla5[[#This Row],[CARDNAME]])</f>
        <v>P10103744062-FERNANDEZ CASTILLO ABRAHAM</v>
      </c>
    </row>
    <row r="523" spans="1:3" x14ac:dyDescent="0.25">
      <c r="A523" t="s">
        <v>539</v>
      </c>
      <c r="B523" t="s">
        <v>540</v>
      </c>
      <c r="C523" t="str">
        <f>CONCATENATE(Tabla5[[#This Row],[CARDCODE]],"-",Tabla5[[#This Row],[CARDNAME]])</f>
        <v>P10102698385-FERNANDEZ PEREZ FRANK MILTON</v>
      </c>
    </row>
    <row r="524" spans="1:3" x14ac:dyDescent="0.25">
      <c r="A524" t="s">
        <v>309</v>
      </c>
      <c r="B524" t="s">
        <v>310</v>
      </c>
      <c r="C524" t="str">
        <f>CONCATENATE(Tabla5[[#This Row],[CARDCODE]],"-",Tabla5[[#This Row],[CARDNAME]])</f>
        <v>P10066576057-FERRER RECARTE MIGUEL ANGEL</v>
      </c>
    </row>
    <row r="525" spans="1:3" x14ac:dyDescent="0.25">
      <c r="A525" t="s">
        <v>1558</v>
      </c>
      <c r="B525" t="s">
        <v>1559</v>
      </c>
      <c r="C525" t="str">
        <f>CONCATENATE(Tabla5[[#This Row],[CARDCODE]],"-",Tabla5[[#This Row],[CARDNAME]])</f>
        <v>P20170846151-FERRERO  DIEZ CANSECO &amp; ASOCIADOS S.C.R.Ltda.</v>
      </c>
    </row>
    <row r="526" spans="1:3" x14ac:dyDescent="0.25">
      <c r="A526" t="s">
        <v>3054</v>
      </c>
      <c r="B526" t="s">
        <v>3055</v>
      </c>
      <c r="C526" t="str">
        <f>CONCATENATE(Tabla5[[#This Row],[CARDCODE]],"-",Tabla5[[#This Row],[CARDNAME]])</f>
        <v>P20536266292-FERRETERA MEGA AÑO NUEVO S.A.C.</v>
      </c>
    </row>
    <row r="527" spans="1:3" x14ac:dyDescent="0.25">
      <c r="A527" t="s">
        <v>1626</v>
      </c>
      <c r="B527" t="s">
        <v>1627</v>
      </c>
      <c r="C527" t="str">
        <f>CONCATENATE(Tabla5[[#This Row],[CARDCODE]],"-",Tabla5[[#This Row],[CARDNAME]])</f>
        <v>P20220056857-FERRETERIA LIMA S.R.L.</v>
      </c>
    </row>
    <row r="528" spans="1:3" x14ac:dyDescent="0.25">
      <c r="A528" t="s">
        <v>1474</v>
      </c>
      <c r="B528" t="s">
        <v>1475</v>
      </c>
      <c r="C528" t="str">
        <f>CONCATENATE(Tabla5[[#This Row],[CARDCODE]],"-",Tabla5[[#This Row],[CARDNAME]])</f>
        <v>P20135071120-FERRETERIA SUGEMA S.RL.L</v>
      </c>
    </row>
    <row r="529" spans="1:3" x14ac:dyDescent="0.25">
      <c r="A529" t="s">
        <v>925</v>
      </c>
      <c r="B529" t="s">
        <v>926</v>
      </c>
      <c r="C529" t="str">
        <f>CONCATENATE(Tabla5[[#This Row],[CARDCODE]],"-",Tabla5[[#This Row],[CARDNAME]])</f>
        <v>P20100027292-FERREYROS S.A.A.</v>
      </c>
    </row>
    <row r="530" spans="1:3" x14ac:dyDescent="0.25">
      <c r="A530" t="s">
        <v>2672</v>
      </c>
      <c r="B530" t="s">
        <v>2673</v>
      </c>
      <c r="C530" t="str">
        <f>CONCATENATE(Tabla5[[#This Row],[CARDCODE]],"-",Tabla5[[#This Row],[CARDNAME]])</f>
        <v>P20507821660-FESTO S.R.L.</v>
      </c>
    </row>
    <row r="531" spans="1:3" x14ac:dyDescent="0.25">
      <c r="A531" t="s">
        <v>1686</v>
      </c>
      <c r="B531" t="s">
        <v>1687</v>
      </c>
      <c r="C531" t="str">
        <f>CONCATENATE(Tabla5[[#This Row],[CARDCODE]],"-",Tabla5[[#This Row],[CARDNAME]])</f>
        <v>P20264173508-FIALSA S.A.C.</v>
      </c>
    </row>
    <row r="532" spans="1:3" x14ac:dyDescent="0.25">
      <c r="A532" t="s">
        <v>3112</v>
      </c>
      <c r="B532" t="s">
        <v>3113</v>
      </c>
      <c r="C532" t="str">
        <f>CONCATENATE(Tabla5[[#This Row],[CARDCODE]],"-",Tabla5[[#This Row],[CARDNAME]])</f>
        <v>P20543938654-FIBRECON PACIFIC MARINE S.A.C.</v>
      </c>
    </row>
    <row r="533" spans="1:3" x14ac:dyDescent="0.25">
      <c r="A533" t="s">
        <v>2598</v>
      </c>
      <c r="B533" t="s">
        <v>2599</v>
      </c>
      <c r="C533" t="str">
        <f>CONCATENATE(Tabla5[[#This Row],[CARDCODE]],"-",Tabla5[[#This Row],[CARDNAME]])</f>
        <v>P20506064814-FIERRO &amp; ACERO CENTER S.A.C.</v>
      </c>
    </row>
    <row r="534" spans="1:3" x14ac:dyDescent="0.25">
      <c r="A534" t="s">
        <v>2860</v>
      </c>
      <c r="B534" t="s">
        <v>2861</v>
      </c>
      <c r="C534" t="str">
        <f>CONCATENATE(Tabla5[[#This Row],[CARDCODE]],"-",Tabla5[[#This Row],[CARDNAME]])</f>
        <v>P20511896127-FIERROS &amp; AFINES S.A.C</v>
      </c>
    </row>
    <row r="535" spans="1:3" x14ac:dyDescent="0.25">
      <c r="A535" t="s">
        <v>1144</v>
      </c>
      <c r="B535" t="s">
        <v>1145</v>
      </c>
      <c r="C535" t="str">
        <f>CONCATENATE(Tabla5[[#This Row],[CARDCODE]],"-",Tabla5[[#This Row],[CARDNAME]])</f>
        <v>P20100799341-FIERROS COMERCIALES S.R.L.</v>
      </c>
    </row>
    <row r="536" spans="1:3" x14ac:dyDescent="0.25">
      <c r="A536" t="s">
        <v>739</v>
      </c>
      <c r="B536" t="s">
        <v>740</v>
      </c>
      <c r="C536" t="str">
        <f>CONCATENATE(Tabla5[[#This Row],[CARDCODE]],"-",Tabla5[[#This Row],[CARDNAME]])</f>
        <v>P10316579197-FIGUEROA TAHUA CLEMENTE VICTOR</v>
      </c>
    </row>
    <row r="537" spans="1:3" x14ac:dyDescent="0.25">
      <c r="A537" t="s">
        <v>2348</v>
      </c>
      <c r="B537" t="s">
        <v>2349</v>
      </c>
      <c r="C537" t="str">
        <f>CONCATENATE(Tabla5[[#This Row],[CARDCODE]],"-",Tabla5[[#This Row],[CARDNAME]])</f>
        <v>P20492007731-FILTROS MARGARITA SAC</v>
      </c>
    </row>
    <row r="538" spans="1:3" x14ac:dyDescent="0.25">
      <c r="A538" t="s">
        <v>3118</v>
      </c>
      <c r="B538" t="s">
        <v>3119</v>
      </c>
      <c r="C538" t="str">
        <f>CONCATENATE(Tabla5[[#This Row],[CARDCODE]],"-",Tabla5[[#This Row],[CARDNAME]])</f>
        <v>P20544786581-FILTROS Y SERVICIOS MARGARITA S.A.C</v>
      </c>
    </row>
    <row r="539" spans="1:3" x14ac:dyDescent="0.25">
      <c r="A539" t="s">
        <v>1188</v>
      </c>
      <c r="B539" t="s">
        <v>1189</v>
      </c>
      <c r="C539" t="str">
        <f>CONCATENATE(Tabla5[[#This Row],[CARDCODE]],"-",Tabla5[[#This Row],[CARDNAME]])</f>
        <v>P20101256422-FIORELLA REPRESENTACIONES S.A.C</v>
      </c>
    </row>
    <row r="540" spans="1:3" x14ac:dyDescent="0.25">
      <c r="A540" t="s">
        <v>851</v>
      </c>
      <c r="B540" t="s">
        <v>852</v>
      </c>
      <c r="C540" t="str">
        <f>CONCATENATE(Tabla5[[#This Row],[CARDCODE]],"-",Tabla5[[#This Row],[CARDNAME]])</f>
        <v>P10461204711-FLORES CCAHUANA VIVIANA</v>
      </c>
    </row>
    <row r="541" spans="1:3" x14ac:dyDescent="0.25">
      <c r="A541" t="s">
        <v>301</v>
      </c>
      <c r="B541" t="s">
        <v>302</v>
      </c>
      <c r="C541" t="str">
        <f>CONCATENATE(Tabla5[[#This Row],[CARDCODE]],"-",Tabla5[[#This Row],[CARDNAME]])</f>
        <v>P10061304709-FLORES ESPINOZA FILIBERTO RICHARD</v>
      </c>
    </row>
    <row r="542" spans="1:3" x14ac:dyDescent="0.25">
      <c r="A542" t="s">
        <v>2040</v>
      </c>
      <c r="B542" t="s">
        <v>2041</v>
      </c>
      <c r="C542" t="str">
        <f>CONCATENATE(Tabla5[[#This Row],[CARDCODE]],"-",Tabla5[[#This Row],[CARDNAME]])</f>
        <v>P20416216135-FLOSYTEC S.A.C.</v>
      </c>
    </row>
    <row r="543" spans="1:3" x14ac:dyDescent="0.25">
      <c r="A543" t="s">
        <v>2552</v>
      </c>
      <c r="B543" t="s">
        <v>2553</v>
      </c>
      <c r="C543" t="str">
        <f>CONCATENATE(Tabla5[[#This Row],[CARDCODE]],"-",Tabla5[[#This Row],[CARDNAME]])</f>
        <v>P20505102801-FLUIDOS &amp; AUTOMATIZACION S.A.</v>
      </c>
    </row>
    <row r="544" spans="1:3" x14ac:dyDescent="0.25">
      <c r="A544" t="s">
        <v>1248</v>
      </c>
      <c r="B544" t="s">
        <v>1249</v>
      </c>
      <c r="C544" t="str">
        <f>CONCATENATE(Tabla5[[#This Row],[CARDCODE]],"-",Tabla5[[#This Row],[CARDNAME]])</f>
        <v>P20102002882-FLUIDTEK S.R.L.</v>
      </c>
    </row>
    <row r="545" spans="1:3" x14ac:dyDescent="0.25">
      <c r="A545" t="s">
        <v>1354</v>
      </c>
      <c r="B545" t="s">
        <v>1355</v>
      </c>
      <c r="C545" t="str">
        <f>CONCATENATE(Tabla5[[#This Row],[CARDCODE]],"-",Tabla5[[#This Row],[CARDNAME]])</f>
        <v>P20112338641-FLY CARGO S.A.</v>
      </c>
    </row>
    <row r="546" spans="1:3" x14ac:dyDescent="0.25">
      <c r="A546" t="s">
        <v>1572</v>
      </c>
      <c r="B546" t="s">
        <v>1573</v>
      </c>
      <c r="C546" t="str">
        <f>CONCATENATE(Tabla5[[#This Row],[CARDCODE]],"-",Tabla5[[#This Row],[CARDNAME]])</f>
        <v>P20178922581-FONDO DE SALUD DE LA POLICIA NACIONAL</v>
      </c>
    </row>
    <row r="547" spans="1:3" x14ac:dyDescent="0.25">
      <c r="A547" t="s">
        <v>497</v>
      </c>
      <c r="B547" t="s">
        <v>498</v>
      </c>
      <c r="C547" t="str">
        <f>CONCATENATE(Tabla5[[#This Row],[CARDCODE]],"-",Tabla5[[#This Row],[CARDNAME]])</f>
        <v>P10096548538-FONSECA ESTACIO ROCIO MILAGRO</v>
      </c>
    </row>
    <row r="548" spans="1:3" x14ac:dyDescent="0.25">
      <c r="A548" t="s">
        <v>3290</v>
      </c>
      <c r="B548" t="s">
        <v>3291</v>
      </c>
      <c r="C548" t="str">
        <f>CONCATENATE(Tabla5[[#This Row],[CARDCODE]],"-",Tabla5[[#This Row],[CARDNAME]])</f>
        <v>P20602729428-FOREST - ELECTROMECHANIC SOLUTION EIRL</v>
      </c>
    </row>
    <row r="549" spans="1:3" x14ac:dyDescent="0.25">
      <c r="A549" t="s">
        <v>1494</v>
      </c>
      <c r="B549" t="s">
        <v>1495</v>
      </c>
      <c r="C549" t="str">
        <f>CONCATENATE(Tabla5[[#This Row],[CARDCODE]],"-",Tabla5[[#This Row],[CARDNAME]])</f>
        <v>P20139543301-FORMAS METALICAS S.A.</v>
      </c>
    </row>
    <row r="550" spans="1:3" x14ac:dyDescent="0.25">
      <c r="A550" t="s">
        <v>1766</v>
      </c>
      <c r="B550" t="s">
        <v>1767</v>
      </c>
      <c r="C550" t="str">
        <f>CONCATENATE(Tabla5[[#This Row],[CARDCODE]],"-",Tabla5[[#This Row],[CARDNAME]])</f>
        <v>P20298674611-FRANQUICIAS ALIMENTARIAS S.A.</v>
      </c>
    </row>
    <row r="551" spans="1:3" x14ac:dyDescent="0.25">
      <c r="A551" t="s">
        <v>1938</v>
      </c>
      <c r="B551" t="s">
        <v>1939</v>
      </c>
      <c r="C551" t="str">
        <f>CONCATENATE(Tabla5[[#This Row],[CARDCODE]],"-",Tabla5[[#This Row],[CARDNAME]])</f>
        <v>P20382268513-FRAPAU S.R.L.</v>
      </c>
    </row>
    <row r="552" spans="1:3" x14ac:dyDescent="0.25">
      <c r="A552" t="s">
        <v>1950</v>
      </c>
      <c r="B552" t="s">
        <v>1951</v>
      </c>
      <c r="C552" t="str">
        <f>CONCATENATE(Tabla5[[#This Row],[CARDCODE]],"-",Tabla5[[#This Row],[CARDNAME]])</f>
        <v>P20386163155-FREEWAY S.A.</v>
      </c>
    </row>
    <row r="553" spans="1:3" x14ac:dyDescent="0.25">
      <c r="A553" t="s">
        <v>2392</v>
      </c>
      <c r="B553" t="s">
        <v>2393</v>
      </c>
      <c r="C553" t="str">
        <f>CONCATENATE(Tabla5[[#This Row],[CARDCODE]],"-",Tabla5[[#This Row],[CARDNAME]])</f>
        <v>P20500453401-FRI DEL PERU S.A.C.</v>
      </c>
    </row>
    <row r="554" spans="1:3" x14ac:dyDescent="0.25">
      <c r="A554" t="s">
        <v>599</v>
      </c>
      <c r="B554" t="s">
        <v>600</v>
      </c>
      <c r="C554" t="str">
        <f>CONCATENATE(Tabla5[[#This Row],[CARDCODE]],"-",Tabla5[[#This Row],[CARDNAME]])</f>
        <v>P10156604840-FU VONG KIN VAN</v>
      </c>
    </row>
    <row r="555" spans="1:3" x14ac:dyDescent="0.25">
      <c r="A555" t="s">
        <v>379</v>
      </c>
      <c r="B555" t="s">
        <v>380</v>
      </c>
      <c r="C555" t="str">
        <f>CONCATENATE(Tabla5[[#This Row],[CARDCODE]],"-",Tabla5[[#This Row],[CARDNAME]])</f>
        <v>P10076533275-FUENTES PANDO ADA LILIANA</v>
      </c>
    </row>
    <row r="556" spans="1:3" x14ac:dyDescent="0.25">
      <c r="A556" t="s">
        <v>1880</v>
      </c>
      <c r="B556" t="s">
        <v>1881</v>
      </c>
      <c r="C556" t="str">
        <f>CONCATENATE(Tabla5[[#This Row],[CARDCODE]],"-",Tabla5[[#This Row],[CARDNAME]])</f>
        <v>P20345200381-FULLTRADE SAC</v>
      </c>
    </row>
    <row r="557" spans="1:3" x14ac:dyDescent="0.25">
      <c r="A557" t="s">
        <v>1268</v>
      </c>
      <c r="B557" t="s">
        <v>1269</v>
      </c>
      <c r="C557" t="str">
        <f>CONCATENATE(Tabla5[[#This Row],[CARDCODE]],"-",Tabla5[[#This Row],[CARDNAME]])</f>
        <v>P20102189770-FUMALUX S.R.LTDA.</v>
      </c>
    </row>
    <row r="558" spans="1:3" x14ac:dyDescent="0.25">
      <c r="A558" t="s">
        <v>2858</v>
      </c>
      <c r="B558" t="s">
        <v>2859</v>
      </c>
      <c r="C558" t="str">
        <f>CONCATENATE(Tabla5[[#This Row],[CARDCODE]],"-",Tabla5[[#This Row],[CARDNAME]])</f>
        <v>P20511745773-FUMIGYSA S.A.C.</v>
      </c>
    </row>
    <row r="559" spans="1:3" x14ac:dyDescent="0.25">
      <c r="A559" t="s">
        <v>895</v>
      </c>
      <c r="B559" t="s">
        <v>896</v>
      </c>
      <c r="C559" t="str">
        <f>CONCATENATE(Tabla5[[#This Row],[CARDCODE]],"-",Tabla5[[#This Row],[CARDNAME]])</f>
        <v>P20100001579-FUNDICION CALLAO S.A.</v>
      </c>
    </row>
    <row r="560" spans="1:3" x14ac:dyDescent="0.25">
      <c r="A560" t="s">
        <v>1500</v>
      </c>
      <c r="B560" t="s">
        <v>1501</v>
      </c>
      <c r="C560" t="str">
        <f>CONCATENATE(Tabla5[[#This Row],[CARDCODE]],"-",Tabla5[[#This Row],[CARDNAME]])</f>
        <v>P20140937968-FV  Y FV ASOCIADOS S.R.L.</v>
      </c>
    </row>
    <row r="561" spans="1:3" x14ac:dyDescent="0.25">
      <c r="A561" t="s">
        <v>2202</v>
      </c>
      <c r="B561" t="s">
        <v>2203</v>
      </c>
      <c r="C561" t="str">
        <f>CONCATENATE(Tabla5[[#This Row],[CARDCODE]],"-",Tabla5[[#This Row],[CARDNAME]])</f>
        <v>P20457172673-FVL S.A.C.</v>
      </c>
    </row>
    <row r="562" spans="1:3" x14ac:dyDescent="0.25">
      <c r="A562" t="s">
        <v>1864</v>
      </c>
      <c r="B562" t="s">
        <v>1865</v>
      </c>
      <c r="C562" t="str">
        <f>CONCATENATE(Tabla5[[#This Row],[CARDCODE]],"-",Tabla5[[#This Row],[CARDNAME]])</f>
        <v>P20339031542-G &amp; K INVERSION S.R.L.</v>
      </c>
    </row>
    <row r="563" spans="1:3" x14ac:dyDescent="0.25">
      <c r="A563" t="s">
        <v>2290</v>
      </c>
      <c r="B563" t="s">
        <v>2291</v>
      </c>
      <c r="C563" t="str">
        <f>CONCATENATE(Tabla5[[#This Row],[CARDCODE]],"-",Tabla5[[#This Row],[CARDNAME]])</f>
        <v>P20479109436-G &amp; M PNEUMATIC SAC</v>
      </c>
    </row>
    <row r="564" spans="1:3" x14ac:dyDescent="0.25">
      <c r="A564" t="s">
        <v>990</v>
      </c>
      <c r="B564" t="s">
        <v>991</v>
      </c>
      <c r="C564" t="str">
        <f>CONCATENATE(Tabla5[[#This Row],[CARDCODE]],"-",Tabla5[[#This Row],[CARDNAME]])</f>
        <v>P20100095531-G &amp; N ROJAS  S.A.</v>
      </c>
    </row>
    <row r="565" spans="1:3" x14ac:dyDescent="0.25">
      <c r="A565" t="s">
        <v>1814</v>
      </c>
      <c r="B565" t="s">
        <v>1815</v>
      </c>
      <c r="C565" t="str">
        <f>CONCATENATE(Tabla5[[#This Row],[CARDCODE]],"-",Tabla5[[#This Row],[CARDNAME]])</f>
        <v>P20316555285-G.R. TECH S.A.C.</v>
      </c>
    </row>
    <row r="566" spans="1:3" x14ac:dyDescent="0.25">
      <c r="A566" t="s">
        <v>1784</v>
      </c>
      <c r="B566" t="s">
        <v>1785</v>
      </c>
      <c r="C566" t="str">
        <f>CONCATENATE(Tabla5[[#This Row],[CARDCODE]],"-",Tabla5[[#This Row],[CARDNAME]])</f>
        <v>P20302757055-G.S. INTEGRAF S.A.</v>
      </c>
    </row>
    <row r="567" spans="1:3" x14ac:dyDescent="0.25">
      <c r="A567" t="s">
        <v>305</v>
      </c>
      <c r="B567" t="s">
        <v>306</v>
      </c>
      <c r="C567" t="str">
        <f>CONCATENATE(Tabla5[[#This Row],[CARDCODE]],"-",Tabla5[[#This Row],[CARDNAME]])</f>
        <v>P10062184464-GALLARDO ALVA ALINDOR</v>
      </c>
    </row>
    <row r="568" spans="1:3" x14ac:dyDescent="0.25">
      <c r="A568" t="s">
        <v>311</v>
      </c>
      <c r="B568" t="s">
        <v>312</v>
      </c>
      <c r="C568" t="str">
        <f>CONCATENATE(Tabla5[[#This Row],[CARDCODE]],"-",Tabla5[[#This Row],[CARDNAME]])</f>
        <v>P10066747617-GALLIANI ORTEGA JOSE ANTONIO</v>
      </c>
    </row>
    <row r="569" spans="1:3" x14ac:dyDescent="0.25">
      <c r="A569" t="s">
        <v>383</v>
      </c>
      <c r="B569" t="s">
        <v>384</v>
      </c>
      <c r="C569" t="str">
        <f>CONCATENATE(Tabla5[[#This Row],[CARDCODE]],"-",Tabla5[[#This Row],[CARDNAME]])</f>
        <v>P10077910251-GALVEZ SUCCAR, MANUEL</v>
      </c>
    </row>
    <row r="570" spans="1:3" x14ac:dyDescent="0.25">
      <c r="A570" t="s">
        <v>1504</v>
      </c>
      <c r="B570" t="s">
        <v>1505</v>
      </c>
      <c r="C570" t="str">
        <f>CONCATENATE(Tabla5[[#This Row],[CARDCODE]],"-",Tabla5[[#This Row],[CARDNAME]])</f>
        <v>P20141917715-GALY S.R.L.TDA. ESTACION DE SERVICIOS</v>
      </c>
    </row>
    <row r="571" spans="1:3" x14ac:dyDescent="0.25">
      <c r="A571" t="s">
        <v>1588</v>
      </c>
      <c r="B571" t="s">
        <v>1589</v>
      </c>
      <c r="C571" t="str">
        <f>CONCATENATE(Tabla5[[#This Row],[CARDCODE]],"-",Tabla5[[#This Row],[CARDNAME]])</f>
        <v>P20196899643-GAMARRA AIR CARGO Y CIA S.A.C.</v>
      </c>
    </row>
    <row r="572" spans="1:3" x14ac:dyDescent="0.25">
      <c r="A572" t="s">
        <v>841</v>
      </c>
      <c r="B572" t="s">
        <v>842</v>
      </c>
      <c r="C572" t="str">
        <f>CONCATENATE(Tabla5[[#This Row],[CARDCODE]],"-",Tabla5[[#This Row],[CARDNAME]])</f>
        <v>P10450061935-GAMBOA SANCHEZ ELKIN BENITO</v>
      </c>
    </row>
    <row r="573" spans="1:3" x14ac:dyDescent="0.25">
      <c r="A573" t="s">
        <v>355</v>
      </c>
      <c r="B573" t="s">
        <v>356</v>
      </c>
      <c r="C573" t="str">
        <f>CONCATENATE(Tabla5[[#This Row],[CARDCODE]],"-",Tabla5[[#This Row],[CARDNAME]])</f>
        <v>P10072783960-GARAY CIPRIANO DE VILLANUE CARLOTA</v>
      </c>
    </row>
    <row r="574" spans="1:3" x14ac:dyDescent="0.25">
      <c r="A574" t="s">
        <v>783</v>
      </c>
      <c r="B574" t="s">
        <v>784</v>
      </c>
      <c r="C574" t="str">
        <f>CONCATENATE(Tabla5[[#This Row],[CARDCODE]],"-",Tabla5[[#This Row],[CARDNAME]])</f>
        <v>P10409045095-GARCIA CORTEZ RICHARD LEONIDAS</v>
      </c>
    </row>
    <row r="575" spans="1:3" x14ac:dyDescent="0.25">
      <c r="A575" t="s">
        <v>351</v>
      </c>
      <c r="B575" t="s">
        <v>352</v>
      </c>
      <c r="C575" t="str">
        <f>CONCATENATE(Tabla5[[#This Row],[CARDCODE]],"-",Tabla5[[#This Row],[CARDNAME]])</f>
        <v>P10072698342-GARCIA PINEDA JOSE ENRIQUE</v>
      </c>
    </row>
    <row r="576" spans="1:3" x14ac:dyDescent="0.25">
      <c r="A576" t="s">
        <v>417</v>
      </c>
      <c r="B576" t="s">
        <v>418</v>
      </c>
      <c r="C576" t="str">
        <f>CONCATENATE(Tabla5[[#This Row],[CARDCODE]],"-",Tabla5[[#This Row],[CARDNAME]])</f>
        <v>P10082263093-GARCIA ROSA MEDINA MARIA ANTONIETA</v>
      </c>
    </row>
    <row r="577" spans="1:3" x14ac:dyDescent="0.25">
      <c r="A577" t="s">
        <v>2416</v>
      </c>
      <c r="B577" t="s">
        <v>2417</v>
      </c>
      <c r="C577" t="str">
        <f>CONCATENATE(Tabla5[[#This Row],[CARDCODE]],"-",Tabla5[[#This Row],[CARDNAME]])</f>
        <v>P20501629741-GAS MULTISERVICIOS AUTOMOTRIZ E INDUSTRIAL E.I.R.L.</v>
      </c>
    </row>
    <row r="578" spans="1:3" x14ac:dyDescent="0.25">
      <c r="A578" t="s">
        <v>1272</v>
      </c>
      <c r="B578" t="s">
        <v>1273</v>
      </c>
      <c r="C578" t="str">
        <f>CONCATENATE(Tabla5[[#This Row],[CARDCODE]],"-",Tabla5[[#This Row],[CARDNAME]])</f>
        <v>P20102296771-GAS OIL TRANSERVICE S.A.</v>
      </c>
    </row>
    <row r="579" spans="1:3" x14ac:dyDescent="0.25">
      <c r="A579" t="s">
        <v>2026</v>
      </c>
      <c r="B579" t="s">
        <v>2027</v>
      </c>
      <c r="C579" t="str">
        <f>CONCATENATE(Tabla5[[#This Row],[CARDCODE]],"-",Tabla5[[#This Row],[CARDNAME]])</f>
        <v>P20413972508-GASTRONOMICO BON GOURMET E.I.R.L.</v>
      </c>
    </row>
    <row r="580" spans="1:3" x14ac:dyDescent="0.25">
      <c r="A580" t="s">
        <v>3236</v>
      </c>
      <c r="B580" t="s">
        <v>3237</v>
      </c>
      <c r="C580" t="str">
        <f>CONCATENATE(Tabla5[[#This Row],[CARDCODE]],"-",Tabla5[[#This Row],[CARDNAME]])</f>
        <v>P20600929144-GEA PERUANA S.A.C.</v>
      </c>
    </row>
    <row r="581" spans="1:3" x14ac:dyDescent="0.25">
      <c r="A581" t="s">
        <v>1196</v>
      </c>
      <c r="B581" t="s">
        <v>1197</v>
      </c>
      <c r="C581" t="str">
        <f>CONCATENATE(Tabla5[[#This Row],[CARDCODE]],"-",Tabla5[[#This Row],[CARDNAME]])</f>
        <v>P20101284477-GENERAVAPOR S.A.</v>
      </c>
    </row>
    <row r="582" spans="1:3" x14ac:dyDescent="0.25">
      <c r="A582" t="s">
        <v>2172</v>
      </c>
      <c r="B582" t="s">
        <v>2173</v>
      </c>
      <c r="C582" t="str">
        <f>CONCATENATE(Tabla5[[#This Row],[CARDCODE]],"-",Tabla5[[#This Row],[CARDNAME]])</f>
        <v>P20440488171-GEORGE`S S.A.C. RESTAURANT</v>
      </c>
    </row>
    <row r="583" spans="1:3" x14ac:dyDescent="0.25">
      <c r="A583" t="s">
        <v>2842</v>
      </c>
      <c r="B583" t="s">
        <v>2843</v>
      </c>
      <c r="C583" t="str">
        <f>CONCATENATE(Tabla5[[#This Row],[CARDCODE]],"-",Tabla5[[#This Row],[CARDNAME]])</f>
        <v>P20511302600-GEROT S.A.C.</v>
      </c>
    </row>
    <row r="584" spans="1:3" x14ac:dyDescent="0.25">
      <c r="A584" t="s">
        <v>1106</v>
      </c>
      <c r="B584" t="s">
        <v>1107</v>
      </c>
      <c r="C584" t="str">
        <f>CONCATENATE(Tabla5[[#This Row],[CARDCODE]],"-",Tabla5[[#This Row],[CARDNAME]])</f>
        <v>P20100499461-GESCO S.R.L.</v>
      </c>
    </row>
    <row r="585" spans="1:3" x14ac:dyDescent="0.25">
      <c r="A585" t="s">
        <v>2572</v>
      </c>
      <c r="B585" t="s">
        <v>2573</v>
      </c>
      <c r="C585" t="str">
        <f>CONCATENATE(Tabla5[[#This Row],[CARDCODE]],"-",Tabla5[[#This Row],[CARDNAME]])</f>
        <v>P20505562713-GESUR S.A.C.</v>
      </c>
    </row>
    <row r="586" spans="1:3" x14ac:dyDescent="0.25">
      <c r="A586" t="s">
        <v>2256</v>
      </c>
      <c r="B586" t="s">
        <v>2257</v>
      </c>
      <c r="C586" t="str">
        <f>CONCATENATE(Tabla5[[#This Row],[CARDCODE]],"-",Tabla5[[#This Row],[CARDNAME]])</f>
        <v>P20470783851-GEYER KABEL PERU S.A.C.</v>
      </c>
    </row>
    <row r="587" spans="1:3" x14ac:dyDescent="0.25">
      <c r="A587" t="s">
        <v>2804</v>
      </c>
      <c r="B587" t="s">
        <v>2805</v>
      </c>
      <c r="C587" t="str">
        <f>CONCATENATE(Tabla5[[#This Row],[CARDCODE]],"-",Tabla5[[#This Row],[CARDNAME]])</f>
        <v>P20510146931-GH PRODUCCIONES SRL</v>
      </c>
    </row>
    <row r="588" spans="1:3" x14ac:dyDescent="0.25">
      <c r="A588" t="s">
        <v>2818</v>
      </c>
      <c r="B588" t="s">
        <v>2819</v>
      </c>
      <c r="C588" t="str">
        <f>CONCATENATE(Tabla5[[#This Row],[CARDCODE]],"-",Tabla5[[#This Row],[CARDNAME]])</f>
        <v>P20510595492-GIGANTA S.A.C.</v>
      </c>
    </row>
    <row r="589" spans="1:3" x14ac:dyDescent="0.25">
      <c r="A589" t="s">
        <v>2880</v>
      </c>
      <c r="B589" t="s">
        <v>2881</v>
      </c>
      <c r="C589" t="str">
        <f>CONCATENATE(Tabla5[[#This Row],[CARDCODE]],"-",Tabla5[[#This Row],[CARDNAME]])</f>
        <v>P20512875336-GLOBAL HIDRAULICA S.A.C.</v>
      </c>
    </row>
    <row r="590" spans="1:3" x14ac:dyDescent="0.25">
      <c r="A590" t="s">
        <v>2612</v>
      </c>
      <c r="B590" t="s">
        <v>2613</v>
      </c>
      <c r="C590" t="str">
        <f>CONCATENATE(Tabla5[[#This Row],[CARDCODE]],"-",Tabla5[[#This Row],[CARDNAME]])</f>
        <v>P20506240990-GLOBAL LTD. S.A.</v>
      </c>
    </row>
    <row r="591" spans="1:3" x14ac:dyDescent="0.25">
      <c r="A591" t="s">
        <v>3134</v>
      </c>
      <c r="B591" t="s">
        <v>3135</v>
      </c>
      <c r="C591" t="str">
        <f>CONCATENATE(Tabla5[[#This Row],[CARDCODE]],"-",Tabla5[[#This Row],[CARDNAME]])</f>
        <v>P20546923747-GLOBAL PUMPS S.A.</v>
      </c>
    </row>
    <row r="592" spans="1:3" x14ac:dyDescent="0.25">
      <c r="A592" t="s">
        <v>3050</v>
      </c>
      <c r="B592" t="s">
        <v>3051</v>
      </c>
      <c r="C592" t="str">
        <f>CONCATENATE(Tabla5[[#This Row],[CARDCODE]],"-",Tabla5[[#This Row],[CARDNAME]])</f>
        <v>P20532631433-GLORIETA TACNEÑA S.A.C.</v>
      </c>
    </row>
    <row r="593" spans="1:3" x14ac:dyDescent="0.25">
      <c r="A593" t="s">
        <v>3160</v>
      </c>
      <c r="B593" t="s">
        <v>3161</v>
      </c>
      <c r="C593" t="str">
        <f>CONCATENATE(Tabla5[[#This Row],[CARDCODE]],"-",Tabla5[[#This Row],[CARDNAME]])</f>
        <v>P20552318341-GOAL PRODUCCIONES S.A.C</v>
      </c>
    </row>
    <row r="594" spans="1:3" x14ac:dyDescent="0.25">
      <c r="A594" t="s">
        <v>765</v>
      </c>
      <c r="B594" t="s">
        <v>766</v>
      </c>
      <c r="C594" t="str">
        <f>CONCATENATE(Tabla5[[#This Row],[CARDCODE]],"-",Tabla5[[#This Row],[CARDNAME]])</f>
        <v>P10405342109-GOMEZ ROJAS ONOFRIA</v>
      </c>
    </row>
    <row r="595" spans="1:3" x14ac:dyDescent="0.25">
      <c r="A595" t="s">
        <v>801</v>
      </c>
      <c r="B595" t="s">
        <v>802</v>
      </c>
      <c r="C595" t="str">
        <f>CONCATENATE(Tabla5[[#This Row],[CARDCODE]],"-",Tabla5[[#This Row],[CARDNAME]])</f>
        <v>p10417738644-GOMEZ SIFUENTES JORGE ANGELO</v>
      </c>
    </row>
    <row r="596" spans="1:3" x14ac:dyDescent="0.25">
      <c r="A596" t="s">
        <v>605</v>
      </c>
      <c r="B596" t="s">
        <v>606</v>
      </c>
      <c r="C596" t="str">
        <f>CONCATENATE(Tabla5[[#This Row],[CARDCODE]],"-",Tabla5[[#This Row],[CARDNAME]])</f>
        <v>P10159703270-GONZALES CRUZ ILIN JAIME</v>
      </c>
    </row>
    <row r="597" spans="1:3" x14ac:dyDescent="0.25">
      <c r="A597" t="s">
        <v>593</v>
      </c>
      <c r="B597" t="s">
        <v>594</v>
      </c>
      <c r="C597" t="str">
        <f>CONCATENATE(Tabla5[[#This Row],[CARDCODE]],"-",Tabla5[[#This Row],[CARDNAME]])</f>
        <v>P10154091021-GONZALES DE FERNANDEZ ENCARNACION ESMERA</v>
      </c>
    </row>
    <row r="598" spans="1:3" x14ac:dyDescent="0.25">
      <c r="A598" t="s">
        <v>2204</v>
      </c>
      <c r="B598" t="s">
        <v>2205</v>
      </c>
      <c r="C598" t="str">
        <f>CONCATENATE(Tabla5[[#This Row],[CARDCODE]],"-",Tabla5[[#This Row],[CARDNAME]])</f>
        <v>P20457466405-GONZALES GRUAS E.I.R.L</v>
      </c>
    </row>
    <row r="599" spans="1:3" x14ac:dyDescent="0.25">
      <c r="A599" t="s">
        <v>567</v>
      </c>
      <c r="B599" t="s">
        <v>568</v>
      </c>
      <c r="C599" t="str">
        <f>CONCATENATE(Tabla5[[#This Row],[CARDCODE]],"-",Tabla5[[#This Row],[CARDNAME]])</f>
        <v>P10106101626-GONZALES RENTERIA JUAN JOSE</v>
      </c>
    </row>
    <row r="600" spans="1:3" x14ac:dyDescent="0.25">
      <c r="A600" t="s">
        <v>467</v>
      </c>
      <c r="B600" t="s">
        <v>468</v>
      </c>
      <c r="C600" t="str">
        <f>CONCATENATE(Tabla5[[#This Row],[CARDCODE]],"-",Tabla5[[#This Row],[CARDNAME]])</f>
        <v>P10092933186-GONZALES TELLO NANCY MONICA</v>
      </c>
    </row>
    <row r="601" spans="1:3" x14ac:dyDescent="0.25">
      <c r="A601" t="s">
        <v>1536</v>
      </c>
      <c r="B601" t="s">
        <v>1537</v>
      </c>
      <c r="C601" t="str">
        <f>CONCATENATE(Tabla5[[#This Row],[CARDCODE]],"-",Tabla5[[#This Row],[CARDNAME]])</f>
        <v>P20160479290-GOULDS PUMPS NY INC.SUCURSAL DEL PERU</v>
      </c>
    </row>
    <row r="602" spans="1:3" x14ac:dyDescent="0.25">
      <c r="A602" t="s">
        <v>1110</v>
      </c>
      <c r="B602" t="s">
        <v>1111</v>
      </c>
      <c r="C602" t="str">
        <f>CONCATENATE(Tabla5[[#This Row],[CARDCODE]],"-",Tabla5[[#This Row],[CARDNAME]])</f>
        <v>P20100512662-GRAMBS CORPORACION GRAFICA S.A.C.</v>
      </c>
    </row>
    <row r="603" spans="1:3" x14ac:dyDescent="0.25">
      <c r="A603" t="s">
        <v>2242</v>
      </c>
      <c r="B603" t="s">
        <v>2243</v>
      </c>
      <c r="C603" t="str">
        <f>CONCATENATE(Tabla5[[#This Row],[CARDCODE]],"-",Tabla5[[#This Row],[CARDNAME]])</f>
        <v>P20468095301-GRAMSA DISTRIBUIDORA S.A.C.</v>
      </c>
    </row>
    <row r="604" spans="1:3" x14ac:dyDescent="0.25">
      <c r="A604" t="s">
        <v>2018</v>
      </c>
      <c r="B604" t="s">
        <v>2019</v>
      </c>
      <c r="C604" t="str">
        <f>CONCATENATE(Tabla5[[#This Row],[CARDCODE]],"-",Tabla5[[#This Row],[CARDNAME]])</f>
        <v>P20411022413-GRAN RESTAURANT EL ZARCO S.R.LTDA.</v>
      </c>
    </row>
    <row r="605" spans="1:3" x14ac:dyDescent="0.25">
      <c r="A605" t="s">
        <v>1896</v>
      </c>
      <c r="B605" t="s">
        <v>1897</v>
      </c>
      <c r="C605" t="str">
        <f>CONCATENATE(Tabla5[[#This Row],[CARDCODE]],"-",Tabla5[[#This Row],[CARDNAME]])</f>
        <v>P20354793416-GRIFO AMIGO S.A.</v>
      </c>
    </row>
    <row r="606" spans="1:3" x14ac:dyDescent="0.25">
      <c r="A606" t="s">
        <v>1332</v>
      </c>
      <c r="B606" t="s">
        <v>1333</v>
      </c>
      <c r="C606" t="str">
        <f>CONCATENATE(Tabla5[[#This Row],[CARDCODE]],"-",Tabla5[[#This Row],[CARDNAME]])</f>
        <v>P20109671470-GRIFO BERTELLO</v>
      </c>
    </row>
    <row r="607" spans="1:3" x14ac:dyDescent="0.25">
      <c r="A607" t="s">
        <v>2158</v>
      </c>
      <c r="B607" t="s">
        <v>2159</v>
      </c>
      <c r="C607" t="str">
        <f>CONCATENATE(Tabla5[[#This Row],[CARDCODE]],"-",Tabla5[[#This Row],[CARDNAME]])</f>
        <v>P20439791161-GRIFO CHICAMA E.I.R.L.</v>
      </c>
    </row>
    <row r="608" spans="1:3" x14ac:dyDescent="0.25">
      <c r="A608" t="s">
        <v>1064</v>
      </c>
      <c r="B608" t="s">
        <v>1065</v>
      </c>
      <c r="C608" t="str">
        <f>CONCATENATE(Tabla5[[#This Row],[CARDCODE]],"-",Tabla5[[#This Row],[CARDNAME]])</f>
        <v>P20100267251-GRIFO HUAYMANTA</v>
      </c>
    </row>
    <row r="609" spans="1:3" x14ac:dyDescent="0.25">
      <c r="A609" t="s">
        <v>865</v>
      </c>
      <c r="B609" t="s">
        <v>866</v>
      </c>
      <c r="C609" t="str">
        <f>CONCATENATE(Tabla5[[#This Row],[CARDCODE]],"-",Tabla5[[#This Row],[CARDNAME]])</f>
        <v>P15108455052-GRIFO PROGRESO</v>
      </c>
    </row>
    <row r="610" spans="1:3" x14ac:dyDescent="0.25">
      <c r="A610" t="s">
        <v>965</v>
      </c>
      <c r="B610" t="s">
        <v>966</v>
      </c>
      <c r="C610" t="str">
        <f>CONCATENATE(Tabla5[[#This Row],[CARDCODE]],"-",Tabla5[[#This Row],[CARDNAME]])</f>
        <v>P20100075050-GRIFO SAN IGNACIO S.A.C.</v>
      </c>
    </row>
    <row r="611" spans="1:3" x14ac:dyDescent="0.25">
      <c r="A611" t="s">
        <v>969</v>
      </c>
      <c r="B611" t="s">
        <v>966</v>
      </c>
      <c r="C611" t="str">
        <f>CONCATENATE(Tabla5[[#This Row],[CARDCODE]],"-",Tabla5[[#This Row],[CARDNAME]])</f>
        <v>P20100075858-GRIFO SAN IGNACIO S.A.C.</v>
      </c>
    </row>
    <row r="612" spans="1:3" x14ac:dyDescent="0.25">
      <c r="A612" t="s">
        <v>1378</v>
      </c>
      <c r="B612" t="s">
        <v>1379</v>
      </c>
      <c r="C612" t="str">
        <f>CONCATENATE(Tabla5[[#This Row],[CARDCODE]],"-",Tabla5[[#This Row],[CARDNAME]])</f>
        <v>P20117559506-GRIFO SAN MIGUEL S.R.L.</v>
      </c>
    </row>
    <row r="613" spans="1:3" x14ac:dyDescent="0.25">
      <c r="A613" t="s">
        <v>1836</v>
      </c>
      <c r="B613" t="s">
        <v>1837</v>
      </c>
      <c r="C613" t="str">
        <f>CONCATENATE(Tabla5[[#This Row],[CARDCODE]],"-",Tabla5[[#This Row],[CARDNAME]])</f>
        <v>P20334129595-GRIFO SERVITOR S.A.</v>
      </c>
    </row>
    <row r="614" spans="1:3" x14ac:dyDescent="0.25">
      <c r="A614" t="s">
        <v>1520</v>
      </c>
      <c r="B614" t="s">
        <v>1521</v>
      </c>
      <c r="C614" t="str">
        <f>CONCATENATE(Tabla5[[#This Row],[CARDCODE]],"-",Tabla5[[#This Row],[CARDNAME]])</f>
        <v>P20147847727-GRIFO SHENANDOA S.A.C.</v>
      </c>
    </row>
    <row r="615" spans="1:3" x14ac:dyDescent="0.25">
      <c r="A615" t="s">
        <v>1672</v>
      </c>
      <c r="B615" t="s">
        <v>1673</v>
      </c>
      <c r="C615" t="str">
        <f>CONCATENATE(Tabla5[[#This Row],[CARDCODE]],"-",Tabla5[[#This Row],[CARDNAME]])</f>
        <v>P20257827390-GRIFO SUKARI S.R.LTDA.</v>
      </c>
    </row>
    <row r="616" spans="1:3" x14ac:dyDescent="0.25">
      <c r="A616" t="s">
        <v>727</v>
      </c>
      <c r="B616" t="s">
        <v>728</v>
      </c>
      <c r="C616" t="str">
        <f>CONCATENATE(Tabla5[[#This Row],[CARDCODE]],"-",Tabla5[[#This Row],[CARDNAME]])</f>
        <v>P10304924514-GRIFO TODA UNA VIDA</v>
      </c>
    </row>
    <row r="617" spans="1:3" x14ac:dyDescent="0.25">
      <c r="A617" t="s">
        <v>1506</v>
      </c>
      <c r="B617" t="s">
        <v>1507</v>
      </c>
      <c r="C617" t="str">
        <f>CONCATENATE(Tabla5[[#This Row],[CARDCODE]],"-",Tabla5[[#This Row],[CARDNAME]])</f>
        <v>P20142876478-GRIFO TRANSPORTES JUSAT E.I.R.L.</v>
      </c>
    </row>
    <row r="618" spans="1:3" x14ac:dyDescent="0.25">
      <c r="A618" t="s">
        <v>1288</v>
      </c>
      <c r="B618" t="s">
        <v>1289</v>
      </c>
      <c r="C618" t="str">
        <f>CONCATENATE(Tabla5[[#This Row],[CARDCODE]],"-",Tabla5[[#This Row],[CARDNAME]])</f>
        <v>P20102931387-GRIFO VIGMA S.R.L.</v>
      </c>
    </row>
    <row r="619" spans="1:3" x14ac:dyDescent="0.25">
      <c r="A619" t="s">
        <v>1392</v>
      </c>
      <c r="B619" t="s">
        <v>1393</v>
      </c>
      <c r="C619" t="str">
        <f>CONCATENATE(Tabla5[[#This Row],[CARDCODE]],"-",Tabla5[[#This Row],[CARDNAME]])</f>
        <v>P20118817347-GRIFOS ALEX S.R.L.</v>
      </c>
    </row>
    <row r="620" spans="1:3" x14ac:dyDescent="0.25">
      <c r="A620" t="s">
        <v>2124</v>
      </c>
      <c r="B620" t="s">
        <v>2125</v>
      </c>
      <c r="C620" t="str">
        <f>CONCATENATE(Tabla5[[#This Row],[CARDCODE]],"-",Tabla5[[#This Row],[CARDNAME]])</f>
        <v>P20430857861-GRIFOS DIANA S.A.C.</v>
      </c>
    </row>
    <row r="621" spans="1:3" x14ac:dyDescent="0.25">
      <c r="A621" t="s">
        <v>1148</v>
      </c>
      <c r="B621" t="s">
        <v>1149</v>
      </c>
      <c r="C621" t="str">
        <f>CONCATENATE(Tabla5[[#This Row],[CARDCODE]],"-",Tabla5[[#This Row],[CARDNAME]])</f>
        <v>P20100882591-GRIFOS EL CARMEN S.A.</v>
      </c>
    </row>
    <row r="622" spans="1:3" x14ac:dyDescent="0.25">
      <c r="A622" t="s">
        <v>1428</v>
      </c>
      <c r="B622" t="s">
        <v>1429</v>
      </c>
      <c r="C622" t="str">
        <f>CONCATENATE(Tabla5[[#This Row],[CARDCODE]],"-",Tabla5[[#This Row],[CARDNAME]])</f>
        <v>P20128708414-GRIFOS ELEUTERIO MEZA G.S.A.</v>
      </c>
    </row>
    <row r="623" spans="1:3" x14ac:dyDescent="0.25">
      <c r="A623" t="s">
        <v>1002</v>
      </c>
      <c r="B623" t="s">
        <v>1003</v>
      </c>
      <c r="C623" t="str">
        <f>CONCATENATE(Tabla5[[#This Row],[CARDCODE]],"-",Tabla5[[#This Row],[CARDNAME]])</f>
        <v>P20100111838-GRIFOS ESPINOZA S.A.</v>
      </c>
    </row>
    <row r="624" spans="1:3" x14ac:dyDescent="0.25">
      <c r="A624" t="s">
        <v>1762</v>
      </c>
      <c r="B624" t="s">
        <v>1763</v>
      </c>
      <c r="C624" t="str">
        <f>CONCATENATE(Tabla5[[#This Row],[CARDCODE]],"-",Tabla5[[#This Row],[CARDNAME]])</f>
        <v>P20298186498-GRIFOS GAMARRA I S.R.LTDA.</v>
      </c>
    </row>
    <row r="625" spans="1:3" x14ac:dyDescent="0.25">
      <c r="A625" t="s">
        <v>967</v>
      </c>
      <c r="B625" t="s">
        <v>968</v>
      </c>
      <c r="C625" t="str">
        <f>CONCATENATE(Tabla5[[#This Row],[CARDCODE]],"-",Tabla5[[#This Row],[CARDNAME]])</f>
        <v>P20100075181-GRIFOS IBERIA S.A.C.</v>
      </c>
    </row>
    <row r="626" spans="1:3" x14ac:dyDescent="0.25">
      <c r="A626" t="s">
        <v>3046</v>
      </c>
      <c r="B626" t="s">
        <v>3047</v>
      </c>
      <c r="C626" t="str">
        <f>CONCATENATE(Tabla5[[#This Row],[CARDCODE]],"-",Tabla5[[#This Row],[CARDNAME]])</f>
        <v>P20530559824-GRIFOS MONTERREY S.C.R.L.</v>
      </c>
    </row>
    <row r="627" spans="1:3" x14ac:dyDescent="0.25">
      <c r="A627" t="s">
        <v>933</v>
      </c>
      <c r="B627" t="s">
        <v>934</v>
      </c>
      <c r="C627" t="str">
        <f>CONCATENATE(Tabla5[[#This Row],[CARDCODE]],"-",Tabla5[[#This Row],[CARDNAME]])</f>
        <v>P20100032458-GRIFOSA S.A.C.</v>
      </c>
    </row>
    <row r="628" spans="1:3" x14ac:dyDescent="0.25">
      <c r="A628" t="s">
        <v>2876</v>
      </c>
      <c r="B628" t="s">
        <v>2877</v>
      </c>
      <c r="C628" t="str">
        <f>CONCATENATE(Tabla5[[#This Row],[CARDCODE]],"-",Tabla5[[#This Row],[CARDNAME]])</f>
        <v>P20512829652-GRUAS TRIPLE A S.A.C.</v>
      </c>
    </row>
    <row r="629" spans="1:3" x14ac:dyDescent="0.25">
      <c r="A629" t="s">
        <v>2586</v>
      </c>
      <c r="B629" t="s">
        <v>2587</v>
      </c>
      <c r="C629" t="str">
        <f>CONCATENATE(Tabla5[[#This Row],[CARDCODE]],"-",Tabla5[[#This Row],[CARDNAME]])</f>
        <v>P20505756593-GRUAS Y MONTACARGAS SAN JOSE S.A.C.</v>
      </c>
    </row>
    <row r="630" spans="1:3" x14ac:dyDescent="0.25">
      <c r="A630" t="s">
        <v>3158</v>
      </c>
      <c r="B630" t="s">
        <v>3159</v>
      </c>
      <c r="C630" t="str">
        <f>CONCATENATE(Tabla5[[#This Row],[CARDCODE]],"-",Tabla5[[#This Row],[CARDNAME]])</f>
        <v>P20552297165-GRUNDFOS DE PERU S.A.C.</v>
      </c>
    </row>
    <row r="631" spans="1:3" x14ac:dyDescent="0.25">
      <c r="A631" t="s">
        <v>3310</v>
      </c>
      <c r="B631" t="s">
        <v>3311</v>
      </c>
      <c r="C631" t="str">
        <f>CONCATENATE(Tabla5[[#This Row],[CARDCODE]],"-",Tabla5[[#This Row],[CARDNAME]])</f>
        <v>P20605481630-GRUPO BALLENA S.A.C.</v>
      </c>
    </row>
    <row r="632" spans="1:3" x14ac:dyDescent="0.25">
      <c r="A632" t="s">
        <v>1372</v>
      </c>
      <c r="B632" t="s">
        <v>1373</v>
      </c>
      <c r="C632" t="str">
        <f>CONCATENATE(Tabla5[[#This Row],[CARDCODE]],"-",Tabla5[[#This Row],[CARDNAME]])</f>
        <v>P20117331823-GRUPO BONNETT S.A.</v>
      </c>
    </row>
    <row r="633" spans="1:3" x14ac:dyDescent="0.25">
      <c r="A633" t="s">
        <v>3306</v>
      </c>
      <c r="B633" t="s">
        <v>3307</v>
      </c>
      <c r="C633" t="str">
        <f>CONCATENATE(Tabla5[[#This Row],[CARDCODE]],"-",Tabla5[[#This Row],[CARDNAME]])</f>
        <v>P20604369151-GRUPO COCA SOCIEDA ANONIMA CERRADA</v>
      </c>
    </row>
    <row r="634" spans="1:3" x14ac:dyDescent="0.25">
      <c r="A634" t="s">
        <v>3268</v>
      </c>
      <c r="B634" t="s">
        <v>3269</v>
      </c>
      <c r="C634" t="str">
        <f>CONCATENATE(Tabla5[[#This Row],[CARDCODE]],"-",Tabla5[[#This Row],[CARDNAME]])</f>
        <v>P20602220436-GRUPO KAM INVERSIONES DEL PERU S.A.C.</v>
      </c>
    </row>
    <row r="635" spans="1:3" x14ac:dyDescent="0.25">
      <c r="A635" t="s">
        <v>1576</v>
      </c>
      <c r="B635" t="s">
        <v>1577</v>
      </c>
      <c r="C635" t="str">
        <f>CONCATENATE(Tabla5[[#This Row],[CARDCODE]],"-",Tabla5[[#This Row],[CARDNAME]])</f>
        <v>P20186920741-GRUPO M &amp; R S.R.LTDA.</v>
      </c>
    </row>
    <row r="636" spans="1:3" x14ac:dyDescent="0.25">
      <c r="A636" t="s">
        <v>2726</v>
      </c>
      <c r="B636" t="s">
        <v>2727</v>
      </c>
      <c r="C636" t="str">
        <f>CONCATENATE(Tabla5[[#This Row],[CARDCODE]],"-",Tabla5[[#This Row],[CARDNAME]])</f>
        <v>P20508821523-GRUPO MMV SERVICIOS GENERALES S.A.C.</v>
      </c>
    </row>
    <row r="637" spans="1:3" x14ac:dyDescent="0.25">
      <c r="A637" t="s">
        <v>1016</v>
      </c>
      <c r="B637" t="s">
        <v>1017</v>
      </c>
      <c r="C637" t="str">
        <f>CONCATENATE(Tabla5[[#This Row],[CARDCODE]],"-",Tabla5[[#This Row],[CARDNAME]])</f>
        <v>P20100144922-GRUPO PANA S.A.</v>
      </c>
    </row>
    <row r="638" spans="1:3" x14ac:dyDescent="0.25">
      <c r="A638" t="s">
        <v>2188</v>
      </c>
      <c r="B638" t="s">
        <v>2189</v>
      </c>
      <c r="C638" t="str">
        <f>CONCATENATE(Tabla5[[#This Row],[CARDCODE]],"-",Tabla5[[#This Row],[CARDNAME]])</f>
        <v>P20452033101-GRUPO SANCHEZ S.A.C.</v>
      </c>
    </row>
    <row r="639" spans="1:3" x14ac:dyDescent="0.25">
      <c r="A639" t="s">
        <v>2592</v>
      </c>
      <c r="B639" t="s">
        <v>2593</v>
      </c>
      <c r="C639" t="str">
        <f>CONCATENATE(Tabla5[[#This Row],[CARDCODE]],"-",Tabla5[[#This Row],[CARDNAME]])</f>
        <v>P20505858086-GRUPO SHANOC S.A.</v>
      </c>
    </row>
    <row r="640" spans="1:3" x14ac:dyDescent="0.25">
      <c r="A640" t="s">
        <v>2652</v>
      </c>
      <c r="B640" t="s">
        <v>2653</v>
      </c>
      <c r="C640" t="str">
        <f>CONCATENATE(Tabla5[[#This Row],[CARDCODE]],"-",Tabla5[[#This Row],[CARDNAME]])</f>
        <v>P20507334912-GRUPO SV SOFT S.A.C.</v>
      </c>
    </row>
    <row r="641" spans="1:3" x14ac:dyDescent="0.25">
      <c r="A641" t="s">
        <v>2932</v>
      </c>
      <c r="B641" t="s">
        <v>2933</v>
      </c>
      <c r="C641" t="str">
        <f>CONCATENATE(Tabla5[[#This Row],[CARDCODE]],"-",Tabla5[[#This Row],[CARDNAME]])</f>
        <v>P20515800442-GRUPO UD INVERSIONES S.A.C.</v>
      </c>
    </row>
    <row r="642" spans="1:3" x14ac:dyDescent="0.25">
      <c r="A642" t="s">
        <v>2646</v>
      </c>
      <c r="B642" t="s">
        <v>2647</v>
      </c>
      <c r="C642" t="str">
        <f>CONCATENATE(Tabla5[[#This Row],[CARDCODE]],"-",Tabla5[[#This Row],[CARDNAME]])</f>
        <v>P20507142924-GRUPO W &amp; S S.A.C.</v>
      </c>
    </row>
    <row r="643" spans="1:3" x14ac:dyDescent="0.25">
      <c r="A643" t="s">
        <v>3088</v>
      </c>
      <c r="B643" t="s">
        <v>3089</v>
      </c>
      <c r="C643" t="str">
        <f>CONCATENATE(Tabla5[[#This Row],[CARDCODE]],"-",Tabla5[[#This Row],[CARDNAME]])</f>
        <v>P20538623904-GS SOLUCIONES EMPRESARIALES S.A.C.</v>
      </c>
    </row>
    <row r="644" spans="1:3" x14ac:dyDescent="0.25">
      <c r="A644" t="s">
        <v>1282</v>
      </c>
      <c r="B644" t="s">
        <v>1283</v>
      </c>
      <c r="C644" t="str">
        <f>CONCATENATE(Tabla5[[#This Row],[CARDCODE]],"-",Tabla5[[#This Row],[CARDNAME]])</f>
        <v>P20102550588-GSJ GRIFO SANTA JULIA</v>
      </c>
    </row>
    <row r="645" spans="1:3" x14ac:dyDescent="0.25">
      <c r="A645" t="s">
        <v>627</v>
      </c>
      <c r="B645" t="s">
        <v>628</v>
      </c>
      <c r="C645" t="str">
        <f>CONCATENATE(Tabla5[[#This Row],[CARDCODE]],"-",Tabla5[[#This Row],[CARDNAME]])</f>
        <v>P10181447333-GUTIERREZ ALFARO CESAR ALBERTO</v>
      </c>
    </row>
    <row r="646" spans="1:3" x14ac:dyDescent="0.25">
      <c r="A646" t="s">
        <v>329</v>
      </c>
      <c r="B646" t="s">
        <v>330</v>
      </c>
      <c r="C646" t="str">
        <f>CONCATENATE(Tabla5[[#This Row],[CARDCODE]],"-",Tabla5[[#This Row],[CARDNAME]])</f>
        <v>P10069112477-GUTIERREZ BEDOYA CESAR ANTONIO</v>
      </c>
    </row>
    <row r="647" spans="1:3" x14ac:dyDescent="0.25">
      <c r="A647" t="s">
        <v>505</v>
      </c>
      <c r="B647" t="s">
        <v>506</v>
      </c>
      <c r="C647" t="str">
        <f>CONCATENATE(Tabla5[[#This Row],[CARDCODE]],"-",Tabla5[[#This Row],[CARDNAME]])</f>
        <v>P10098066611-GUTIERREZ ORTEGA CARMEN ROSA</v>
      </c>
    </row>
    <row r="648" spans="1:3" x14ac:dyDescent="0.25">
      <c r="A648" t="s">
        <v>3084</v>
      </c>
      <c r="B648" t="s">
        <v>3085</v>
      </c>
      <c r="C648" t="str">
        <f>CONCATENATE(Tabla5[[#This Row],[CARDCODE]],"-",Tabla5[[#This Row],[CARDNAME]])</f>
        <v>P20538495477-H Y N EMPAQUETADURAS E IMPORTACIONES S.A.C.</v>
      </c>
    </row>
    <row r="649" spans="1:3" x14ac:dyDescent="0.25">
      <c r="A649" t="s">
        <v>2236</v>
      </c>
      <c r="B649" t="s">
        <v>2237</v>
      </c>
      <c r="C649" t="str">
        <f>CONCATENATE(Tabla5[[#This Row],[CARDCODE]],"-",Tabla5[[#This Row],[CARDNAME]])</f>
        <v>P20466542939-H Y N EMPAQUETADURAS INDUSTRIALES E.I.R.L.</v>
      </c>
    </row>
    <row r="650" spans="1:3" x14ac:dyDescent="0.25">
      <c r="A650" t="s">
        <v>2022</v>
      </c>
      <c r="B650" t="s">
        <v>2023</v>
      </c>
      <c r="C650" t="str">
        <f>CONCATENATE(Tabla5[[#This Row],[CARDCODE]],"-",Tabla5[[#This Row],[CARDNAME]])</f>
        <v>P20412587724-H. K. EXPRESS S.R.L.</v>
      </c>
    </row>
    <row r="651" spans="1:3" x14ac:dyDescent="0.25">
      <c r="A651" t="s">
        <v>1862</v>
      </c>
      <c r="B651" t="s">
        <v>1863</v>
      </c>
      <c r="C651" t="str">
        <f>CONCATENATE(Tabla5[[#This Row],[CARDCODE]],"-",Tabla5[[#This Row],[CARDNAME]])</f>
        <v>P20338644931-HANSA TRANSPORTS S.A.C.</v>
      </c>
    </row>
    <row r="652" spans="1:3" x14ac:dyDescent="0.25">
      <c r="A652" t="s">
        <v>1848</v>
      </c>
      <c r="B652" t="s">
        <v>1849</v>
      </c>
      <c r="C652" t="str">
        <f>CONCATENATE(Tabla5[[#This Row],[CARDCODE]],"-",Tabla5[[#This Row],[CARDNAME]])</f>
        <v>P20335734646-HAPPY DAYS S.A.</v>
      </c>
    </row>
    <row r="653" spans="1:3" x14ac:dyDescent="0.25">
      <c r="A653" t="s">
        <v>2722</v>
      </c>
      <c r="B653" t="s">
        <v>2723</v>
      </c>
      <c r="C653" t="str">
        <f>CONCATENATE(Tabla5[[#This Row],[CARDCODE]],"-",Tabla5[[#This Row],[CARDNAME]])</f>
        <v>P20508788992-HB TECNOLOGICA E.I.R.L</v>
      </c>
    </row>
    <row r="654" spans="1:3" x14ac:dyDescent="0.25">
      <c r="A654" t="s">
        <v>2834</v>
      </c>
      <c r="B654" t="s">
        <v>2835</v>
      </c>
      <c r="C654" t="str">
        <f>CONCATENATE(Tabla5[[#This Row],[CARDCODE]],"-",Tabla5[[#This Row],[CARDNAME]])</f>
        <v>P20510942559-HDI S.A.C.</v>
      </c>
    </row>
    <row r="655" spans="1:3" x14ac:dyDescent="0.25">
      <c r="A655" t="s">
        <v>2708</v>
      </c>
      <c r="B655" t="s">
        <v>2709</v>
      </c>
      <c r="C655" t="str">
        <f>CONCATENATE(Tabla5[[#This Row],[CARDCODE]],"-",Tabla5[[#This Row],[CARDNAME]])</f>
        <v>P20508645539-HELADERIA ANGAMOS S.A.C.</v>
      </c>
    </row>
    <row r="656" spans="1:3" x14ac:dyDescent="0.25">
      <c r="A656" t="s">
        <v>695</v>
      </c>
      <c r="B656" t="s">
        <v>696</v>
      </c>
      <c r="C656" t="str">
        <f>CONCATENATE(Tabla5[[#This Row],[CARDCODE]],"-",Tabla5[[#This Row],[CARDNAME]])</f>
        <v>P10266170861-HERNANDEZ CHAVARRY JORGE ALFREDO</v>
      </c>
    </row>
    <row r="657" spans="1:3" x14ac:dyDescent="0.25">
      <c r="A657" t="s">
        <v>589</v>
      </c>
      <c r="B657" t="s">
        <v>590</v>
      </c>
      <c r="C657" t="str">
        <f>CONCATENATE(Tabla5[[#This Row],[CARDCODE]],"-",Tabla5[[#This Row],[CARDNAME]])</f>
        <v>P10108827829-HERNANDEZ LEYVA LUCILA DORALISA</v>
      </c>
    </row>
    <row r="658" spans="1:3" x14ac:dyDescent="0.25">
      <c r="A658" t="s">
        <v>703</v>
      </c>
      <c r="B658" t="s">
        <v>704</v>
      </c>
      <c r="C658" t="str">
        <f>CONCATENATE(Tabla5[[#This Row],[CARDCODE]],"-",Tabla5[[#This Row],[CARDNAME]])</f>
        <v>P10267095553-HERNANDEZ MUÑOZ CONSUELO</v>
      </c>
    </row>
    <row r="659" spans="1:3" x14ac:dyDescent="0.25">
      <c r="A659" t="s">
        <v>281</v>
      </c>
      <c r="B659" t="s">
        <v>282</v>
      </c>
      <c r="C659" t="str">
        <f>CONCATENATE(Tabla5[[#This Row],[CARDCODE]],"-",Tabla5[[#This Row],[CARDNAME]])</f>
        <v>P10046238503-HERRERA DE CARDENAS MARINA ELIZABETH</v>
      </c>
    </row>
    <row r="660" spans="1:3" x14ac:dyDescent="0.25">
      <c r="A660" t="s">
        <v>439</v>
      </c>
      <c r="B660" t="s">
        <v>440</v>
      </c>
      <c r="C660" t="str">
        <f>CONCATENATE(Tabla5[[#This Row],[CARDCODE]],"-",Tabla5[[#This Row],[CARDNAME]])</f>
        <v>P10087349573-HERRERA LOPEZ LUISA MARGARITA</v>
      </c>
    </row>
    <row r="661" spans="1:3" x14ac:dyDescent="0.25">
      <c r="A661" t="s">
        <v>2408</v>
      </c>
      <c r="B661" t="s">
        <v>2409</v>
      </c>
      <c r="C661" t="str">
        <f>CONCATENATE(Tabla5[[#This Row],[CARDCODE]],"-",Tabla5[[#This Row],[CARDNAME]])</f>
        <v>P20501426041-HIBU PERU S.A.C.</v>
      </c>
    </row>
    <row r="662" spans="1:3" x14ac:dyDescent="0.25">
      <c r="A662" t="s">
        <v>1452</v>
      </c>
      <c r="B662" t="s">
        <v>1453</v>
      </c>
      <c r="C662" t="str">
        <f>CONCATENATE(Tabla5[[#This Row],[CARDCODE]],"-",Tabla5[[#This Row],[CARDNAME]])</f>
        <v>P20132023540-HIDRANDINA S.A.</v>
      </c>
    </row>
    <row r="663" spans="1:3" x14ac:dyDescent="0.25">
      <c r="A663" t="s">
        <v>2864</v>
      </c>
      <c r="B663" t="s">
        <v>2865</v>
      </c>
      <c r="C663" t="str">
        <f>CONCATENATE(Tabla5[[#This Row],[CARDCODE]],"-",Tabla5[[#This Row],[CARDNAME]])</f>
        <v>P20512410457-HIDRAULICA LA MOLINA SERVICIOS TECNICOS GENERALES E.I.R.L.</v>
      </c>
    </row>
    <row r="664" spans="1:3" x14ac:dyDescent="0.25">
      <c r="A664" t="s">
        <v>1404</v>
      </c>
      <c r="B664" t="s">
        <v>1405</v>
      </c>
      <c r="C664" t="str">
        <f>CONCATENATE(Tabla5[[#This Row],[CARDCODE]],"-",Tabla5[[#This Row],[CARDNAME]])</f>
        <v>P20123816898-HIDRAULICA Y AUTOMATISMOS</v>
      </c>
    </row>
    <row r="665" spans="1:3" x14ac:dyDescent="0.25">
      <c r="A665" t="s">
        <v>2898</v>
      </c>
      <c r="B665" t="s">
        <v>2899</v>
      </c>
      <c r="C665" t="str">
        <f>CONCATENATE(Tabla5[[#This Row],[CARDCODE]],"-",Tabla5[[#This Row],[CARDNAME]])</f>
        <v>P20514001783-HIDROMEC INGENIEROS SOCIEDAD ANONIMA CERRADA</v>
      </c>
    </row>
    <row r="666" spans="1:3" x14ac:dyDescent="0.25">
      <c r="A666" t="s">
        <v>1122</v>
      </c>
      <c r="B666" t="s">
        <v>1123</v>
      </c>
      <c r="C666" t="str">
        <f>CONCATENATE(Tabla5[[#This Row],[CARDCODE]],"-",Tabla5[[#This Row],[CARDNAME]])</f>
        <v>P20100588642-HIDROQUIMICA INDUSTRIAL S.A</v>
      </c>
    </row>
    <row r="667" spans="1:3" x14ac:dyDescent="0.25">
      <c r="A667" t="s">
        <v>1024</v>
      </c>
      <c r="B667" t="s">
        <v>1025</v>
      </c>
      <c r="C667" t="str">
        <f>CONCATENATE(Tabla5[[#This Row],[CARDCODE]],"-",Tabla5[[#This Row],[CARDNAME]])</f>
        <v>P20100171814-HIDROSTAL S.A.</v>
      </c>
    </row>
    <row r="668" spans="1:3" x14ac:dyDescent="0.25">
      <c r="A668" t="s">
        <v>3036</v>
      </c>
      <c r="B668" t="s">
        <v>3037</v>
      </c>
      <c r="C668" t="str">
        <f>CONCATENATE(Tabla5[[#This Row],[CARDCODE]],"-",Tabla5[[#This Row],[CARDNAME]])</f>
        <v>P20524602556-HIDROTECS PERU E.I.R.L.</v>
      </c>
    </row>
    <row r="669" spans="1:3" x14ac:dyDescent="0.25">
      <c r="A669" t="s">
        <v>1398</v>
      </c>
      <c r="B669" t="s">
        <v>1399</v>
      </c>
      <c r="C669" t="str">
        <f>CONCATENATE(Tabla5[[#This Row],[CARDCODE]],"-",Tabla5[[#This Row],[CARDNAME]])</f>
        <v>P20123396589-HIDROVAPOR S.A.C.</v>
      </c>
    </row>
    <row r="670" spans="1:3" x14ac:dyDescent="0.25">
      <c r="A670" t="s">
        <v>3148</v>
      </c>
      <c r="B670" t="s">
        <v>3149</v>
      </c>
      <c r="C670" t="str">
        <f>CONCATENATE(Tabla5[[#This Row],[CARDCODE]],"-",Tabla5[[#This Row],[CARDNAME]])</f>
        <v>P20550113385-HIGH TOP SECURITY VIP S.R.L - HTSV S.R.L.</v>
      </c>
    </row>
    <row r="671" spans="1:3" x14ac:dyDescent="0.25">
      <c r="A671" t="s">
        <v>2704</v>
      </c>
      <c r="B671" t="s">
        <v>2705</v>
      </c>
      <c r="C671" t="str">
        <f>CONCATENATE(Tabla5[[#This Row],[CARDCODE]],"-",Tabla5[[#This Row],[CARDNAME]])</f>
        <v>P20508565934-HIPERMERCADOS TOTTUS S.A.</v>
      </c>
    </row>
    <row r="672" spans="1:3" x14ac:dyDescent="0.25">
      <c r="A672" t="s">
        <v>2644</v>
      </c>
      <c r="B672" t="s">
        <v>2645</v>
      </c>
      <c r="C672" t="str">
        <f>CONCATENATE(Tabla5[[#This Row],[CARDCODE]],"-",Tabla5[[#This Row],[CARDNAME]])</f>
        <v>P20507032746-HISPANO EXPRESS S.A.C.</v>
      </c>
    </row>
    <row r="673" spans="1:3" x14ac:dyDescent="0.25">
      <c r="A673" t="s">
        <v>3270</v>
      </c>
      <c r="B673" t="s">
        <v>3271</v>
      </c>
      <c r="C673" t="str">
        <f>CONCATENATE(Tabla5[[#This Row],[CARDCODE]],"-",Tabla5[[#This Row],[CARDNAME]])</f>
        <v>P20602257127-HMF SISTEMAS Y CONTROL DE FLUIDOS E.I.R.L.</v>
      </c>
    </row>
    <row r="674" spans="1:3" x14ac:dyDescent="0.25">
      <c r="A674" t="s">
        <v>2072</v>
      </c>
      <c r="B674" t="s">
        <v>2073</v>
      </c>
      <c r="C674" t="str">
        <f>CONCATENATE(Tabla5[[#This Row],[CARDCODE]],"-",Tabla5[[#This Row],[CARDNAME]])</f>
        <v>P20419659241-HOMENKIS S.R.L.</v>
      </c>
    </row>
    <row r="675" spans="1:3" x14ac:dyDescent="0.25">
      <c r="A675" t="s">
        <v>1742</v>
      </c>
      <c r="B675" t="s">
        <v>1743</v>
      </c>
      <c r="C675" t="str">
        <f>CONCATENATE(Tabla5[[#This Row],[CARDCODE]],"-",Tabla5[[#This Row],[CARDNAME]])</f>
        <v>P20294213156-HON WHA S.A.C.</v>
      </c>
    </row>
    <row r="676" spans="1:3" x14ac:dyDescent="0.25">
      <c r="A676" t="s">
        <v>2064</v>
      </c>
      <c r="B676" t="s">
        <v>2065</v>
      </c>
      <c r="C676" t="str">
        <f>CONCATENATE(Tabla5[[#This Row],[CARDCODE]],"-",Tabla5[[#This Row],[CARDNAME]])</f>
        <v>P20419309932-HONEYWELL PERU S.A.</v>
      </c>
    </row>
    <row r="677" spans="1:3" x14ac:dyDescent="0.25">
      <c r="A677" t="s">
        <v>1542</v>
      </c>
      <c r="B677" t="s">
        <v>1543</v>
      </c>
      <c r="C677" t="str">
        <f>CONCATENATE(Tabla5[[#This Row],[CARDCODE]],"-",Tabla5[[#This Row],[CARDNAME]])</f>
        <v>P20162197461-HOSP. HUACHO-HUAURA-OYON Y SERV BAS D SA</v>
      </c>
    </row>
    <row r="678" spans="1:3" x14ac:dyDescent="0.25">
      <c r="A678" t="s">
        <v>1538</v>
      </c>
      <c r="B678" t="s">
        <v>1539</v>
      </c>
      <c r="C678" t="str">
        <f>CONCATENATE(Tabla5[[#This Row],[CARDCODE]],"-",Tabla5[[#This Row],[CARDNAME]])</f>
        <v>P20160588234-HOSPITAL SERGIO E. BERNALES</v>
      </c>
    </row>
    <row r="679" spans="1:3" x14ac:dyDescent="0.25">
      <c r="A679" t="s">
        <v>3292</v>
      </c>
      <c r="B679" t="s">
        <v>3293</v>
      </c>
      <c r="C679" t="str">
        <f>CONCATENATE(Tabla5[[#This Row],[CARDCODE]],"-",Tabla5[[#This Row],[CARDNAME]])</f>
        <v>P20602902146-HOSTAL D´PEDRO E.I.R.L.</v>
      </c>
    </row>
    <row r="680" spans="1:3" x14ac:dyDescent="0.25">
      <c r="A680" t="s">
        <v>2016</v>
      </c>
      <c r="B680" t="s">
        <v>2017</v>
      </c>
      <c r="C680" t="str">
        <f>CONCATENATE(Tabla5[[#This Row],[CARDCODE]],"-",Tabla5[[#This Row],[CARDNAME]])</f>
        <v>P20410159008-HOSTAL EL CONDADO S.R.L.</v>
      </c>
    </row>
    <row r="681" spans="1:3" x14ac:dyDescent="0.25">
      <c r="A681" t="s">
        <v>2326</v>
      </c>
      <c r="B681" t="s">
        <v>2327</v>
      </c>
      <c r="C681" t="str">
        <f>CONCATENATE(Tabla5[[#This Row],[CARDCODE]],"-",Tabla5[[#This Row],[CARDNAME]])</f>
        <v>P20484175153-HOSTAL GIOVANNI S.R.L.</v>
      </c>
    </row>
    <row r="682" spans="1:3" x14ac:dyDescent="0.25">
      <c r="A682" t="s">
        <v>1362</v>
      </c>
      <c r="B682" t="s">
        <v>1363</v>
      </c>
      <c r="C682" t="str">
        <f>CONCATENATE(Tabla5[[#This Row],[CARDCODE]],"-",Tabla5[[#This Row],[CARDNAME]])</f>
        <v>P20114211720-HOSTAL LAS ORQUIDEAS E.I.R.L.</v>
      </c>
    </row>
    <row r="683" spans="1:3" x14ac:dyDescent="0.25">
      <c r="A683" t="s">
        <v>1408</v>
      </c>
      <c r="B683" t="s">
        <v>1409</v>
      </c>
      <c r="C683" t="str">
        <f>CONCATENATE(Tabla5[[#This Row],[CARDCODE]],"-",Tabla5[[#This Row],[CARDNAME]])</f>
        <v>P20124959358-HOSTAL LATINO E.I.R.L.</v>
      </c>
    </row>
    <row r="684" spans="1:3" x14ac:dyDescent="0.25">
      <c r="A684" t="s">
        <v>1394</v>
      </c>
      <c r="B684" t="s">
        <v>1395</v>
      </c>
      <c r="C684" t="str">
        <f>CONCATENATE(Tabla5[[#This Row],[CARDCODE]],"-",Tabla5[[#This Row],[CARDNAME]])</f>
        <v>P20120331508-HOSTAL SAN JUAN S.R.L.</v>
      </c>
    </row>
    <row r="685" spans="1:3" x14ac:dyDescent="0.25">
      <c r="A685" t="s">
        <v>725</v>
      </c>
      <c r="B685" t="s">
        <v>726</v>
      </c>
      <c r="C685" t="str">
        <f>CONCATENATE(Tabla5[[#This Row],[CARDCODE]],"-",Tabla5[[#This Row],[CARDNAME]])</f>
        <v>P10304030017-HOTEL DE TURISTAS CAMANA</v>
      </c>
    </row>
    <row r="686" spans="1:3" x14ac:dyDescent="0.25">
      <c r="A686" t="s">
        <v>1714</v>
      </c>
      <c r="B686" t="s">
        <v>1715</v>
      </c>
      <c r="C686" t="str">
        <f>CONCATENATE(Tabla5[[#This Row],[CARDCODE]],"-",Tabla5[[#This Row],[CARDNAME]])</f>
        <v>P20274492393-HOTEL EL BRUJO S.A.C.</v>
      </c>
    </row>
    <row r="687" spans="1:3" x14ac:dyDescent="0.25">
      <c r="A687" t="s">
        <v>2182</v>
      </c>
      <c r="B687" t="s">
        <v>2183</v>
      </c>
      <c r="C687" t="str">
        <f>CONCATENATE(Tabla5[[#This Row],[CARDCODE]],"-",Tabla5[[#This Row],[CARDNAME]])</f>
        <v>P20445206131-HOTEL GRAN CHIMU CADENA REAL S.A.C.</v>
      </c>
    </row>
    <row r="688" spans="1:3" x14ac:dyDescent="0.25">
      <c r="A688" t="s">
        <v>1754</v>
      </c>
      <c r="B688" t="s">
        <v>1755</v>
      </c>
      <c r="C688" t="str">
        <f>CONCATENATE(Tabla5[[#This Row],[CARDCODE]],"-",Tabla5[[#This Row],[CARDNAME]])</f>
        <v>P20297715373-HOTEL INTERNACIONAL S.R.L.</v>
      </c>
    </row>
    <row r="689" spans="1:3" x14ac:dyDescent="0.25">
      <c r="A689" t="s">
        <v>1370</v>
      </c>
      <c r="B689" t="s">
        <v>1371</v>
      </c>
      <c r="C689" t="str">
        <f>CONCATENATE(Tabla5[[#This Row],[CARDCODE]],"-",Tabla5[[#This Row],[CARDNAME]])</f>
        <v>P20115678273-HOTEL KARINA S.R.L.</v>
      </c>
    </row>
    <row r="690" spans="1:3" x14ac:dyDescent="0.25">
      <c r="A690" t="s">
        <v>1430</v>
      </c>
      <c r="B690" t="s">
        <v>1431</v>
      </c>
      <c r="C690" t="str">
        <f>CONCATENATE(Tabla5[[#This Row],[CARDCODE]],"-",Tabla5[[#This Row],[CARDNAME]])</f>
        <v>P20130039635-HOTEL LA FONTANA S.A.</v>
      </c>
    </row>
    <row r="691" spans="1:3" x14ac:dyDescent="0.25">
      <c r="A691" t="s">
        <v>1816</v>
      </c>
      <c r="B691" t="s">
        <v>1817</v>
      </c>
      <c r="C691" t="str">
        <f>CONCATENATE(Tabla5[[#This Row],[CARDCODE]],"-",Tabla5[[#This Row],[CARDNAME]])</f>
        <v>P20326331962-HOTEL LAGUNA SECA BAÑOS TERMALES</v>
      </c>
    </row>
    <row r="692" spans="1:3" x14ac:dyDescent="0.25">
      <c r="A692" t="s">
        <v>2728</v>
      </c>
      <c r="B692" t="s">
        <v>2729</v>
      </c>
      <c r="C692" t="str">
        <f>CONCATENATE(Tabla5[[#This Row],[CARDCODE]],"-",Tabla5[[#This Row],[CARDNAME]])</f>
        <v>P20508841125-HOTEL RESTAURANT CHEZ VICTOR E.I.R.L.</v>
      </c>
    </row>
    <row r="693" spans="1:3" x14ac:dyDescent="0.25">
      <c r="A693" t="s">
        <v>1758</v>
      </c>
      <c r="B693" t="s">
        <v>1759</v>
      </c>
      <c r="C693" t="str">
        <f>CONCATENATE(Tabla5[[#This Row],[CARDCODE]],"-",Tabla5[[#This Row],[CARDNAME]])</f>
        <v>P20297885538-HOTELERA COSTA DEL PACIFICO S.A.</v>
      </c>
    </row>
    <row r="694" spans="1:3" x14ac:dyDescent="0.25">
      <c r="A694" t="s">
        <v>2656</v>
      </c>
      <c r="B694" t="s">
        <v>2657</v>
      </c>
      <c r="C694" t="str">
        <f>CONCATENATE(Tabla5[[#This Row],[CARDCODE]],"-",Tabla5[[#This Row],[CARDNAME]])</f>
        <v>P20507380515-HOTELERA EL BOSQUE S.A.C.</v>
      </c>
    </row>
    <row r="695" spans="1:3" x14ac:dyDescent="0.25">
      <c r="A695" t="s">
        <v>1414</v>
      </c>
      <c r="B695" t="s">
        <v>1415</v>
      </c>
      <c r="C695" t="str">
        <f>CONCATENATE(Tabla5[[#This Row],[CARDCODE]],"-",Tabla5[[#This Row],[CARDNAME]])</f>
        <v>P20126294353-HOTELERA PIURA S.A.</v>
      </c>
    </row>
    <row r="696" spans="1:3" x14ac:dyDescent="0.25">
      <c r="A696" t="s">
        <v>935</v>
      </c>
      <c r="B696" t="s">
        <v>936</v>
      </c>
      <c r="C696" t="str">
        <f>CONCATENATE(Tabla5[[#This Row],[CARDCODE]],"-",Tabla5[[#This Row],[CARDNAME]])</f>
        <v>P20100032610-HOTELES SHERATON DEL PERU S.A.</v>
      </c>
    </row>
    <row r="697" spans="1:3" x14ac:dyDescent="0.25">
      <c r="A697" t="s">
        <v>597</v>
      </c>
      <c r="B697" t="s">
        <v>598</v>
      </c>
      <c r="C697" t="str">
        <f>CONCATENATE(Tabla5[[#This Row],[CARDCODE]],"-",Tabla5[[#This Row],[CARDNAME]])</f>
        <v>P10154496021-HUAMAN CHANC PAUL ANDERSON</v>
      </c>
    </row>
    <row r="698" spans="1:3" x14ac:dyDescent="0.25">
      <c r="A698" t="s">
        <v>665</v>
      </c>
      <c r="B698" t="s">
        <v>666</v>
      </c>
      <c r="C698" t="str">
        <f>CONCATENATE(Tabla5[[#This Row],[CARDCODE]],"-",Tabla5[[#This Row],[CARDNAME]])</f>
        <v>P10248665276-HUAMANI SALCEDO FELIPE</v>
      </c>
    </row>
    <row r="699" spans="1:3" x14ac:dyDescent="0.25">
      <c r="A699" t="s">
        <v>537</v>
      </c>
      <c r="B699" t="s">
        <v>538</v>
      </c>
      <c r="C699" t="str">
        <f>CONCATENATE(Tabla5[[#This Row],[CARDCODE]],"-",Tabla5[[#This Row],[CARDNAME]])</f>
        <v>P10102555789-HUARCAYA RIMACHI FERNANDO</v>
      </c>
    </row>
    <row r="700" spans="1:3" x14ac:dyDescent="0.25">
      <c r="A700" t="s">
        <v>2692</v>
      </c>
      <c r="B700" t="s">
        <v>2693</v>
      </c>
      <c r="C700" t="str">
        <f>CONCATENATE(Tabla5[[#This Row],[CARDCODE]],"-",Tabla5[[#This Row],[CARDNAME]])</f>
        <v>P20508410906-HUARINGAS S.A.C.</v>
      </c>
    </row>
    <row r="701" spans="1:3" x14ac:dyDescent="0.25">
      <c r="A701" t="s">
        <v>797</v>
      </c>
      <c r="B701" t="s">
        <v>798</v>
      </c>
      <c r="C701" t="str">
        <f>CONCATENATE(Tabla5[[#This Row],[CARDCODE]],"-",Tabla5[[#This Row],[CARDNAME]])</f>
        <v>P10414119293-HUAYLLA DIAZ EDWIN WILFREDO</v>
      </c>
    </row>
    <row r="702" spans="1:3" x14ac:dyDescent="0.25">
      <c r="A702" t="s">
        <v>857</v>
      </c>
      <c r="B702" t="s">
        <v>858</v>
      </c>
      <c r="C702" t="str">
        <f>CONCATENATE(Tabla5[[#This Row],[CARDCODE]],"-",Tabla5[[#This Row],[CARDNAME]])</f>
        <v>P10470313990-HUAYTA QUISPE BRAYAN NAPOLEON</v>
      </c>
    </row>
    <row r="703" spans="1:3" x14ac:dyDescent="0.25">
      <c r="A703" t="s">
        <v>279</v>
      </c>
      <c r="B703" t="s">
        <v>280</v>
      </c>
      <c r="C703" t="str">
        <f>CONCATENATE(Tabla5[[#This Row],[CARDCODE]],"-",Tabla5[[#This Row],[CARDNAME]])</f>
        <v>P10040065097-HUERTAS DE QUISPE LUCIA</v>
      </c>
    </row>
    <row r="704" spans="1:3" x14ac:dyDescent="0.25">
      <c r="A704" t="s">
        <v>619</v>
      </c>
      <c r="B704" t="s">
        <v>620</v>
      </c>
      <c r="C704" t="str">
        <f>CONCATENATE(Tabla5[[#This Row],[CARDCODE]],"-",Tabla5[[#This Row],[CARDNAME]])</f>
        <v>P10178586161-HUERTAS DIAZ SUCESION INDIVISA MAX</v>
      </c>
    </row>
    <row r="705" spans="1:3" x14ac:dyDescent="0.25">
      <c r="A705" t="s">
        <v>2126</v>
      </c>
      <c r="B705" t="s">
        <v>2127</v>
      </c>
      <c r="C705" t="str">
        <f>CONCATENATE(Tabla5[[#This Row],[CARDCODE]],"-",Tabla5[[#This Row],[CARDNAME]])</f>
        <v>P20431058171-HUNTER PERU S.A.C.</v>
      </c>
    </row>
    <row r="706" spans="1:3" x14ac:dyDescent="0.25">
      <c r="A706" t="s">
        <v>721</v>
      </c>
      <c r="B706" t="s">
        <v>722</v>
      </c>
      <c r="C706" t="str">
        <f>CONCATENATE(Tabla5[[#This Row],[CARDCODE]],"-",Tabla5[[#This Row],[CARDNAME]])</f>
        <v>P10296551274-HURTADO DELGADO, NATALI FLOR DE MARIA</v>
      </c>
    </row>
    <row r="707" spans="1:3" x14ac:dyDescent="0.25">
      <c r="A707" t="s">
        <v>2512</v>
      </c>
      <c r="B707" t="s">
        <v>2513</v>
      </c>
      <c r="C707" t="str">
        <f>CONCATENATE(Tabla5[[#This Row],[CARDCODE]],"-",Tabla5[[#This Row],[CARDNAME]])</f>
        <v>P20504138292-HYDREX INGENIEROS S.A.C.</v>
      </c>
    </row>
    <row r="708" spans="1:3" x14ac:dyDescent="0.25">
      <c r="A708" t="s">
        <v>1264</v>
      </c>
      <c r="B708" t="s">
        <v>1265</v>
      </c>
      <c r="C708" t="str">
        <f>CONCATENATE(Tabla5[[#This Row],[CARDCODE]],"-",Tabla5[[#This Row],[CARDNAME]])</f>
        <v>P20102183143-HYDRO CENTER INGENIEROS  SOCIEDAD ANONIMA CERRADA.</v>
      </c>
    </row>
    <row r="709" spans="1:3" x14ac:dyDescent="0.25">
      <c r="A709" t="s">
        <v>3022</v>
      </c>
      <c r="B709" t="s">
        <v>3023</v>
      </c>
      <c r="C709" t="str">
        <f>CONCATENATE(Tabla5[[#This Row],[CARDCODE]],"-",Tabla5[[#This Row],[CARDNAME]])</f>
        <v>P20522861155-HYDRO PRESS SERVICE SOCIEDAD ANONIMA CERRADA</v>
      </c>
    </row>
    <row r="710" spans="1:3" x14ac:dyDescent="0.25">
      <c r="A710" t="s">
        <v>3182</v>
      </c>
      <c r="B710" t="s">
        <v>3183</v>
      </c>
      <c r="C710" t="str">
        <f>CONCATENATE(Tabla5[[#This Row],[CARDCODE]],"-",Tabla5[[#This Row],[CARDNAME]])</f>
        <v>P20555208953-HYDRO PUMPS IMPORT E.I.R.L</v>
      </c>
    </row>
    <row r="711" spans="1:3" x14ac:dyDescent="0.25">
      <c r="A711" t="s">
        <v>2198</v>
      </c>
      <c r="B711" t="s">
        <v>2199</v>
      </c>
      <c r="C711" t="str">
        <f>CONCATENATE(Tabla5[[#This Row],[CARDCODE]],"-",Tabla5[[#This Row],[CARDNAME]])</f>
        <v>P20455400571-IA SOFT GROUP E.I.R.L.</v>
      </c>
    </row>
    <row r="712" spans="1:3" x14ac:dyDescent="0.25">
      <c r="A712" t="s">
        <v>3264</v>
      </c>
      <c r="B712" t="s">
        <v>3265</v>
      </c>
      <c r="C712" t="str">
        <f>CONCATENATE(Tabla5[[#This Row],[CARDCODE]],"-",Tabla5[[#This Row],[CARDNAME]])</f>
        <v>P20602187897-IAC PERU S.A.C.</v>
      </c>
    </row>
    <row r="713" spans="1:3" x14ac:dyDescent="0.25">
      <c r="A713" t="s">
        <v>531</v>
      </c>
      <c r="B713" t="s">
        <v>532</v>
      </c>
      <c r="C713" t="str">
        <f>CONCATENATE(Tabla5[[#This Row],[CARDCODE]],"-",Tabla5[[#This Row],[CARDNAME]])</f>
        <v>P10101904810-IBARRA GARRIDO, YONNY JOSUE</v>
      </c>
    </row>
    <row r="714" spans="1:3" x14ac:dyDescent="0.25">
      <c r="A714" t="s">
        <v>2900</v>
      </c>
      <c r="B714" t="s">
        <v>2901</v>
      </c>
      <c r="C714" t="str">
        <f>CONCATENATE(Tabla5[[#This Row],[CARDCODE]],"-",Tabla5[[#This Row],[CARDNAME]])</f>
        <v>P20514041220-IBELZA E.I.R.L.</v>
      </c>
    </row>
    <row r="715" spans="1:3" x14ac:dyDescent="0.25">
      <c r="A715" t="s">
        <v>397</v>
      </c>
      <c r="B715" t="s">
        <v>398</v>
      </c>
      <c r="C715" t="str">
        <f>CONCATENATE(Tabla5[[#This Row],[CARDCODE]],"-",Tabla5[[#This Row],[CARDNAME]])</f>
        <v>P10079754787-IBERICO IBERICO MARCO ANTONIO</v>
      </c>
    </row>
    <row r="716" spans="1:3" x14ac:dyDescent="0.25">
      <c r="A716" t="s">
        <v>1236</v>
      </c>
      <c r="B716" t="s">
        <v>1237</v>
      </c>
      <c r="C716" t="str">
        <f>CONCATENATE(Tabla5[[#This Row],[CARDCODE]],"-",Tabla5[[#This Row],[CARDNAME]])</f>
        <v>P20101730868-IMCRESA IMPORTADORA CENTRAL DE REPUESTOS S.A.</v>
      </c>
    </row>
    <row r="717" spans="1:3" x14ac:dyDescent="0.25">
      <c r="A717" t="s">
        <v>1192</v>
      </c>
      <c r="B717" t="s">
        <v>1193</v>
      </c>
      <c r="C717" t="str">
        <f>CONCATENATE(Tabla5[[#This Row],[CARDCODE]],"-",Tabla5[[#This Row],[CARDNAME]])</f>
        <v>P20101276962-IMPECO AUTOMATIZACION INDUSTRIAL S.A.C</v>
      </c>
    </row>
    <row r="718" spans="1:3" x14ac:dyDescent="0.25">
      <c r="A718" t="s">
        <v>1380</v>
      </c>
      <c r="B718" t="s">
        <v>1381</v>
      </c>
      <c r="C718" t="str">
        <f>CONCATENATE(Tabla5[[#This Row],[CARDCODE]],"-",Tabla5[[#This Row],[CARDNAME]])</f>
        <v>P20117813143-IMPORT EXPORT SAN LUIS S.A.</v>
      </c>
    </row>
    <row r="719" spans="1:3" x14ac:dyDescent="0.25">
      <c r="A719" t="s">
        <v>2282</v>
      </c>
      <c r="B719" t="s">
        <v>2283</v>
      </c>
      <c r="C719" t="str">
        <f>CONCATENATE(Tabla5[[#This Row],[CARDCODE]],"-",Tabla5[[#This Row],[CARDNAME]])</f>
        <v>P20475710062-IMPORT SERVENTAS E.I.R.L.</v>
      </c>
    </row>
    <row r="720" spans="1:3" x14ac:dyDescent="0.25">
      <c r="A720" t="s">
        <v>1228</v>
      </c>
      <c r="B720" t="s">
        <v>1229</v>
      </c>
      <c r="C720" t="str">
        <f>CONCATENATE(Tabla5[[#This Row],[CARDCODE]],"-",Tabla5[[#This Row],[CARDNAME]])</f>
        <v>P20101579353-IMPORT Y REPRES SAN JORGE S.A.</v>
      </c>
    </row>
    <row r="721" spans="1:3" x14ac:dyDescent="0.25">
      <c r="A721" t="s">
        <v>1376</v>
      </c>
      <c r="B721" t="s">
        <v>1377</v>
      </c>
      <c r="C721" t="str">
        <f>CONCATENATE(Tabla5[[#This Row],[CARDCODE]],"-",Tabla5[[#This Row],[CARDNAME]])</f>
        <v>P20117516793-IMPORTACIONES ALVINO S.A.C.</v>
      </c>
    </row>
    <row r="722" spans="1:3" x14ac:dyDescent="0.25">
      <c r="A722" t="s">
        <v>2248</v>
      </c>
      <c r="B722" t="s">
        <v>2249</v>
      </c>
      <c r="C722" t="str">
        <f>CONCATENATE(Tabla5[[#This Row],[CARDCODE]],"-",Tabla5[[#This Row],[CARDNAME]])</f>
        <v>P20470458942-IMPORTACIONES CORALY E.I.R.L.</v>
      </c>
    </row>
    <row r="723" spans="1:3" x14ac:dyDescent="0.25">
      <c r="A723" t="s">
        <v>905</v>
      </c>
      <c r="B723" t="s">
        <v>906</v>
      </c>
      <c r="C723" t="str">
        <f>CONCATENATE(Tabla5[[#This Row],[CARDCODE]],"-",Tabla5[[#This Row],[CARDNAME]])</f>
        <v>P20100016681-IMPORTACIONES HIRAOKA S.A.C.</v>
      </c>
    </row>
    <row r="724" spans="1:3" x14ac:dyDescent="0.25">
      <c r="A724" t="s">
        <v>1822</v>
      </c>
      <c r="B724" t="s">
        <v>1823</v>
      </c>
      <c r="C724" t="str">
        <f>CONCATENATE(Tabla5[[#This Row],[CARDCODE]],"-",Tabla5[[#This Row],[CARDNAME]])</f>
        <v>P20330602890-IMPORTACIONES LAVSA S.A.</v>
      </c>
    </row>
    <row r="725" spans="1:3" x14ac:dyDescent="0.25">
      <c r="A725" t="s">
        <v>1266</v>
      </c>
      <c r="B725" t="s">
        <v>1267</v>
      </c>
      <c r="C725" t="str">
        <f>CONCATENATE(Tabla5[[#This Row],[CARDCODE]],"-",Tabla5[[#This Row],[CARDNAME]])</f>
        <v>P20102186916-IMPORTACIONES MUNDIROYAL S.A.C.</v>
      </c>
    </row>
    <row r="726" spans="1:3" x14ac:dyDescent="0.25">
      <c r="A726" t="s">
        <v>1262</v>
      </c>
      <c r="B726" t="s">
        <v>1263</v>
      </c>
      <c r="C726" t="str">
        <f>CONCATENATE(Tabla5[[#This Row],[CARDCODE]],"-",Tabla5[[#This Row],[CARDNAME]])</f>
        <v>P20102117434-IMPORTACIONES REPRESENTACIONS SYK S.A.</v>
      </c>
    </row>
    <row r="727" spans="1:3" x14ac:dyDescent="0.25">
      <c r="A727" t="s">
        <v>1140</v>
      </c>
      <c r="B727" t="s">
        <v>1141</v>
      </c>
      <c r="C727" t="str">
        <f>CONCATENATE(Tabla5[[#This Row],[CARDCODE]],"-",Tabla5[[#This Row],[CARDNAME]])</f>
        <v>P20100751225-IMPORTACIONES YEMAR S.A.C</v>
      </c>
    </row>
    <row r="728" spans="1:3" x14ac:dyDescent="0.25">
      <c r="A728" t="s">
        <v>3040</v>
      </c>
      <c r="B728" t="s">
        <v>3041</v>
      </c>
      <c r="C728" t="str">
        <f>CONCATENATE(Tabla5[[#This Row],[CARDCODE]],"-",Tabla5[[#This Row],[CARDNAME]])</f>
        <v>P20524950244-IMPORTADORA DE REPUESTOS PORTOFINO SOCIEDAD ANONIMA CERRADA</v>
      </c>
    </row>
    <row r="729" spans="1:3" x14ac:dyDescent="0.25">
      <c r="A729" t="s">
        <v>1108</v>
      </c>
      <c r="B729" t="s">
        <v>1109</v>
      </c>
      <c r="C729" t="str">
        <f>CONCATENATE(Tabla5[[#This Row],[CARDCODE]],"-",Tabla5[[#This Row],[CARDNAME]])</f>
        <v>P20100511771-IMPORTADORA EXPORTADORA FERRETERA  S.A.</v>
      </c>
    </row>
    <row r="730" spans="1:3" x14ac:dyDescent="0.25">
      <c r="A730" t="s">
        <v>919</v>
      </c>
      <c r="B730" t="s">
        <v>920</v>
      </c>
      <c r="C730" t="str">
        <f>CONCATENATE(Tabla5[[#This Row],[CARDCODE]],"-",Tabla5[[#This Row],[CARDNAME]])</f>
        <v>P20100023891-IMPORTADORA INDUSTRIAL CORPUS S.R.L.</v>
      </c>
    </row>
    <row r="731" spans="1:3" x14ac:dyDescent="0.25">
      <c r="A731" t="s">
        <v>1146</v>
      </c>
      <c r="B731" t="s">
        <v>1147</v>
      </c>
      <c r="C731" t="str">
        <f>CONCATENATE(Tabla5[[#This Row],[CARDCODE]],"-",Tabla5[[#This Row],[CARDNAME]])</f>
        <v>P20100831253-IMPORTADORA REPUESTERA CAMACHO S.A.C</v>
      </c>
    </row>
    <row r="732" spans="1:3" x14ac:dyDescent="0.25">
      <c r="A732" t="s">
        <v>1116</v>
      </c>
      <c r="B732" t="s">
        <v>1117</v>
      </c>
      <c r="C732" t="str">
        <f>CONCATENATE(Tabla5[[#This Row],[CARDCODE]],"-",Tabla5[[#This Row],[CARDNAME]])</f>
        <v>P20100581711-IMPORTECNIA S.A</v>
      </c>
    </row>
    <row r="733" spans="1:3" x14ac:dyDescent="0.25">
      <c r="A733" t="s">
        <v>2250</v>
      </c>
      <c r="B733" t="s">
        <v>2251</v>
      </c>
      <c r="C733" t="str">
        <f>CONCATENATE(Tabla5[[#This Row],[CARDCODE]],"-",Tabla5[[#This Row],[CARDNAME]])</f>
        <v>P20470660008-INANCO S.R.L.</v>
      </c>
    </row>
    <row r="734" spans="1:3" x14ac:dyDescent="0.25">
      <c r="A734" t="s">
        <v>1642</v>
      </c>
      <c r="B734" t="s">
        <v>1643</v>
      </c>
      <c r="C734" t="str">
        <f>CONCATENATE(Tabla5[[#This Row],[CARDCODE]],"-",Tabla5[[#This Row],[CARDNAME]])</f>
        <v>P20251293181-INDECO S.A.</v>
      </c>
    </row>
    <row r="735" spans="1:3" x14ac:dyDescent="0.25">
      <c r="A735" t="s">
        <v>1530</v>
      </c>
      <c r="B735" t="s">
        <v>1531</v>
      </c>
      <c r="C735" t="str">
        <f>CONCATENATE(Tabla5[[#This Row],[CARDCODE]],"-",Tabla5[[#This Row],[CARDNAME]])</f>
        <v>P20154962825-INDUMATIC S.R.L.</v>
      </c>
    </row>
    <row r="736" spans="1:3" x14ac:dyDescent="0.25">
      <c r="A736" t="s">
        <v>2716</v>
      </c>
      <c r="B736" t="s">
        <v>2717</v>
      </c>
      <c r="C736" t="str">
        <f>CONCATENATE(Tabla5[[#This Row],[CARDCODE]],"-",Tabla5[[#This Row],[CARDNAME]])</f>
        <v>P20508720336-INDUSTRIA PERUANA DE MADERA Y ACERO S.A.</v>
      </c>
    </row>
    <row r="737" spans="1:3" x14ac:dyDescent="0.25">
      <c r="A737" t="s">
        <v>3230</v>
      </c>
      <c r="B737" t="s">
        <v>3231</v>
      </c>
      <c r="C737" t="str">
        <f>CONCATENATE(Tabla5[[#This Row],[CARDCODE]],"-",Tabla5[[#This Row],[CARDNAME]])</f>
        <v>P20600630459-INDUSTRIA TECNOLOGICA &amp; INGENIERIA INDUSTRIAL S.A.C. - INTII S.A.C.</v>
      </c>
    </row>
    <row r="738" spans="1:3" x14ac:dyDescent="0.25">
      <c r="A738" t="s">
        <v>1682</v>
      </c>
      <c r="B738" t="s">
        <v>1683</v>
      </c>
      <c r="C738" t="str">
        <f>CONCATENATE(Tabla5[[#This Row],[CARDCODE]],"-",Tabla5[[#This Row],[CARDNAME]])</f>
        <v>P20261810540-INDUSTRIAL CONTROLS S.A.C.</v>
      </c>
    </row>
    <row r="739" spans="1:3" x14ac:dyDescent="0.25">
      <c r="A739" t="s">
        <v>1158</v>
      </c>
      <c r="B739" t="s">
        <v>1159</v>
      </c>
      <c r="C739" t="str">
        <f>CONCATENATE(Tabla5[[#This Row],[CARDCODE]],"-",Tabla5[[#This Row],[CARDNAME]])</f>
        <v>P20100944538-INDUSTRIAL EQUIPMENT AND MATERIALES CO. S.A.</v>
      </c>
    </row>
    <row r="740" spans="1:3" x14ac:dyDescent="0.25">
      <c r="A740" t="s">
        <v>2914</v>
      </c>
      <c r="B740" t="s">
        <v>2915</v>
      </c>
      <c r="C740" t="str">
        <f>CONCATENATE(Tabla5[[#This Row],[CARDCODE]],"-",Tabla5[[#This Row],[CARDNAME]])</f>
        <v>P20514706302-INDUSTRIAL PROCESS SRL- IN PROCESS SRL</v>
      </c>
    </row>
    <row r="741" spans="1:3" x14ac:dyDescent="0.25">
      <c r="A741" t="s">
        <v>3282</v>
      </c>
      <c r="B741" t="s">
        <v>3283</v>
      </c>
      <c r="C741" t="str">
        <f>CONCATENATE(Tabla5[[#This Row],[CARDCODE]],"-",Tabla5[[#This Row],[CARDNAME]])</f>
        <v>P20602549357-INDUSTRIAL PROCUREMENT FGB S.A.C.</v>
      </c>
    </row>
    <row r="742" spans="1:3" x14ac:dyDescent="0.25">
      <c r="A742" t="s">
        <v>1548</v>
      </c>
      <c r="B742" t="s">
        <v>1549</v>
      </c>
      <c r="C742" t="str">
        <f>CONCATENATE(Tabla5[[#This Row],[CARDCODE]],"-",Tabla5[[#This Row],[CARDNAME]])</f>
        <v>P20166378070-INDUSTRIAL TECHNOLOGY S.A.</v>
      </c>
    </row>
    <row r="743" spans="1:3" x14ac:dyDescent="0.25">
      <c r="A743" t="s">
        <v>1054</v>
      </c>
      <c r="B743" t="s">
        <v>1055</v>
      </c>
      <c r="C743" t="str">
        <f>CONCATENATE(Tabla5[[#This Row],[CARDCODE]],"-",Tabla5[[#This Row],[CARDNAME]])</f>
        <v>P20100248388-INDUSTRIAL TUBOS S.A.</v>
      </c>
    </row>
    <row r="744" spans="1:3" x14ac:dyDescent="0.25">
      <c r="A744" t="s">
        <v>2920</v>
      </c>
      <c r="B744" t="s">
        <v>2921</v>
      </c>
      <c r="C744" t="str">
        <f>CONCATENATE(Tabla5[[#This Row],[CARDCODE]],"-",Tabla5[[#This Row],[CARDNAME]])</f>
        <v>P20514817716-INDUSTRIAS CRINJOR E.I.R.L.</v>
      </c>
    </row>
    <row r="745" spans="1:3" x14ac:dyDescent="0.25">
      <c r="A745" t="s">
        <v>1852</v>
      </c>
      <c r="B745" t="s">
        <v>1853</v>
      </c>
      <c r="C745" t="str">
        <f>CONCATENATE(Tabla5[[#This Row],[CARDCODE]],"-",Tabla5[[#This Row],[CARDNAME]])</f>
        <v>P20336804061-INDUSTRIAS DEL PERNO S.A.C.</v>
      </c>
    </row>
    <row r="746" spans="1:3" x14ac:dyDescent="0.25">
      <c r="A746" t="s">
        <v>1858</v>
      </c>
      <c r="B746" t="s">
        <v>1859</v>
      </c>
      <c r="C746" t="str">
        <f>CONCATENATE(Tabla5[[#This Row],[CARDCODE]],"-",Tabla5[[#This Row],[CARDNAME]])</f>
        <v>P20337682066-INDUSTRIAS DEL ZINC S.A.</v>
      </c>
    </row>
    <row r="747" spans="1:3" x14ac:dyDescent="0.25">
      <c r="A747" t="s">
        <v>2558</v>
      </c>
      <c r="B747" t="s">
        <v>2559</v>
      </c>
      <c r="C747" t="str">
        <f>CONCATENATE(Tabla5[[#This Row],[CARDCODE]],"-",Tabla5[[#This Row],[CARDNAME]])</f>
        <v>P20505153031-INDUSTRIAS SAZURI S.A.C.</v>
      </c>
    </row>
    <row r="748" spans="1:3" x14ac:dyDescent="0.25">
      <c r="A748" t="s">
        <v>517</v>
      </c>
      <c r="B748" t="s">
        <v>518</v>
      </c>
      <c r="C748" t="str">
        <f>CONCATENATE(Tabla5[[#This Row],[CARDCODE]],"-",Tabla5[[#This Row],[CARDNAME]])</f>
        <v>P10099914888-INFANTES FLORES CARLOS RAFAEL</v>
      </c>
    </row>
    <row r="749" spans="1:3" x14ac:dyDescent="0.25">
      <c r="A749" t="s">
        <v>2106</v>
      </c>
      <c r="B749" t="s">
        <v>2107</v>
      </c>
      <c r="C749" t="str">
        <f>CONCATENATE(Tabla5[[#This Row],[CARDCODE]],"-",Tabla5[[#This Row],[CARDNAME]])</f>
        <v>P20429050546-INFODUCTOS Y TELECOMUNICACIONES DEL PERU S.A.</v>
      </c>
    </row>
    <row r="750" spans="1:3" x14ac:dyDescent="0.25">
      <c r="A750" t="s">
        <v>3196</v>
      </c>
      <c r="B750" t="s">
        <v>3197</v>
      </c>
      <c r="C750" t="str">
        <f>CONCATENATE(Tabla5[[#This Row],[CARDCODE]],"-",Tabla5[[#This Row],[CARDNAME]])</f>
        <v>P20558309165-INFONET MS E.I.R.L.</v>
      </c>
    </row>
    <row r="751" spans="1:3" x14ac:dyDescent="0.25">
      <c r="A751" t="s">
        <v>1160</v>
      </c>
      <c r="B751" t="s">
        <v>1161</v>
      </c>
      <c r="C751" t="str">
        <f>CONCATENATE(Tabla5[[#This Row],[CARDCODE]],"-",Tabla5[[#This Row],[CARDNAME]])</f>
        <v>P20100969018-ING. BRAMMERTZ S.R.L.</v>
      </c>
    </row>
    <row r="752" spans="1:3" x14ac:dyDescent="0.25">
      <c r="A752" t="s">
        <v>2098</v>
      </c>
      <c r="B752" t="s">
        <v>2099</v>
      </c>
      <c r="C752" t="str">
        <f>CONCATENATE(Tabla5[[#This Row],[CARDCODE]],"-",Tabla5[[#This Row],[CARDNAME]])</f>
        <v>P20426133041-INGENIERIA COMERCIALIZACION Y REPARACIONES INDUSTRIALES S.A.C.</v>
      </c>
    </row>
    <row r="753" spans="1:3" x14ac:dyDescent="0.25">
      <c r="A753" t="s">
        <v>1640</v>
      </c>
      <c r="B753" t="s">
        <v>1641</v>
      </c>
      <c r="C753" t="str">
        <f>CONCATENATE(Tabla5[[#This Row],[CARDCODE]],"-",Tabla5[[#This Row],[CARDNAME]])</f>
        <v>P20250759356-INGENIERIA PROYECTOSASESORAMIENTO Y SERVICIOS S.A.C.</v>
      </c>
    </row>
    <row r="754" spans="1:3" x14ac:dyDescent="0.25">
      <c r="A754" t="s">
        <v>1092</v>
      </c>
      <c r="B754" t="s">
        <v>1093</v>
      </c>
      <c r="C754" t="str">
        <f>CONCATENATE(Tabla5[[#This Row],[CARDCODE]],"-",Tabla5[[#This Row],[CARDNAME]])</f>
        <v>P20100375495-INGENIERIA TERMODINAMICA S.A</v>
      </c>
    </row>
    <row r="755" spans="1:3" x14ac:dyDescent="0.25">
      <c r="A755" t="s">
        <v>3244</v>
      </c>
      <c r="B755" t="s">
        <v>3245</v>
      </c>
      <c r="C755" t="str">
        <f>CONCATENATE(Tabla5[[#This Row],[CARDCODE]],"-",Tabla5[[#This Row],[CARDNAME]])</f>
        <v>P20601077516-INGENIERIA Y CONSTRUCCIONES JAC PROJECT S.A.C.</v>
      </c>
    </row>
    <row r="756" spans="1:3" x14ac:dyDescent="0.25">
      <c r="A756" t="s">
        <v>2912</v>
      </c>
      <c r="B756" t="s">
        <v>2913</v>
      </c>
      <c r="C756" t="str">
        <f>CONCATENATE(Tabla5[[#This Row],[CARDCODE]],"-",Tabla5[[#This Row],[CARDNAME]])</f>
        <v>P20514696234-INGENOVA PERU S.A.C</v>
      </c>
    </row>
    <row r="757" spans="1:3" x14ac:dyDescent="0.25">
      <c r="A757" t="s">
        <v>3146</v>
      </c>
      <c r="B757" t="s">
        <v>3147</v>
      </c>
      <c r="C757" t="str">
        <f>CONCATENATE(Tabla5[[#This Row],[CARDCODE]],"-",Tabla5[[#This Row],[CARDNAME]])</f>
        <v>P20549655671-INGRAWS S.A.C</v>
      </c>
    </row>
    <row r="758" spans="1:3" x14ac:dyDescent="0.25">
      <c r="A758" t="s">
        <v>1866</v>
      </c>
      <c r="B758" t="s">
        <v>1867</v>
      </c>
      <c r="C758" t="str">
        <f>CONCATENATE(Tabla5[[#This Row],[CARDCODE]],"-",Tabla5[[#This Row],[CARDNAME]])</f>
        <v>P20340627734-INMOBILIARIA DORE S.A.</v>
      </c>
    </row>
    <row r="759" spans="1:3" x14ac:dyDescent="0.25">
      <c r="A759" t="s">
        <v>2190</v>
      </c>
      <c r="B759" t="s">
        <v>2191</v>
      </c>
      <c r="C759" t="str">
        <f>CONCATENATE(Tabla5[[#This Row],[CARDCODE]],"-",Tabla5[[#This Row],[CARDNAME]])</f>
        <v>P20452430950-INMOBILIARIA M.M. YR. S.A.C.</v>
      </c>
    </row>
    <row r="760" spans="1:3" x14ac:dyDescent="0.25">
      <c r="A760" t="s">
        <v>1388</v>
      </c>
      <c r="B760" t="s">
        <v>1389</v>
      </c>
      <c r="C760" t="str">
        <f>CONCATENATE(Tabla5[[#This Row],[CARDCODE]],"-",Tabla5[[#This Row],[CARDNAME]])</f>
        <v>P20118816707-INMOBILIARIA SAN JERONIMO S..R.L. HOTEL CHAVIN</v>
      </c>
    </row>
    <row r="761" spans="1:3" x14ac:dyDescent="0.25">
      <c r="A761" t="s">
        <v>1986</v>
      </c>
      <c r="B761" t="s">
        <v>1987</v>
      </c>
      <c r="C761" t="str">
        <f>CONCATENATE(Tabla5[[#This Row],[CARDCODE]],"-",Tabla5[[#This Row],[CARDNAME]])</f>
        <v>P20392651170-INNOGRAF J Y M S.R.L.</v>
      </c>
    </row>
    <row r="762" spans="1:3" x14ac:dyDescent="0.25">
      <c r="A762" t="s">
        <v>3232</v>
      </c>
      <c r="B762" t="s">
        <v>3233</v>
      </c>
      <c r="C762" t="str">
        <f>CONCATENATE(Tabla5[[#This Row],[CARDCODE]],"-",Tabla5[[#This Row],[CARDNAME]])</f>
        <v>P20600742656-INNOVA FACTORING SOCIEDAD ANONIMA CERRADA - INNOVA FACTORING S.A.C.</v>
      </c>
    </row>
    <row r="763" spans="1:3" x14ac:dyDescent="0.25">
      <c r="A763" t="s">
        <v>3018</v>
      </c>
      <c r="B763" t="s">
        <v>3019</v>
      </c>
      <c r="C763" t="str">
        <f>CONCATENATE(Tabla5[[#This Row],[CARDCODE]],"-",Tabla5[[#This Row],[CARDNAME]])</f>
        <v>P20522348245-INNOVACION VISUAL EIRL</v>
      </c>
    </row>
    <row r="764" spans="1:3" x14ac:dyDescent="0.25">
      <c r="A764" t="s">
        <v>3080</v>
      </c>
      <c r="B764" t="s">
        <v>3081</v>
      </c>
      <c r="C764" t="str">
        <f>CONCATENATE(Tabla5[[#This Row],[CARDCODE]],"-",Tabla5[[#This Row],[CARDNAME]])</f>
        <v>P20538337138-INREVA GROUP SOCIEDAD ANONIMA CERRADA</v>
      </c>
    </row>
    <row r="765" spans="1:3" x14ac:dyDescent="0.25">
      <c r="A765" t="s">
        <v>2812</v>
      </c>
      <c r="B765" t="s">
        <v>2813</v>
      </c>
      <c r="C765" t="str">
        <f>CONCATENATE(Tabla5[[#This Row],[CARDCODE]],"-",Tabla5[[#This Row],[CARDNAME]])</f>
        <v>P20510503555-INSPECTRONIC BUSINESS S.A.C.</v>
      </c>
    </row>
    <row r="766" spans="1:3" x14ac:dyDescent="0.25">
      <c r="A766" t="s">
        <v>1476</v>
      </c>
      <c r="B766" t="s">
        <v>1477</v>
      </c>
      <c r="C766" t="str">
        <f>CONCATENATE(Tabla5[[#This Row],[CARDCODE]],"-",Tabla5[[#This Row],[CARDNAME]])</f>
        <v>P20135890031-INSTITUTO NACIONAL DE DEFENSA CIVIL</v>
      </c>
    </row>
    <row r="767" spans="1:3" x14ac:dyDescent="0.25">
      <c r="A767" t="s">
        <v>1486</v>
      </c>
      <c r="B767" t="s">
        <v>1487</v>
      </c>
      <c r="C767" t="str">
        <f>CONCATENATE(Tabla5[[#This Row],[CARDCODE]],"-",Tabla5[[#This Row],[CARDNAME]])</f>
        <v>P20137254205-INSTITUTO PERUANO DE ACCION EMPRESARIAL</v>
      </c>
    </row>
    <row r="768" spans="1:3" x14ac:dyDescent="0.25">
      <c r="A768" t="s">
        <v>2402</v>
      </c>
      <c r="B768" t="s">
        <v>2403</v>
      </c>
      <c r="C768" t="str">
        <f>CONCATENATE(Tabla5[[#This Row],[CARDCODE]],"-",Tabla5[[#This Row],[CARDNAME]])</f>
        <v>P20501227782-INSTITUTO SUPERIOR DE ADMINISTRACION DE NEGOCIOS Y FINANZAS SAC</v>
      </c>
    </row>
    <row r="769" spans="1:3" x14ac:dyDescent="0.25">
      <c r="A769" t="s">
        <v>2832</v>
      </c>
      <c r="B769" t="s">
        <v>2833</v>
      </c>
      <c r="C769" t="str">
        <f>CONCATENATE(Tabla5[[#This Row],[CARDCODE]],"-",Tabla5[[#This Row],[CARDNAME]])</f>
        <v>P20510921128-INSUQUIMICA SOCIEDAD ANONIMA CERRADA</v>
      </c>
    </row>
    <row r="770" spans="1:3" x14ac:dyDescent="0.25">
      <c r="A770" t="s">
        <v>3300</v>
      </c>
      <c r="B770" t="s">
        <v>3301</v>
      </c>
      <c r="C770" t="str">
        <f>CONCATENATE(Tabla5[[#This Row],[CARDCODE]],"-",Tabla5[[#This Row],[CARDNAME]])</f>
        <v>P20603023928-INTEGRACION &amp; FLUIDOS S.A.C.</v>
      </c>
    </row>
    <row r="771" spans="1:3" x14ac:dyDescent="0.25">
      <c r="A771" t="s">
        <v>3012</v>
      </c>
      <c r="B771" t="s">
        <v>3013</v>
      </c>
      <c r="C771" t="str">
        <f>CONCATENATE(Tabla5[[#This Row],[CARDCODE]],"-",Tabla5[[#This Row],[CARDNAME]])</f>
        <v>P20521983729-INTER ENVIOS SOCIEDAD ANONIMA CERRADA</v>
      </c>
    </row>
    <row r="772" spans="1:3" x14ac:dyDescent="0.25">
      <c r="A772" t="s">
        <v>2168</v>
      </c>
      <c r="B772" t="s">
        <v>2169</v>
      </c>
      <c r="C772" t="str">
        <f>CONCATENATE(Tabla5[[#This Row],[CARDCODE]],"-",Tabla5[[#This Row],[CARDNAME]])</f>
        <v>P20440376704-INTERAMERICANA TRUJILLO S.R.L.</v>
      </c>
    </row>
    <row r="773" spans="1:3" x14ac:dyDescent="0.25">
      <c r="A773" t="s">
        <v>2344</v>
      </c>
      <c r="B773" t="s">
        <v>2345</v>
      </c>
      <c r="C773" t="str">
        <f>CONCATENATE(Tabla5[[#This Row],[CARDCODE]],"-",Tabla5[[#This Row],[CARDNAME]])</f>
        <v>P20491855020-INTERAMSA AGROINDUSTRIAL S.A.C.</v>
      </c>
    </row>
    <row r="774" spans="1:3" x14ac:dyDescent="0.25">
      <c r="A774" t="s">
        <v>1582</v>
      </c>
      <c r="B774" t="s">
        <v>1583</v>
      </c>
      <c r="C774" t="str">
        <f>CONCATENATE(Tabla5[[#This Row],[CARDCODE]],"-",Tabla5[[#This Row],[CARDNAME]])</f>
        <v>P20189145811-INTERLACE SERVICE S.R.L.</v>
      </c>
    </row>
    <row r="775" spans="1:3" x14ac:dyDescent="0.25">
      <c r="A775" t="s">
        <v>1458</v>
      </c>
      <c r="B775" t="s">
        <v>1459</v>
      </c>
      <c r="C775" t="str">
        <f>CONCATENATE(Tabla5[[#This Row],[CARDCODE]],"-",Tabla5[[#This Row],[CARDNAME]])</f>
        <v>P20132272418-INTERNACIONAL DE TRANSPORTE TURISTICO Y SERVICIOS SRL</v>
      </c>
    </row>
    <row r="776" spans="1:3" x14ac:dyDescent="0.25">
      <c r="A776" t="s">
        <v>1406</v>
      </c>
      <c r="B776" t="s">
        <v>1407</v>
      </c>
      <c r="C776" t="str">
        <f>CONCATENATE(Tabla5[[#This Row],[CARDCODE]],"-",Tabla5[[#This Row],[CARDNAME]])</f>
        <v>P20124367850-INTRASERV CINCO S.A.C.</v>
      </c>
    </row>
    <row r="777" spans="1:3" x14ac:dyDescent="0.25">
      <c r="A777" t="s">
        <v>2208</v>
      </c>
      <c r="B777" t="s">
        <v>2209</v>
      </c>
      <c r="C777" t="str">
        <f>CONCATENATE(Tabla5[[#This Row],[CARDCODE]],"-",Tabla5[[#This Row],[CARDNAME]])</f>
        <v>P20458212776-INVERSIONES AG + GMBH E.I.R.L.</v>
      </c>
    </row>
    <row r="778" spans="1:3" x14ac:dyDescent="0.25">
      <c r="A778" t="s">
        <v>1250</v>
      </c>
      <c r="B778" t="s">
        <v>1251</v>
      </c>
      <c r="C778" t="str">
        <f>CONCATENATE(Tabla5[[#This Row],[CARDCODE]],"-",Tabla5[[#This Row],[CARDNAME]])</f>
        <v>P20102013817-INVERSIONES ARICA S.A.C.</v>
      </c>
    </row>
    <row r="779" spans="1:3" x14ac:dyDescent="0.25">
      <c r="A779" t="s">
        <v>1792</v>
      </c>
      <c r="B779" t="s">
        <v>1793</v>
      </c>
      <c r="C779" t="str">
        <f>CONCATENATE(Tabla5[[#This Row],[CARDCODE]],"-",Tabla5[[#This Row],[CARDNAME]])</f>
        <v>P20303972821-INVERSIONES BRADE S.A.</v>
      </c>
    </row>
    <row r="780" spans="1:3" x14ac:dyDescent="0.25">
      <c r="A780" t="s">
        <v>1768</v>
      </c>
      <c r="B780" t="s">
        <v>1769</v>
      </c>
      <c r="C780" t="str">
        <f>CONCATENATE(Tabla5[[#This Row],[CARDCODE]],"-",Tabla5[[#This Row],[CARDNAME]])</f>
        <v>P20298736820-INVERSIONES CHIYAMA S.R.L.</v>
      </c>
    </row>
    <row r="781" spans="1:3" x14ac:dyDescent="0.25">
      <c r="A781" t="s">
        <v>1490</v>
      </c>
      <c r="B781" t="s">
        <v>1491</v>
      </c>
      <c r="C781" t="str">
        <f>CONCATENATE(Tabla5[[#This Row],[CARDCODE]],"-",Tabla5[[#This Row],[CARDNAME]])</f>
        <v>P20138342451-INVERSIONES CLAHMAF S.A.C.</v>
      </c>
    </row>
    <row r="782" spans="1:3" x14ac:dyDescent="0.25">
      <c r="A782" t="s">
        <v>2008</v>
      </c>
      <c r="B782" t="s">
        <v>2009</v>
      </c>
      <c r="C782" t="str">
        <f>CONCATENATE(Tabla5[[#This Row],[CARDCODE]],"-",Tabla5[[#This Row],[CARDNAME]])</f>
        <v>P20402335042-INVERSIONES DEL CASTILLO LAZO S.R.L.</v>
      </c>
    </row>
    <row r="783" spans="1:3" x14ac:dyDescent="0.25">
      <c r="A783" t="s">
        <v>2556</v>
      </c>
      <c r="B783" t="s">
        <v>2557</v>
      </c>
      <c r="C783" t="str">
        <f>CONCATENATE(Tabla5[[#This Row],[CARDCODE]],"-",Tabla5[[#This Row],[CARDNAME]])</f>
        <v>P20505125844-INVERSIONES DEL PARQUE S.A.C.</v>
      </c>
    </row>
    <row r="784" spans="1:3" x14ac:dyDescent="0.25">
      <c r="A784" t="s">
        <v>1752</v>
      </c>
      <c r="B784" t="s">
        <v>1753</v>
      </c>
      <c r="C784" t="str">
        <f>CONCATENATE(Tabla5[[#This Row],[CARDCODE]],"-",Tabla5[[#This Row],[CARDNAME]])</f>
        <v>P20297386531-INVERSIONES DON QUIJOTE S.A.C.</v>
      </c>
    </row>
    <row r="785" spans="1:3" x14ac:dyDescent="0.25">
      <c r="A785" t="s">
        <v>1798</v>
      </c>
      <c r="B785" t="s">
        <v>1799</v>
      </c>
      <c r="C785" t="str">
        <f>CONCATENATE(Tabla5[[#This Row],[CARDCODE]],"-",Tabla5[[#This Row],[CARDNAME]])</f>
        <v>P20304808561-INVERSIONES HAT S.A.C.</v>
      </c>
    </row>
    <row r="786" spans="1:3" x14ac:dyDescent="0.25">
      <c r="A786" t="s">
        <v>2136</v>
      </c>
      <c r="B786" t="s">
        <v>2137</v>
      </c>
      <c r="C786" t="str">
        <f>CONCATENATE(Tabla5[[#This Row],[CARDCODE]],"-",Tabla5[[#This Row],[CARDNAME]])</f>
        <v>P20432168213-INVERSIONES HOUSE CHICKEN E.I.R.L.</v>
      </c>
    </row>
    <row r="787" spans="1:3" x14ac:dyDescent="0.25">
      <c r="A787" t="s">
        <v>2766</v>
      </c>
      <c r="B787" t="s">
        <v>2767</v>
      </c>
      <c r="C787" t="str">
        <f>CONCATENATE(Tabla5[[#This Row],[CARDCODE]],"-",Tabla5[[#This Row],[CARDNAME]])</f>
        <v>P20509451037-INVERSIONES INDUSTRIALES CORZO S.A.C.</v>
      </c>
    </row>
    <row r="788" spans="1:3" x14ac:dyDescent="0.25">
      <c r="A788" t="s">
        <v>1182</v>
      </c>
      <c r="B788" t="s">
        <v>1183</v>
      </c>
      <c r="C788" t="str">
        <f>CONCATENATE(Tabla5[[#This Row],[CARDCODE]],"-",Tabla5[[#This Row],[CARDNAME]])</f>
        <v>P20101152210-INVERSIONES INTERAMERICANAS S A</v>
      </c>
    </row>
    <row r="789" spans="1:3" x14ac:dyDescent="0.25">
      <c r="A789" t="s">
        <v>2296</v>
      </c>
      <c r="B789" t="s">
        <v>2297</v>
      </c>
      <c r="C789" t="str">
        <f>CONCATENATE(Tabla5[[#This Row],[CARDCODE]],"-",Tabla5[[#This Row],[CARDNAME]])</f>
        <v>P20479745260-INVERSIONES JEM S.A.C.</v>
      </c>
    </row>
    <row r="790" spans="1:3" x14ac:dyDescent="0.25">
      <c r="A790" t="s">
        <v>1842</v>
      </c>
      <c r="B790" t="s">
        <v>1843</v>
      </c>
      <c r="C790" t="str">
        <f>CONCATENATE(Tabla5[[#This Row],[CARDCODE]],"-",Tabla5[[#This Row],[CARDNAME]])</f>
        <v>P20335065621-INVERSIONES LUCIANA S.A.</v>
      </c>
    </row>
    <row r="791" spans="1:3" x14ac:dyDescent="0.25">
      <c r="A791" t="s">
        <v>1336</v>
      </c>
      <c r="B791" t="s">
        <v>1337</v>
      </c>
      <c r="C791" t="str">
        <f>CONCATENATE(Tabla5[[#This Row],[CARDCODE]],"-",Tabla5[[#This Row],[CARDNAME]])</f>
        <v>P20110623420-INVERSIONES LUMARCO S.A.</v>
      </c>
    </row>
    <row r="792" spans="1:3" x14ac:dyDescent="0.25">
      <c r="A792" t="s">
        <v>1840</v>
      </c>
      <c r="B792" t="s">
        <v>1841</v>
      </c>
      <c r="C792" t="str">
        <f>CONCATENATE(Tabla5[[#This Row],[CARDCODE]],"-",Tabla5[[#This Row],[CARDNAME]])</f>
        <v>P20334539149-INVERSIONES MALECON DE LA RESERVA S.A.</v>
      </c>
    </row>
    <row r="793" spans="1:3" x14ac:dyDescent="0.25">
      <c r="A793" t="s">
        <v>3074</v>
      </c>
      <c r="B793" t="s">
        <v>3075</v>
      </c>
      <c r="C793" t="str">
        <f>CONCATENATE(Tabla5[[#This Row],[CARDCODE]],"-",Tabla5[[#This Row],[CARDNAME]])</f>
        <v>P20537839458-INVERSIONES MAVEKA E.I.R.L.</v>
      </c>
    </row>
    <row r="794" spans="1:3" x14ac:dyDescent="0.25">
      <c r="A794" t="s">
        <v>2788</v>
      </c>
      <c r="B794" t="s">
        <v>2789</v>
      </c>
      <c r="C794" t="str">
        <f>CONCATENATE(Tabla5[[#This Row],[CARDCODE]],"-",Tabla5[[#This Row],[CARDNAME]])</f>
        <v>P20509864111-INVERSIONES MER S.A.C.</v>
      </c>
    </row>
    <row r="795" spans="1:3" x14ac:dyDescent="0.25">
      <c r="A795" t="s">
        <v>2298</v>
      </c>
      <c r="B795" t="s">
        <v>2299</v>
      </c>
      <c r="C795" t="str">
        <f>CONCATENATE(Tabla5[[#This Row],[CARDCODE]],"-",Tabla5[[#This Row],[CARDNAME]])</f>
        <v>P20480876122-INVERSIONES MONTEVIDEO S.A.C.</v>
      </c>
    </row>
    <row r="796" spans="1:3" x14ac:dyDescent="0.25">
      <c r="A796" t="s">
        <v>1364</v>
      </c>
      <c r="B796" t="s">
        <v>1365</v>
      </c>
      <c r="C796" t="str">
        <f>CONCATENATE(Tabla5[[#This Row],[CARDCODE]],"-",Tabla5[[#This Row],[CARDNAME]])</f>
        <v>P20114803228-INVERSIONES NACIONALES DE TURISMO S.A.</v>
      </c>
    </row>
    <row r="797" spans="1:3" x14ac:dyDescent="0.25">
      <c r="A797" t="s">
        <v>1166</v>
      </c>
      <c r="B797" t="s">
        <v>1167</v>
      </c>
      <c r="C797" t="str">
        <f>CONCATENATE(Tabla5[[#This Row],[CARDCODE]],"-",Tabla5[[#This Row],[CARDNAME]])</f>
        <v>P20101002676-INVERSIONES POSTIN S.A.</v>
      </c>
    </row>
    <row r="798" spans="1:3" x14ac:dyDescent="0.25">
      <c r="A798" t="s">
        <v>2164</v>
      </c>
      <c r="B798" t="s">
        <v>2165</v>
      </c>
      <c r="C798" t="str">
        <f>CONCATENATE(Tabla5[[#This Row],[CARDCODE]],"-",Tabla5[[#This Row],[CARDNAME]])</f>
        <v>P20440260072-INVERSIONES RD S.A.C.</v>
      </c>
    </row>
    <row r="799" spans="1:3" x14ac:dyDescent="0.25">
      <c r="A799" t="s">
        <v>1956</v>
      </c>
      <c r="B799" t="s">
        <v>1957</v>
      </c>
      <c r="C799" t="str">
        <f>CONCATENATE(Tabla5[[#This Row],[CARDCODE]],"-",Tabla5[[#This Row],[CARDNAME]])</f>
        <v>P20386489263-INVERSIONES REIXA S.A.C.</v>
      </c>
    </row>
    <row r="800" spans="1:3" x14ac:dyDescent="0.25">
      <c r="A800" t="s">
        <v>1894</v>
      </c>
      <c r="B800" t="s">
        <v>1895</v>
      </c>
      <c r="C800" t="str">
        <f>CONCATENATE(Tabla5[[#This Row],[CARDCODE]],"-",Tabla5[[#This Row],[CARDNAME]])</f>
        <v>P20354438942-INVERSIONES SAINT GERMAN E.I.R.L.</v>
      </c>
    </row>
    <row r="801" spans="1:3" x14ac:dyDescent="0.25">
      <c r="A801" t="s">
        <v>2778</v>
      </c>
      <c r="B801" t="s">
        <v>2779</v>
      </c>
      <c r="C801" t="str">
        <f>CONCATENATE(Tabla5[[#This Row],[CARDCODE]],"-",Tabla5[[#This Row],[CARDNAME]])</f>
        <v>P20509666581-INVERSIONES SAN JAROSLAV S.A.C.</v>
      </c>
    </row>
    <row r="802" spans="1:3" x14ac:dyDescent="0.25">
      <c r="A802" t="s">
        <v>2010</v>
      </c>
      <c r="B802" t="s">
        <v>2011</v>
      </c>
      <c r="C802" t="str">
        <f>CONCATENATE(Tabla5[[#This Row],[CARDCODE]],"-",Tabla5[[#This Row],[CARDNAME]])</f>
        <v>P20402786729-INVERSIONES SANTA ROSA E.I.R.L.</v>
      </c>
    </row>
    <row r="803" spans="1:3" x14ac:dyDescent="0.25">
      <c r="A803" t="s">
        <v>1594</v>
      </c>
      <c r="B803" t="s">
        <v>1595</v>
      </c>
      <c r="C803" t="str">
        <f>CONCATENATE(Tabla5[[#This Row],[CARDCODE]],"-",Tabla5[[#This Row],[CARDNAME]])</f>
        <v>P20202321888-INVERSIONES SI DON LUIS S.A.</v>
      </c>
    </row>
    <row r="804" spans="1:3" x14ac:dyDescent="0.25">
      <c r="A804" t="s">
        <v>3186</v>
      </c>
      <c r="B804" t="s">
        <v>3187</v>
      </c>
      <c r="C804" t="str">
        <f>CONCATENATE(Tabla5[[#This Row],[CARDCODE]],"-",Tabla5[[#This Row],[CARDNAME]])</f>
        <v>P20555433302-INVERSIONES SIVAT E.I.R.L.</v>
      </c>
    </row>
    <row r="805" spans="1:3" x14ac:dyDescent="0.25">
      <c r="A805" t="s">
        <v>2330</v>
      </c>
      <c r="B805" t="s">
        <v>2331</v>
      </c>
      <c r="C805" t="str">
        <f>CONCATENATE(Tabla5[[#This Row],[CARDCODE]],"-",Tabla5[[#This Row],[CARDNAME]])</f>
        <v>P20485875931-INVERSIONES TRUJILLO´S S.C.R.L.</v>
      </c>
    </row>
    <row r="806" spans="1:3" x14ac:dyDescent="0.25">
      <c r="A806" t="s">
        <v>2364</v>
      </c>
      <c r="B806" t="s">
        <v>2365</v>
      </c>
      <c r="C806" t="str">
        <f>CONCATENATE(Tabla5[[#This Row],[CARDCODE]],"-",Tabla5[[#This Row],[CARDNAME]])</f>
        <v>p20492914771-INVERSIONES TURISTICAS CUELLAR S.A.C.</v>
      </c>
    </row>
    <row r="807" spans="1:3" x14ac:dyDescent="0.25">
      <c r="A807" t="s">
        <v>2690</v>
      </c>
      <c r="B807" t="s">
        <v>2691</v>
      </c>
      <c r="C807" t="str">
        <f>CONCATENATE(Tabla5[[#This Row],[CARDCODE]],"-",Tabla5[[#This Row],[CARDNAME]])</f>
        <v>P20508293080-INVERSIONES VAMESHI S.A.C.</v>
      </c>
    </row>
    <row r="808" spans="1:3" x14ac:dyDescent="0.25">
      <c r="A808" t="s">
        <v>1386</v>
      </c>
      <c r="B808" t="s">
        <v>1387</v>
      </c>
      <c r="C808" t="str">
        <f>CONCATENATE(Tabla5[[#This Row],[CARDCODE]],"-",Tabla5[[#This Row],[CARDNAME]])</f>
        <v>P20118814836-INVERSIONES VIOLET´S S.C.R.L. EL PARADOR SNACK BAR</v>
      </c>
    </row>
    <row r="809" spans="1:3" x14ac:dyDescent="0.25">
      <c r="A809" t="s">
        <v>1934</v>
      </c>
      <c r="B809" t="s">
        <v>1935</v>
      </c>
      <c r="C809" t="str">
        <f>CONCATENATE(Tabla5[[#This Row],[CARDCODE]],"-",Tabla5[[#This Row],[CARDNAME]])</f>
        <v>P20380954550-INVERSIONES WORLD IMPORT S.A.</v>
      </c>
    </row>
    <row r="810" spans="1:3" x14ac:dyDescent="0.25">
      <c r="A810" t="s">
        <v>1534</v>
      </c>
      <c r="B810" t="s">
        <v>1535</v>
      </c>
      <c r="C810" t="str">
        <f>CONCATENATE(Tabla5[[#This Row],[CARDCODE]],"-",Tabla5[[#This Row],[CARDNAME]])</f>
        <v>P20160404796-INVERSIONES Y COMERCIALIZ. MAKA S.A.C.</v>
      </c>
    </row>
    <row r="811" spans="1:3" x14ac:dyDescent="0.25">
      <c r="A811" t="s">
        <v>1412</v>
      </c>
      <c r="B811" t="s">
        <v>1413</v>
      </c>
      <c r="C811" t="str">
        <f>CONCATENATE(Tabla5[[#This Row],[CARDCODE]],"-",Tabla5[[#This Row],[CARDNAME]])</f>
        <v>P20126118385-INVERSIONES Y SERVICIOS GACELA S.A.</v>
      </c>
    </row>
    <row r="812" spans="1:3" x14ac:dyDescent="0.25">
      <c r="A812" t="s">
        <v>257</v>
      </c>
      <c r="B812" t="s">
        <v>258</v>
      </c>
      <c r="C812" t="str">
        <f>CONCATENATE(Tabla5[[#This Row],[CARDCODE]],"-",Tabla5[[#This Row],[CARDNAME]])</f>
        <v>P10028902684-IPANAQUE MENDOZA LORENZO</v>
      </c>
    </row>
    <row r="813" spans="1:3" x14ac:dyDescent="0.25">
      <c r="A813" t="s">
        <v>1592</v>
      </c>
      <c r="B813" t="s">
        <v>1593</v>
      </c>
      <c r="C813" t="str">
        <f>CONCATENATE(Tabla5[[#This Row],[CARDCODE]],"-",Tabla5[[#This Row],[CARDNAME]])</f>
        <v>P20197900378-IPE DEL PERU S.A.C.</v>
      </c>
    </row>
    <row r="814" spans="1:3" x14ac:dyDescent="0.25">
      <c r="A814" t="s">
        <v>3180</v>
      </c>
      <c r="B814" t="s">
        <v>3181</v>
      </c>
      <c r="C814" t="str">
        <f>CONCATENATE(Tabla5[[#This Row],[CARDCODE]],"-",Tabla5[[#This Row],[CARDNAME]])</f>
        <v>P20555099135-IRON WELD S.A.C.</v>
      </c>
    </row>
    <row r="815" spans="1:3" x14ac:dyDescent="0.25">
      <c r="A815" t="s">
        <v>2852</v>
      </c>
      <c r="B815" t="s">
        <v>2853</v>
      </c>
      <c r="C815" t="str">
        <f>CONCATENATE(Tabla5[[#This Row],[CARDCODE]],"-",Tabla5[[#This Row],[CARDNAME]])</f>
        <v>P20511546819-ISEC INFORMATION SECURITY DEL PERU S.A.C.</v>
      </c>
    </row>
    <row r="816" spans="1:3" x14ac:dyDescent="0.25">
      <c r="A816" t="s">
        <v>2782</v>
      </c>
      <c r="B816" t="s">
        <v>2783</v>
      </c>
      <c r="C816" t="str">
        <f>CONCATENATE(Tabla5[[#This Row],[CARDCODE]],"-",Tabla5[[#This Row],[CARDNAME]])</f>
        <v>P20509709573-ISOPETROL LUBRICANTS DEL PERU S.A.C.</v>
      </c>
    </row>
    <row r="817" spans="1:3" x14ac:dyDescent="0.25">
      <c r="A817" t="s">
        <v>1616</v>
      </c>
      <c r="B817" t="s">
        <v>1617</v>
      </c>
      <c r="C817" t="str">
        <f>CONCATENATE(Tabla5[[#This Row],[CARDCODE]],"-",Tabla5[[#This Row],[CARDNAME]])</f>
        <v>P20216092261-ITAPSE E.I.R.L</v>
      </c>
    </row>
    <row r="818" spans="1:3" x14ac:dyDescent="0.25">
      <c r="A818" t="s">
        <v>1080</v>
      </c>
      <c r="B818" t="s">
        <v>1081</v>
      </c>
      <c r="C818" t="str">
        <f>CONCATENATE(Tabla5[[#This Row],[CARDCODE]],"-",Tabla5[[#This Row],[CARDNAME]])</f>
        <v>P20100310369-IZOO S.A.</v>
      </c>
    </row>
    <row r="819" spans="1:3" x14ac:dyDescent="0.25">
      <c r="A819" t="s">
        <v>3308</v>
      </c>
      <c r="B819" t="s">
        <v>3309</v>
      </c>
      <c r="C819" t="str">
        <f>CONCATENATE(Tabla5[[#This Row],[CARDCODE]],"-",Tabla5[[#This Row],[CARDNAME]])</f>
        <v>P20605037578-J &amp; L CORIS PRODUCTOS DE SEGURIDAD SAC</v>
      </c>
    </row>
    <row r="820" spans="1:3" x14ac:dyDescent="0.25">
      <c r="A820" t="s">
        <v>1208</v>
      </c>
      <c r="B820" t="s">
        <v>1209</v>
      </c>
      <c r="C820" t="str">
        <f>CONCATENATE(Tabla5[[#This Row],[CARDCODE]],"-",Tabla5[[#This Row],[CARDNAME]])</f>
        <v>P20101417451-J &amp; W CIA S.A.</v>
      </c>
    </row>
    <row r="821" spans="1:3" x14ac:dyDescent="0.25">
      <c r="A821" t="s">
        <v>1456</v>
      </c>
      <c r="B821" t="s">
        <v>1457</v>
      </c>
      <c r="C821" t="str">
        <f>CONCATENATE(Tabla5[[#This Row],[CARDCODE]],"-",Tabla5[[#This Row],[CARDNAME]])</f>
        <v>P20132128481-J. ROGER NOVOA C. E HIJOS SRLTDA</v>
      </c>
    </row>
    <row r="822" spans="1:3" x14ac:dyDescent="0.25">
      <c r="A822" t="s">
        <v>2234</v>
      </c>
      <c r="B822" t="s">
        <v>2235</v>
      </c>
      <c r="C822" t="str">
        <f>CONCATENATE(Tabla5[[#This Row],[CARDCODE]],"-",Tabla5[[#This Row],[CARDNAME]])</f>
        <v>P20465835827-J.C. METALES INDUSTRIALES S.A.C.</v>
      </c>
    </row>
    <row r="823" spans="1:3" x14ac:dyDescent="0.25">
      <c r="A823" t="s">
        <v>1828</v>
      </c>
      <c r="B823" t="s">
        <v>1829</v>
      </c>
      <c r="C823" t="str">
        <f>CONCATENATE(Tabla5[[#This Row],[CARDCODE]],"-",Tabla5[[#This Row],[CARDNAME]])</f>
        <v>P20333179301-J.D.ELECTROMECANICA E.I.R.L.</v>
      </c>
    </row>
    <row r="824" spans="1:3" x14ac:dyDescent="0.25">
      <c r="A824" t="s">
        <v>1644</v>
      </c>
      <c r="B824" t="s">
        <v>1645</v>
      </c>
      <c r="C824" t="str">
        <f>CONCATENATE(Tabla5[[#This Row],[CARDCODE]],"-",Tabla5[[#This Row],[CARDNAME]])</f>
        <v>P20251482234-J.F.S. IMPORT E.I.R.L.</v>
      </c>
    </row>
    <row r="825" spans="1:3" x14ac:dyDescent="0.25">
      <c r="A825" t="s">
        <v>2798</v>
      </c>
      <c r="B825" t="s">
        <v>2799</v>
      </c>
      <c r="C825" t="str">
        <f>CONCATENATE(Tabla5[[#This Row],[CARDCODE]],"-",Tabla5[[#This Row],[CARDNAME]])</f>
        <v>P20509986224-J.REMES E.I.R.L.</v>
      </c>
    </row>
    <row r="826" spans="1:3" x14ac:dyDescent="0.25">
      <c r="A826" t="s">
        <v>1724</v>
      </c>
      <c r="B826" t="s">
        <v>1725</v>
      </c>
      <c r="C826" t="str">
        <f>CONCATENATE(Tabla5[[#This Row],[CARDCODE]],"-",Tabla5[[#This Row],[CARDNAME]])</f>
        <v>P20289426486-JANEDUS TRADING S.A.C.</v>
      </c>
    </row>
    <row r="827" spans="1:3" x14ac:dyDescent="0.25">
      <c r="A827" t="s">
        <v>3304</v>
      </c>
      <c r="B827" t="s">
        <v>3305</v>
      </c>
      <c r="C827" t="str">
        <f>CONCATENATE(Tabla5[[#This Row],[CARDCODE]],"-",Tabla5[[#This Row],[CARDNAME]])</f>
        <v>P20603199520-JBL LOGISTIC PERU E.I.R.L.</v>
      </c>
    </row>
    <row r="828" spans="1:3" x14ac:dyDescent="0.25">
      <c r="A828" t="s">
        <v>2938</v>
      </c>
      <c r="B828" t="s">
        <v>2939</v>
      </c>
      <c r="C828" t="str">
        <f>CONCATENATE(Tabla5[[#This Row],[CARDCODE]],"-",Tabla5[[#This Row],[CARDNAME]])</f>
        <v>P20516104661-JEM - LIA S.A.C.</v>
      </c>
    </row>
    <row r="829" spans="1:3" x14ac:dyDescent="0.25">
      <c r="A829" t="s">
        <v>731</v>
      </c>
      <c r="B829" t="s">
        <v>732</v>
      </c>
      <c r="C829" t="str">
        <f>CONCATENATE(Tabla5[[#This Row],[CARDCODE]],"-",Tabla5[[#This Row],[CARDNAME]])</f>
        <v>P10308542284-JESSICA M. SALAS RONDON</v>
      </c>
    </row>
    <row r="830" spans="1:3" x14ac:dyDescent="0.25">
      <c r="A830" t="s">
        <v>2884</v>
      </c>
      <c r="B830" t="s">
        <v>2885</v>
      </c>
      <c r="C830" t="str">
        <f>CONCATENATE(Tabla5[[#This Row],[CARDCODE]],"-",Tabla5[[#This Row],[CARDNAME]])</f>
        <v>P20513198346-JG HYDRAULIK SOCIEDAD ANONIMA CERRADA</v>
      </c>
    </row>
    <row r="831" spans="1:3" x14ac:dyDescent="0.25">
      <c r="A831" t="s">
        <v>1084</v>
      </c>
      <c r="B831" t="s">
        <v>1085</v>
      </c>
      <c r="C831" t="str">
        <f>CONCATENATE(Tabla5[[#This Row],[CARDCODE]],"-",Tabla5[[#This Row],[CARDNAME]])</f>
        <v>P20100327849-JOSE ANTONIO S.R.L.</v>
      </c>
    </row>
    <row r="832" spans="1:3" x14ac:dyDescent="0.25">
      <c r="A832" t="s">
        <v>3240</v>
      </c>
      <c r="B832" t="s">
        <v>3241</v>
      </c>
      <c r="C832" t="str">
        <f>CONCATENATE(Tabla5[[#This Row],[CARDCODE]],"-",Tabla5[[#This Row],[CARDNAME]])</f>
        <v>P20601010951-JOTEC SEAL S.A.C.</v>
      </c>
    </row>
    <row r="833" spans="1:3" x14ac:dyDescent="0.25">
      <c r="A833" t="s">
        <v>2790</v>
      </c>
      <c r="B833" t="s">
        <v>2791</v>
      </c>
      <c r="C833" t="str">
        <f>CONCATENATE(Tabla5[[#This Row],[CARDCODE]],"-",Tabla5[[#This Row],[CARDNAME]])</f>
        <v>P20509885380-JSGV S.A.C.</v>
      </c>
    </row>
    <row r="834" spans="1:3" x14ac:dyDescent="0.25">
      <c r="A834" t="s">
        <v>1058</v>
      </c>
      <c r="B834" t="s">
        <v>1059</v>
      </c>
      <c r="C834" t="str">
        <f>CONCATENATE(Tabla5[[#This Row],[CARDCODE]],"-",Tabla5[[#This Row],[CARDNAME]])</f>
        <v>P20100251923-JUAN PABLO2 E.I.R.L.</v>
      </c>
    </row>
    <row r="835" spans="1:3" x14ac:dyDescent="0.25">
      <c r="A835" t="s">
        <v>1620</v>
      </c>
      <c r="B835" t="s">
        <v>1621</v>
      </c>
      <c r="C835" t="str">
        <f>CONCATENATE(Tabla5[[#This Row],[CARDCODE]],"-",Tabla5[[#This Row],[CARDNAME]])</f>
        <v>P20217271488-JURIS ADUANAS S.R.L.</v>
      </c>
    </row>
    <row r="836" spans="1:3" x14ac:dyDescent="0.25">
      <c r="A836" t="s">
        <v>2808</v>
      </c>
      <c r="B836" t="s">
        <v>2809</v>
      </c>
      <c r="C836" t="str">
        <f>CONCATENATE(Tabla5[[#This Row],[CARDCODE]],"-",Tabla5[[#This Row],[CARDNAME]])</f>
        <v>P20510359845-JVS CONTROL S.A.C.</v>
      </c>
    </row>
    <row r="837" spans="1:3" x14ac:dyDescent="0.25">
      <c r="A837" t="s">
        <v>998</v>
      </c>
      <c r="B837" t="s">
        <v>999</v>
      </c>
      <c r="C837" t="str">
        <f>CONCATENATE(Tabla5[[#This Row],[CARDCODE]],"-",Tabla5[[#This Row],[CARDNAME]])</f>
        <v>P20100103738-K L M CIA REAL HOLANDESA DE AVIACION</v>
      </c>
    </row>
    <row r="838" spans="1:3" x14ac:dyDescent="0.25">
      <c r="A838" t="s">
        <v>2776</v>
      </c>
      <c r="B838" t="s">
        <v>2777</v>
      </c>
      <c r="C838" t="str">
        <f>CONCATENATE(Tabla5[[#This Row],[CARDCODE]],"-",Tabla5[[#This Row],[CARDNAME]])</f>
        <v>P20509654141-KAPEK INTERNACIONAL S.A.C</v>
      </c>
    </row>
    <row r="839" spans="1:3" x14ac:dyDescent="0.25">
      <c r="A839" t="s">
        <v>2762</v>
      </c>
      <c r="B839" t="s">
        <v>2763</v>
      </c>
      <c r="C839" t="str">
        <f>CONCATENATE(Tabla5[[#This Row],[CARDCODE]],"-",Tabla5[[#This Row],[CARDNAME]])</f>
        <v>P20509413534-KAPPA EQUIPOS Y MAQUINARIAS S.A.C.</v>
      </c>
    </row>
    <row r="840" spans="1:3" x14ac:dyDescent="0.25">
      <c r="A840" t="s">
        <v>1556</v>
      </c>
      <c r="B840" t="s">
        <v>1557</v>
      </c>
      <c r="C840" t="str">
        <f>CONCATENATE(Tabla5[[#This Row],[CARDCODE]],"-",Tabla5[[#This Row],[CARDNAME]])</f>
        <v>P20168553910-KESEFF PERU S.A.</v>
      </c>
    </row>
    <row r="841" spans="1:3" x14ac:dyDescent="0.25">
      <c r="A841" t="s">
        <v>1978</v>
      </c>
      <c r="B841" t="s">
        <v>1979</v>
      </c>
      <c r="C841" t="str">
        <f>CONCATENATE(Tabla5[[#This Row],[CARDCODE]],"-",Tabla5[[#This Row],[CARDNAME]])</f>
        <v>P20390259906-KINDUIT S.A.C.</v>
      </c>
    </row>
    <row r="842" spans="1:3" x14ac:dyDescent="0.25">
      <c r="A842" t="s">
        <v>1256</v>
      </c>
      <c r="B842" t="s">
        <v>1257</v>
      </c>
      <c r="C842" t="str">
        <f>CONCATENATE(Tabla5[[#This Row],[CARDCODE]],"-",Tabla5[[#This Row],[CARDNAME]])</f>
        <v>P20102071426-KIO E.I.R.L.</v>
      </c>
    </row>
    <row r="843" spans="1:3" x14ac:dyDescent="0.25">
      <c r="A843" t="s">
        <v>2930</v>
      </c>
      <c r="B843" t="s">
        <v>2931</v>
      </c>
      <c r="C843" t="str">
        <f>CONCATENATE(Tabla5[[#This Row],[CARDCODE]],"-",Tabla5[[#This Row],[CARDNAME]])</f>
        <v>P20515634411-KIRAKU S.A.C.</v>
      </c>
    </row>
    <row r="844" spans="1:3" x14ac:dyDescent="0.25">
      <c r="A844" t="s">
        <v>297</v>
      </c>
      <c r="B844" t="s">
        <v>298</v>
      </c>
      <c r="C844" t="str">
        <f>CONCATENATE(Tabla5[[#This Row],[CARDCODE]],"-",Tabla5[[#This Row],[CARDNAME]])</f>
        <v>P10060947088-KOHATSU YAGUI DE MATSUDA, MIYEKO RITA HER</v>
      </c>
    </row>
    <row r="845" spans="1:3" x14ac:dyDescent="0.25">
      <c r="A845" t="s">
        <v>1782</v>
      </c>
      <c r="B845" t="s">
        <v>1783</v>
      </c>
      <c r="C845" t="str">
        <f>CONCATENATE(Tabla5[[#This Row],[CARDCODE]],"-",Tabla5[[#This Row],[CARDNAME]])</f>
        <v>P20302241598-KOMATSU-MITSUI MAQUINARIAS PERU S.A.</v>
      </c>
    </row>
    <row r="846" spans="1:3" x14ac:dyDescent="0.25">
      <c r="A846" t="s">
        <v>1102</v>
      </c>
      <c r="B846" t="s">
        <v>1103</v>
      </c>
      <c r="C846" t="str">
        <f>CONCATENATE(Tabla5[[#This Row],[CARDCODE]],"-",Tabla5[[#This Row],[CARDNAME]])</f>
        <v>P20100488427-KOSSODO S.A.C.</v>
      </c>
    </row>
    <row r="847" spans="1:3" x14ac:dyDescent="0.25">
      <c r="A847" t="s">
        <v>1100</v>
      </c>
      <c r="B847" t="s">
        <v>1101</v>
      </c>
      <c r="C847" t="str">
        <f>CONCATENATE(Tabla5[[#This Row],[CARDCODE]],"-",Tabla5[[#This Row],[CARDNAME]])</f>
        <v>P20100460255-KOSTEC S.R.L.</v>
      </c>
    </row>
    <row r="848" spans="1:3" x14ac:dyDescent="0.25">
      <c r="A848" t="s">
        <v>3110</v>
      </c>
      <c r="B848" t="s">
        <v>3111</v>
      </c>
      <c r="C848" t="str">
        <f>CONCATENATE(Tabla5[[#This Row],[CARDCODE]],"-",Tabla5[[#This Row],[CARDNAME]])</f>
        <v>P20543852181-KPI INGENIEROS S.A.C</v>
      </c>
    </row>
    <row r="849" spans="1:3" x14ac:dyDescent="0.25">
      <c r="A849" t="s">
        <v>1764</v>
      </c>
      <c r="B849" t="s">
        <v>1765</v>
      </c>
      <c r="C849" t="str">
        <f>CONCATENATE(Tabla5[[#This Row],[CARDCODE]],"-",Tabla5[[#This Row],[CARDNAME]])</f>
        <v>P20298506581-KRE S.A.</v>
      </c>
    </row>
    <row r="850" spans="1:3" x14ac:dyDescent="0.25">
      <c r="A850" t="s">
        <v>1884</v>
      </c>
      <c r="B850" t="s">
        <v>1885</v>
      </c>
      <c r="C850" t="str">
        <f>CONCATENATE(Tabla5[[#This Row],[CARDCODE]],"-",Tabla5[[#This Row],[CARDNAME]])</f>
        <v>P20346833280-KROTON S.A.C.</v>
      </c>
    </row>
    <row r="851" spans="1:3" x14ac:dyDescent="0.25">
      <c r="A851" t="s">
        <v>763</v>
      </c>
      <c r="B851" t="s">
        <v>764</v>
      </c>
      <c r="C851" t="str">
        <f>CONCATENATE(Tabla5[[#This Row],[CARDCODE]],"-",Tabla5[[#This Row],[CARDNAME]])</f>
        <v>P10404899321-KUONG CARTA MONICA IRIS</v>
      </c>
    </row>
    <row r="852" spans="1:3" x14ac:dyDescent="0.25">
      <c r="A852" t="s">
        <v>3228</v>
      </c>
      <c r="B852" t="s">
        <v>3229</v>
      </c>
      <c r="C852" t="str">
        <f>CONCATENATE(Tabla5[[#This Row],[CARDCODE]],"-",Tabla5[[#This Row],[CARDNAME]])</f>
        <v>P20600627725-L.A. SISTEMAS Y FLUIDOS S.A.C.</v>
      </c>
    </row>
    <row r="853" spans="1:3" x14ac:dyDescent="0.25">
      <c r="A853" t="s">
        <v>2816</v>
      </c>
      <c r="B853" t="s">
        <v>2817</v>
      </c>
      <c r="C853" t="str">
        <f>CONCATENATE(Tabla5[[#This Row],[CARDCODE]],"-",Tabla5[[#This Row],[CARDNAME]])</f>
        <v>P20510526415-L.G.S MONTACARGAS PERU S.A.C.</v>
      </c>
    </row>
    <row r="854" spans="1:3" x14ac:dyDescent="0.25">
      <c r="A854" t="s">
        <v>1586</v>
      </c>
      <c r="B854" t="s">
        <v>1587</v>
      </c>
      <c r="C854" t="str">
        <f>CONCATENATE(Tabla5[[#This Row],[CARDCODE]],"-",Tabla5[[#This Row],[CARDNAME]])</f>
        <v>P20194640243-LA CANASTERIA S.R.L.</v>
      </c>
    </row>
    <row r="855" spans="1:3" x14ac:dyDescent="0.25">
      <c r="A855" t="s">
        <v>1086</v>
      </c>
      <c r="B855" t="s">
        <v>1087</v>
      </c>
      <c r="C855" t="str">
        <f>CONCATENATE(Tabla5[[#This Row],[CARDCODE]],"-",Tabla5[[#This Row],[CARDNAME]])</f>
        <v>P20100339421-LA CARRETA</v>
      </c>
    </row>
    <row r="856" spans="1:3" x14ac:dyDescent="0.25">
      <c r="A856" t="s">
        <v>2768</v>
      </c>
      <c r="B856" t="s">
        <v>2769</v>
      </c>
      <c r="C856" t="str">
        <f>CONCATENATE(Tabla5[[#This Row],[CARDCODE]],"-",Tabla5[[#This Row],[CARDNAME]])</f>
        <v>P20509455024-LA CASA DE LA OFICINA EIRL</v>
      </c>
    </row>
    <row r="857" spans="1:3" x14ac:dyDescent="0.25">
      <c r="A857" t="s">
        <v>2882</v>
      </c>
      <c r="B857" t="s">
        <v>2883</v>
      </c>
      <c r="C857" t="str">
        <f>CONCATENATE(Tabla5[[#This Row],[CARDCODE]],"-",Tabla5[[#This Row],[CARDNAME]])</f>
        <v>P20512972536-LA CASA DEL SERAPHIN GAS S.A.C.</v>
      </c>
    </row>
    <row r="858" spans="1:3" x14ac:dyDescent="0.25">
      <c r="A858" t="s">
        <v>2140</v>
      </c>
      <c r="B858" t="s">
        <v>2141</v>
      </c>
      <c r="C858" t="str">
        <f>CONCATENATE(Tabla5[[#This Row],[CARDCODE]],"-",Tabla5[[#This Row],[CARDNAME]])</f>
        <v>P20432647294-LA COFRADIA RESTAURANTE</v>
      </c>
    </row>
    <row r="859" spans="1:3" x14ac:dyDescent="0.25">
      <c r="A859" t="s">
        <v>2434</v>
      </c>
      <c r="B859" t="s">
        <v>2435</v>
      </c>
      <c r="C859" t="str">
        <f>CONCATENATE(Tabla5[[#This Row],[CARDCODE]],"-",Tabla5[[#This Row],[CARDNAME]])</f>
        <v>P20502117549-LA ESQUINA DE SAN ANTONIO S.A.C.</v>
      </c>
    </row>
    <row r="860" spans="1:3" x14ac:dyDescent="0.25">
      <c r="A860" t="s">
        <v>2482</v>
      </c>
      <c r="B860" t="s">
        <v>2483</v>
      </c>
      <c r="C860" t="str">
        <f>CONCATENATE(Tabla5[[#This Row],[CARDCODE]],"-",Tabla5[[#This Row],[CARDNAME]])</f>
        <v>P20503382742-LA LLAVE S.A.</v>
      </c>
    </row>
    <row r="861" spans="1:3" x14ac:dyDescent="0.25">
      <c r="A861" t="s">
        <v>3064</v>
      </c>
      <c r="B861" t="s">
        <v>3065</v>
      </c>
      <c r="C861" t="str">
        <f>CONCATENATE(Tabla5[[#This Row],[CARDCODE]],"-",Tabla5[[#This Row],[CARDNAME]])</f>
        <v>P20536908669-LA NUBE COMUNICACIONES S.A.C.</v>
      </c>
    </row>
    <row r="862" spans="1:3" x14ac:dyDescent="0.25">
      <c r="A862" t="s">
        <v>2232</v>
      </c>
      <c r="B862" t="s">
        <v>2233</v>
      </c>
      <c r="C862" t="str">
        <f>CONCATENATE(Tabla5[[#This Row],[CARDCODE]],"-",Tabla5[[#This Row],[CARDNAME]])</f>
        <v>P20465701545-LA POSADA DE HUARMEY</v>
      </c>
    </row>
    <row r="863" spans="1:3" x14ac:dyDescent="0.25">
      <c r="A863" t="s">
        <v>2378</v>
      </c>
      <c r="B863" t="s">
        <v>2379</v>
      </c>
      <c r="C863" t="str">
        <f>CONCATENATE(Tabla5[[#This Row],[CARDCODE]],"-",Tabla5[[#This Row],[CARDNAME]])</f>
        <v>P20498240331-LA POSADA REAL</v>
      </c>
    </row>
    <row r="864" spans="1:3" x14ac:dyDescent="0.25">
      <c r="A864" t="s">
        <v>1344</v>
      </c>
      <c r="B864" t="s">
        <v>1345</v>
      </c>
      <c r="C864" t="str">
        <f>CONCATENATE(Tabla5[[#This Row],[CARDCODE]],"-",Tabla5[[#This Row],[CARDNAME]])</f>
        <v>P20111035378-LA ROSA NAUTICA S.A.</v>
      </c>
    </row>
    <row r="865" spans="1:3" x14ac:dyDescent="0.25">
      <c r="A865" t="s">
        <v>2426</v>
      </c>
      <c r="B865" t="s">
        <v>2427</v>
      </c>
      <c r="C865" t="str">
        <f>CONCATENATE(Tabla5[[#This Row],[CARDCODE]],"-",Tabla5[[#This Row],[CARDNAME]])</f>
        <v>P20501945669-LA UNION LIBRERIA BAZAR E.I.R.L.</v>
      </c>
    </row>
    <row r="866" spans="1:3" x14ac:dyDescent="0.25">
      <c r="A866" t="s">
        <v>1868</v>
      </c>
      <c r="B866" t="s">
        <v>1869</v>
      </c>
      <c r="C866" t="str">
        <f>CONCATENATE(Tabla5[[#This Row],[CARDCODE]],"-",Tabla5[[#This Row],[CARDNAME]])</f>
        <v>P20341841357-LAN PERU S.A.</v>
      </c>
    </row>
    <row r="867" spans="1:3" x14ac:dyDescent="0.25">
      <c r="A867" t="s">
        <v>357</v>
      </c>
      <c r="B867" t="s">
        <v>358</v>
      </c>
      <c r="C867" t="str">
        <f>CONCATENATE(Tabla5[[#This Row],[CARDCODE]],"-",Tabla5[[#This Row],[CARDNAME]])</f>
        <v>P10072877328-LANDMAN STAIF ISRAEL</v>
      </c>
    </row>
    <row r="868" spans="1:3" x14ac:dyDescent="0.25">
      <c r="A868" t="s">
        <v>2240</v>
      </c>
      <c r="B868" t="s">
        <v>2241</v>
      </c>
      <c r="C868" t="str">
        <f>CONCATENATE(Tabla5[[#This Row],[CARDCODE]],"-",Tabla5[[#This Row],[CARDNAME]])</f>
        <v>P20467225821-LAOS &amp; ASOCIADOS S.R.L.</v>
      </c>
    </row>
    <row r="869" spans="1:3" x14ac:dyDescent="0.25">
      <c r="A869" t="s">
        <v>1920</v>
      </c>
      <c r="B869" t="s">
        <v>1921</v>
      </c>
      <c r="C869" t="str">
        <f>CONCATENATE(Tabla5[[#This Row],[CARDCODE]],"-",Tabla5[[#This Row],[CARDNAME]])</f>
        <v>P20378509344-LAS BALLESTAS S.R.LTDA.</v>
      </c>
    </row>
    <row r="870" spans="1:3" x14ac:dyDescent="0.25">
      <c r="A870" t="s">
        <v>1970</v>
      </c>
      <c r="B870" t="s">
        <v>1971</v>
      </c>
      <c r="C870" t="str">
        <f>CONCATENATE(Tabla5[[#This Row],[CARDCODE]],"-",Tabla5[[#This Row],[CARDNAME]])</f>
        <v>P20388829452-LASINO S.A.</v>
      </c>
    </row>
    <row r="871" spans="1:3" x14ac:dyDescent="0.25">
      <c r="A871" t="s">
        <v>2998</v>
      </c>
      <c r="B871" t="s">
        <v>2999</v>
      </c>
      <c r="C871" t="str">
        <f>CONCATENATE(Tabla5[[#This Row],[CARDCODE]],"-",Tabla5[[#This Row],[CARDNAME]])</f>
        <v>P20521152134-LATIN AMERICA SEGURIDAD S.A.C. - LASEG S.A.C.</v>
      </c>
    </row>
    <row r="872" spans="1:3" x14ac:dyDescent="0.25">
      <c r="A872" t="s">
        <v>339</v>
      </c>
      <c r="B872" t="s">
        <v>340</v>
      </c>
      <c r="C872" t="str">
        <f>CONCATENATE(Tabla5[[#This Row],[CARDCODE]],"-",Tabla5[[#This Row],[CARDNAME]])</f>
        <v>P10072213721-LAURA ARTEAGA DAMIAN FLORENCIO</v>
      </c>
    </row>
    <row r="873" spans="1:3" x14ac:dyDescent="0.25">
      <c r="A873" t="s">
        <v>2302</v>
      </c>
      <c r="B873" t="s">
        <v>2303</v>
      </c>
      <c r="C873" t="str">
        <f>CONCATENATE(Tabla5[[#This Row],[CARDCODE]],"-",Tabla5[[#This Row],[CARDNAME]])</f>
        <v>P20480989164-LAVA AUTOS CAR WASH TRUJILLO S.A.C.</v>
      </c>
    </row>
    <row r="874" spans="1:3" x14ac:dyDescent="0.25">
      <c r="A874" t="s">
        <v>751</v>
      </c>
      <c r="B874" t="s">
        <v>752</v>
      </c>
      <c r="C874" t="str">
        <f>CONCATENATE(Tabla5[[#This Row],[CARDCODE]],"-",Tabla5[[#This Row],[CARDNAME]])</f>
        <v>P10400878957-LAZARO MORENO FLAVIO ESTANISLAO</v>
      </c>
    </row>
    <row r="875" spans="1:3" x14ac:dyDescent="0.25">
      <c r="A875" t="s">
        <v>737</v>
      </c>
      <c r="B875" t="s">
        <v>738</v>
      </c>
      <c r="C875" t="str">
        <f>CONCATENATE(Tabla5[[#This Row],[CARDCODE]],"-",Tabla5[[#This Row],[CARDNAME]])</f>
        <v>P10316514842-LAZARO MORENO, REYNALDO ALBERTO</v>
      </c>
    </row>
    <row r="876" spans="1:3" x14ac:dyDescent="0.25">
      <c r="A876" t="s">
        <v>1902</v>
      </c>
      <c r="B876" t="s">
        <v>1903</v>
      </c>
      <c r="C876" t="str">
        <f>CONCATENATE(Tabla5[[#This Row],[CARDCODE]],"-",Tabla5[[#This Row],[CARDNAME]])</f>
        <v>P20372335794-LAZO DE CONTROL S.A.</v>
      </c>
    </row>
    <row r="877" spans="1:3" x14ac:dyDescent="0.25">
      <c r="A877" t="s">
        <v>2210</v>
      </c>
      <c r="B877" t="s">
        <v>2211</v>
      </c>
      <c r="C877" t="str">
        <f>CONCATENATE(Tabla5[[#This Row],[CARDCODE]],"-",Tabla5[[#This Row],[CARDNAME]])</f>
        <v>P20458214477-LEADER FREIGHT S.A.C.</v>
      </c>
    </row>
    <row r="878" spans="1:3" x14ac:dyDescent="0.25">
      <c r="A878" t="s">
        <v>3000</v>
      </c>
      <c r="B878" t="s">
        <v>3001</v>
      </c>
      <c r="C878" t="str">
        <f>CONCATENATE(Tabla5[[#This Row],[CARDCODE]],"-",Tabla5[[#This Row],[CARDNAME]])</f>
        <v>P20521277697-LEC SERVICIOS GENERALES S.A.C.</v>
      </c>
    </row>
    <row r="879" spans="1:3" x14ac:dyDescent="0.25">
      <c r="A879" t="s">
        <v>635</v>
      </c>
      <c r="B879" t="s">
        <v>636</v>
      </c>
      <c r="C879" t="str">
        <f>CONCATENATE(Tabla5[[#This Row],[CARDCODE]],"-",Tabla5[[#This Row],[CARDNAME]])</f>
        <v>P10192513281-LECCA ARBILDO MARIA ISABEL</v>
      </c>
    </row>
    <row r="880" spans="1:3" x14ac:dyDescent="0.25">
      <c r="A880" t="s">
        <v>875</v>
      </c>
      <c r="B880" t="s">
        <v>876</v>
      </c>
      <c r="C880" t="str">
        <f>CONCATENATE(Tabla5[[#This Row],[CARDCODE]],"-",Tabla5[[#This Row],[CARDNAME]])</f>
        <v>P15134646699-LEE KA SING</v>
      </c>
    </row>
    <row r="881" spans="1:3" x14ac:dyDescent="0.25">
      <c r="A881" t="s">
        <v>389</v>
      </c>
      <c r="B881" t="s">
        <v>390</v>
      </c>
      <c r="C881" t="str">
        <f>CONCATENATE(Tabla5[[#This Row],[CARDCODE]],"-",Tabla5[[#This Row],[CARDNAME]])</f>
        <v>P10079339283-LEIVA OCHOA JAVIER</v>
      </c>
    </row>
    <row r="882" spans="1:3" x14ac:dyDescent="0.25">
      <c r="A882" t="s">
        <v>3024</v>
      </c>
      <c r="B882" t="s">
        <v>3025</v>
      </c>
      <c r="C882" t="str">
        <f>CONCATENATE(Tabla5[[#This Row],[CARDCODE]],"-",Tabla5[[#This Row],[CARDNAME]])</f>
        <v>P20523118022-LEMAF R.Y.M. S.A.C</v>
      </c>
    </row>
    <row r="883" spans="1:3" x14ac:dyDescent="0.25">
      <c r="A883" t="s">
        <v>3252</v>
      </c>
      <c r="B883" t="s">
        <v>3253</v>
      </c>
      <c r="C883" t="str">
        <f>CONCATENATE(Tabla5[[#This Row],[CARDCODE]],"-",Tabla5[[#This Row],[CARDNAME]])</f>
        <v>P20601411980-LEMIXDATA S.A.C.</v>
      </c>
    </row>
    <row r="884" spans="1:3" x14ac:dyDescent="0.25">
      <c r="A884" t="s">
        <v>373</v>
      </c>
      <c r="B884" t="s">
        <v>374</v>
      </c>
      <c r="C884" t="str">
        <f>CONCATENATE(Tabla5[[#This Row],[CARDCODE]],"-",Tabla5[[#This Row],[CARDNAME]])</f>
        <v>P10076062973-LEON GRAY ENRIQUE TEODOSIO</v>
      </c>
    </row>
    <row r="885" spans="1:3" x14ac:dyDescent="0.25">
      <c r="A885" t="s">
        <v>785</v>
      </c>
      <c r="B885" t="s">
        <v>786</v>
      </c>
      <c r="C885" t="str">
        <f>CONCATENATE(Tabla5[[#This Row],[CARDCODE]],"-",Tabla5[[#This Row],[CARDNAME]])</f>
        <v>P10410142282-LEONARDO ALATA JAIME RAMON</v>
      </c>
    </row>
    <row r="886" spans="1:3" x14ac:dyDescent="0.25">
      <c r="A886" t="s">
        <v>811</v>
      </c>
      <c r="B886" t="s">
        <v>812</v>
      </c>
      <c r="C886" t="str">
        <f>CONCATENATE(Tabla5[[#This Row],[CARDCODE]],"-",Tabla5[[#This Row],[CARDNAME]])</f>
        <v>P10423219152-LEYVA SANCHEZ MELISSA PILAR</v>
      </c>
    </row>
    <row r="887" spans="1:3" x14ac:dyDescent="0.25">
      <c r="A887" t="s">
        <v>1834</v>
      </c>
      <c r="B887" t="s">
        <v>1835</v>
      </c>
      <c r="C887" t="str">
        <f>CONCATENATE(Tabla5[[#This Row],[CARDCODE]],"-",Tabla5[[#This Row],[CARDNAME]])</f>
        <v>P20333964148-LGV INGENIEROS E.I.R.L.</v>
      </c>
    </row>
    <row r="888" spans="1:3" x14ac:dyDescent="0.25">
      <c r="A888" t="s">
        <v>889</v>
      </c>
      <c r="B888" t="s">
        <v>890</v>
      </c>
      <c r="C888" t="str">
        <f>CONCATENATE(Tabla5[[#This Row],[CARDCODE]],"-",Tabla5[[#This Row],[CARDNAME]])</f>
        <v>P15504196574-LIAO GUO WEI</v>
      </c>
    </row>
    <row r="889" spans="1:3" x14ac:dyDescent="0.25">
      <c r="A889" t="s">
        <v>2412</v>
      </c>
      <c r="B889" t="s">
        <v>2413</v>
      </c>
      <c r="C889" t="str">
        <f>CONCATENATE(Tabla5[[#This Row],[CARDCODE]],"-",Tabla5[[#This Row],[CARDNAME]])</f>
        <v>P20501577252-LIMA AIRPORT PARTNERS S.R.L.</v>
      </c>
    </row>
    <row r="890" spans="1:3" x14ac:dyDescent="0.25">
      <c r="A890" t="s">
        <v>1410</v>
      </c>
      <c r="B890" t="s">
        <v>1411</v>
      </c>
      <c r="C890" t="str">
        <f>CONCATENATE(Tabla5[[#This Row],[CARDCODE]],"-",Tabla5[[#This Row],[CARDNAME]])</f>
        <v>P20125475109-LIMA WORLD S.R.L.</v>
      </c>
    </row>
    <row r="891" spans="1:3" x14ac:dyDescent="0.25">
      <c r="A891" t="s">
        <v>649</v>
      </c>
      <c r="B891" t="s">
        <v>650</v>
      </c>
      <c r="C891" t="str">
        <f>CONCATENATE(Tabla5[[#This Row],[CARDCODE]],"-",Tabla5[[#This Row],[CARDNAME]])</f>
        <v>P10211328431-LINARES GOMEZ ROSA DEL CARMEN</v>
      </c>
    </row>
    <row r="892" spans="1:3" x14ac:dyDescent="0.25">
      <c r="A892" t="s">
        <v>799</v>
      </c>
      <c r="B892" t="s">
        <v>800</v>
      </c>
      <c r="C892" t="str">
        <f>CONCATENATE(Tabla5[[#This Row],[CARDCODE]],"-",Tabla5[[#This Row],[CARDNAME]])</f>
        <v>P10417345511-LINARES SAAVEDRA GRACIELA</v>
      </c>
    </row>
    <row r="893" spans="1:3" x14ac:dyDescent="0.25">
      <c r="A893" t="s">
        <v>861</v>
      </c>
      <c r="B893" t="s">
        <v>862</v>
      </c>
      <c r="C893" t="str">
        <f>CONCATENATE(Tabla5[[#This Row],[CARDCODE]],"-",Tabla5[[#This Row],[CARDNAME]])</f>
        <v>P10805312063-LIÑAN SILVA ROBERTO CARLOS</v>
      </c>
    </row>
    <row r="894" spans="1:3" x14ac:dyDescent="0.25">
      <c r="A894" t="s">
        <v>885</v>
      </c>
      <c r="B894" t="s">
        <v>886</v>
      </c>
      <c r="C894" t="str">
        <f>CONCATENATE(Tabla5[[#This Row],[CARDCODE]],"-",Tabla5[[#This Row],[CARDNAME]])</f>
        <v>P15475322565-LIU XIAO FANG</v>
      </c>
    </row>
    <row r="895" spans="1:3" x14ac:dyDescent="0.25">
      <c r="A895" t="s">
        <v>693</v>
      </c>
      <c r="B895" t="s">
        <v>694</v>
      </c>
      <c r="C895" t="str">
        <f>CONCATENATE(Tabla5[[#This Row],[CARDCODE]],"-",Tabla5[[#This Row],[CARDNAME]])</f>
        <v>P10266169669-LLAQUE CACHO WALTER</v>
      </c>
    </row>
    <row r="896" spans="1:3" x14ac:dyDescent="0.25">
      <c r="A896" t="s">
        <v>2358</v>
      </c>
      <c r="B896" t="s">
        <v>2359</v>
      </c>
      <c r="C896" t="str">
        <f>CONCATENATE(Tabla5[[#This Row],[CARDCODE]],"-",Tabla5[[#This Row],[CARDNAME]])</f>
        <v>P20492645185-LLAXSA SOLUTIONS S.A.C.</v>
      </c>
    </row>
    <row r="897" spans="1:3" x14ac:dyDescent="0.25">
      <c r="A897" t="s">
        <v>1164</v>
      </c>
      <c r="B897" t="s">
        <v>1165</v>
      </c>
      <c r="C897" t="str">
        <f>CONCATENATE(Tabla5[[#This Row],[CARDCODE]],"-",Tabla5[[#This Row],[CARDNAME]])</f>
        <v>P20100992851-LOGINDUSTRIAS SRL</v>
      </c>
    </row>
    <row r="898" spans="1:3" x14ac:dyDescent="0.25">
      <c r="A898" t="s">
        <v>645</v>
      </c>
      <c r="B898" t="s">
        <v>646</v>
      </c>
      <c r="C898" t="str">
        <f>CONCATENATE(Tabla5[[#This Row],[CARDCODE]],"-",Tabla5[[#This Row],[CARDNAME]])</f>
        <v>P10206410821-LOPEZ DIAZ ZENAIDA LUZ</v>
      </c>
    </row>
    <row r="899" spans="1:3" x14ac:dyDescent="0.25">
      <c r="A899" t="s">
        <v>571</v>
      </c>
      <c r="B899" t="s">
        <v>572</v>
      </c>
      <c r="C899" t="str">
        <f>CONCATENATE(Tabla5[[#This Row],[CARDCODE]],"-",Tabla5[[#This Row],[CARDNAME]])</f>
        <v>P10106739752-LOPEZ ESPINOZA CLEENI EULOGIA</v>
      </c>
    </row>
    <row r="900" spans="1:3" x14ac:dyDescent="0.25">
      <c r="A900" t="s">
        <v>661</v>
      </c>
      <c r="B900" t="s">
        <v>662</v>
      </c>
      <c r="C900" t="str">
        <f>CONCATENATE(Tabla5[[#This Row],[CARDCODE]],"-",Tabla5[[#This Row],[CARDNAME]])</f>
        <v>P10226722993-LOPEZ ESPINOZA, PEDRO</v>
      </c>
    </row>
    <row r="901" spans="1:3" x14ac:dyDescent="0.25">
      <c r="A901" t="s">
        <v>855</v>
      </c>
      <c r="B901" t="s">
        <v>856</v>
      </c>
      <c r="C901" t="str">
        <f>CONCATENATE(Tabla5[[#This Row],[CARDCODE]],"-",Tabla5[[#This Row],[CARDNAME]])</f>
        <v>P10469007869-LOPEZ LINO EDWIN JOS</v>
      </c>
    </row>
    <row r="902" spans="1:3" x14ac:dyDescent="0.25">
      <c r="A902" t="s">
        <v>717</v>
      </c>
      <c r="B902" t="s">
        <v>718</v>
      </c>
      <c r="C902" t="str">
        <f>CONCATENATE(Tabla5[[#This Row],[CARDCODE]],"-",Tabla5[[#This Row],[CARDNAME]])</f>
        <v>P10295618316-LOS HERRAJES RESTAURANT</v>
      </c>
    </row>
    <row r="903" spans="1:3" x14ac:dyDescent="0.25">
      <c r="A903" t="s">
        <v>1778</v>
      </c>
      <c r="B903" t="s">
        <v>1779</v>
      </c>
      <c r="C903" t="str">
        <f>CONCATENATE(Tabla5[[#This Row],[CARDCODE]],"-",Tabla5[[#This Row],[CARDNAME]])</f>
        <v>P20301837896-LOS PORTALES S.A.</v>
      </c>
    </row>
    <row r="904" spans="1:3" x14ac:dyDescent="0.25">
      <c r="A904" t="s">
        <v>2674</v>
      </c>
      <c r="B904" t="s">
        <v>2675</v>
      </c>
      <c r="C904" t="str">
        <f>CONCATENATE(Tabla5[[#This Row],[CARDCODE]],"-",Tabla5[[#This Row],[CARDNAME]])</f>
        <v>P20507863311-LOYALTY GROUP S.A.C.</v>
      </c>
    </row>
    <row r="905" spans="1:3" x14ac:dyDescent="0.25">
      <c r="A905" t="s">
        <v>407</v>
      </c>
      <c r="B905" t="s">
        <v>408</v>
      </c>
      <c r="C905" t="str">
        <f>CONCATENATE(Tabla5[[#This Row],[CARDCODE]],"-",Tabla5[[#This Row],[CARDNAME]])</f>
        <v>P10080851893-LOZA GARCIA RAFAEL ANTONIO</v>
      </c>
    </row>
    <row r="906" spans="1:3" x14ac:dyDescent="0.25">
      <c r="A906" t="s">
        <v>3006</v>
      </c>
      <c r="B906" t="s">
        <v>3007</v>
      </c>
      <c r="C906" t="str">
        <f>CONCATENATE(Tabla5[[#This Row],[CARDCODE]],"-",Tabla5[[#This Row],[CARDNAME]])</f>
        <v>P20521622629-LUBCOM S.A.C.</v>
      </c>
    </row>
    <row r="907" spans="1:3" x14ac:dyDescent="0.25">
      <c r="A907" t="s">
        <v>2196</v>
      </c>
      <c r="B907" t="s">
        <v>2197</v>
      </c>
      <c r="C907" t="str">
        <f>CONCATENATE(Tabla5[[#This Row],[CARDCODE]],"-",Tabla5[[#This Row],[CARDNAME]])</f>
        <v>P20454385200-LUBES AQP S.A.</v>
      </c>
    </row>
    <row r="908" spans="1:3" x14ac:dyDescent="0.25">
      <c r="A908" t="s">
        <v>2848</v>
      </c>
      <c r="B908" t="s">
        <v>2849</v>
      </c>
      <c r="C908" t="str">
        <f>CONCATENATE(Tabla5[[#This Row],[CARDCODE]],"-",Tabla5[[#This Row],[CARDNAME]])</f>
        <v>P20511451436-LUBRICANTES &amp; VELIZ S.A.C.</v>
      </c>
    </row>
    <row r="909" spans="1:3" x14ac:dyDescent="0.25">
      <c r="A909" t="s">
        <v>2654</v>
      </c>
      <c r="B909" t="s">
        <v>2655</v>
      </c>
      <c r="C909" t="str">
        <f>CONCATENATE(Tabla5[[#This Row],[CARDCODE]],"-",Tabla5[[#This Row],[CARDNAME]])</f>
        <v>P20507341706-LUBRICANTES PREMIUM S.A.C.</v>
      </c>
    </row>
    <row r="910" spans="1:3" x14ac:dyDescent="0.25">
      <c r="A910" t="s">
        <v>1190</v>
      </c>
      <c r="B910" t="s">
        <v>1191</v>
      </c>
      <c r="C910" t="str">
        <f>CONCATENATE(Tabla5[[#This Row],[CARDCODE]],"-",Tabla5[[#This Row],[CARDNAME]])</f>
        <v>P20101256856-LUBRISUR S.A.</v>
      </c>
    </row>
    <row r="911" spans="1:3" x14ac:dyDescent="0.25">
      <c r="A911" t="s">
        <v>303</v>
      </c>
      <c r="B911" t="s">
        <v>304</v>
      </c>
      <c r="C911" t="str">
        <f>CONCATENATE(Tabla5[[#This Row],[CARDCODE]],"-",Tabla5[[#This Row],[CARDNAME]])</f>
        <v>P10062024041-LUCEN HERRERA MARLENI</v>
      </c>
    </row>
    <row r="912" spans="1:3" x14ac:dyDescent="0.25">
      <c r="A912" t="s">
        <v>1772</v>
      </c>
      <c r="B912" t="s">
        <v>1773</v>
      </c>
      <c r="C912" t="str">
        <f>CONCATENATE(Tabla5[[#This Row],[CARDCODE]],"-",Tabla5[[#This Row],[CARDNAME]])</f>
        <v>P20301337494-LUCKMAN E.I.R.LTDA.</v>
      </c>
    </row>
    <row r="913" spans="1:3" x14ac:dyDescent="0.25">
      <c r="A913" t="s">
        <v>761</v>
      </c>
      <c r="B913" t="s">
        <v>762</v>
      </c>
      <c r="C913" t="str">
        <f>CONCATENATE(Tabla5[[#This Row],[CARDCODE]],"-",Tabla5[[#This Row],[CARDNAME]])</f>
        <v>P10403246838-LUDEÑA GUEVARA WALTER</v>
      </c>
    </row>
    <row r="914" spans="1:3" x14ac:dyDescent="0.25">
      <c r="A914" t="s">
        <v>1732</v>
      </c>
      <c r="B914" t="s">
        <v>1733</v>
      </c>
      <c r="C914" t="str">
        <f>CONCATENATE(Tabla5[[#This Row],[CARDCODE]],"-",Tabla5[[#This Row],[CARDNAME]])</f>
        <v>P20293185060-M &amp; C ENLACES S.A.</v>
      </c>
    </row>
    <row r="915" spans="1:3" x14ac:dyDescent="0.25">
      <c r="A915" t="s">
        <v>2990</v>
      </c>
      <c r="B915" t="s">
        <v>2991</v>
      </c>
      <c r="C915" t="str">
        <f>CONCATENATE(Tabla5[[#This Row],[CARDCODE]],"-",Tabla5[[#This Row],[CARDNAME]])</f>
        <v>P20519485053-M &amp; H REMAIN S.A.C.</v>
      </c>
    </row>
    <row r="916" spans="1:3" x14ac:dyDescent="0.25">
      <c r="A916" t="s">
        <v>2284</v>
      </c>
      <c r="B916" t="s">
        <v>2285</v>
      </c>
      <c r="C916" t="str">
        <f>CONCATENATE(Tabla5[[#This Row],[CARDCODE]],"-",Tabla5[[#This Row],[CARDNAME]])</f>
        <v>P20475909144-M Q METALURGICA S.A.C.</v>
      </c>
    </row>
    <row r="917" spans="1:3" x14ac:dyDescent="0.25">
      <c r="A917" t="s">
        <v>1664</v>
      </c>
      <c r="B917" t="s">
        <v>1665</v>
      </c>
      <c r="C917" t="str">
        <f>CONCATENATE(Tabla5[[#This Row],[CARDCODE]],"-",Tabla5[[#This Row],[CARDNAME]])</f>
        <v>P20254570134-M T REPRESENTACIONES S A</v>
      </c>
    </row>
    <row r="918" spans="1:3" x14ac:dyDescent="0.25">
      <c r="A918" t="s">
        <v>1176</v>
      </c>
      <c r="B918" t="s">
        <v>1177</v>
      </c>
      <c r="C918" t="str">
        <f>CONCATENATE(Tabla5[[#This Row],[CARDCODE]],"-",Tabla5[[#This Row],[CARDNAME]])</f>
        <v>P20101124607-M Y W SALAS S. A.</v>
      </c>
    </row>
    <row r="919" spans="1:3" x14ac:dyDescent="0.25">
      <c r="A919" t="s">
        <v>957</v>
      </c>
      <c r="B919" t="s">
        <v>958</v>
      </c>
      <c r="C919" t="str">
        <f>CONCATENATE(Tabla5[[#This Row],[CARDCODE]],"-",Tabla5[[#This Row],[CARDNAME]])</f>
        <v>P20100054001-M. ELECTRO S.A.</v>
      </c>
    </row>
    <row r="920" spans="1:3" x14ac:dyDescent="0.25">
      <c r="A920" t="s">
        <v>1178</v>
      </c>
      <c r="B920" t="s">
        <v>1179</v>
      </c>
      <c r="C920" t="str">
        <f>CONCATENATE(Tabla5[[#This Row],[CARDCODE]],"-",Tabla5[[#This Row],[CARDNAME]])</f>
        <v>P20101127614-M.IGREDA J.RIOS S.R.L.</v>
      </c>
    </row>
    <row r="921" spans="1:3" x14ac:dyDescent="0.25">
      <c r="A921" t="s">
        <v>2706</v>
      </c>
      <c r="B921" t="s">
        <v>2707</v>
      </c>
      <c r="C921" t="str">
        <f>CONCATENATE(Tabla5[[#This Row],[CARDCODE]],"-",Tabla5[[#This Row],[CARDNAME]])</f>
        <v>P20508630345-MACHEN PERU S.A.C.</v>
      </c>
    </row>
    <row r="922" spans="1:3" x14ac:dyDescent="0.25">
      <c r="A922" t="s">
        <v>707</v>
      </c>
      <c r="B922" t="s">
        <v>708</v>
      </c>
      <c r="C922" t="str">
        <f>CONCATENATE(Tabla5[[#This Row],[CARDCODE]],"-",Tabla5[[#This Row],[CARDNAME]])</f>
        <v>P10283081422-MACKIE CRUZATT SANDRA</v>
      </c>
    </row>
    <row r="923" spans="1:3" x14ac:dyDescent="0.25">
      <c r="A923" t="s">
        <v>1960</v>
      </c>
      <c r="B923" t="s">
        <v>1961</v>
      </c>
      <c r="C923" t="str">
        <f>CONCATENATE(Tabla5[[#This Row],[CARDCODE]],"-",Tabla5[[#This Row],[CARDNAME]])</f>
        <v>P20387377167-MACRO POST S.A.C.</v>
      </c>
    </row>
    <row r="924" spans="1:3" x14ac:dyDescent="0.25">
      <c r="A924" t="s">
        <v>1114</v>
      </c>
      <c r="B924" t="s">
        <v>1115</v>
      </c>
      <c r="C924" t="str">
        <f>CONCATENATE(Tabla5[[#This Row],[CARDCODE]],"-",Tabla5[[#This Row],[CARDNAME]])</f>
        <v>P20100569346-MADERERA COMERCIAL S.R.LTDA.</v>
      </c>
    </row>
    <row r="925" spans="1:3" x14ac:dyDescent="0.25">
      <c r="A925" t="s">
        <v>2276</v>
      </c>
      <c r="B925" t="s">
        <v>2277</v>
      </c>
      <c r="C925" t="str">
        <f>CONCATENATE(Tabla5[[#This Row],[CARDCODE]],"-",Tabla5[[#This Row],[CARDNAME]])</f>
        <v>P20474948006-MAESTRANZA DIESEL S.A.C.</v>
      </c>
    </row>
    <row r="926" spans="1:3" x14ac:dyDescent="0.25">
      <c r="A926" t="s">
        <v>323</v>
      </c>
      <c r="B926" t="s">
        <v>324</v>
      </c>
      <c r="C926" t="str">
        <f>CONCATENATE(Tabla5[[#This Row],[CARDCODE]],"-",Tabla5[[#This Row],[CARDNAME]])</f>
        <v>P10067787434-MAGUIÑA JAMANCA CHRISTIAN IDA</v>
      </c>
    </row>
    <row r="927" spans="1:3" x14ac:dyDescent="0.25">
      <c r="A927" t="s">
        <v>3272</v>
      </c>
      <c r="B927" t="s">
        <v>3273</v>
      </c>
      <c r="C927" t="str">
        <f>CONCATENATE(Tabla5[[#This Row],[CARDCODE]],"-",Tabla5[[#This Row],[CARDNAME]])</f>
        <v>P20602271260-MALLAS &amp; MESH SOCIEDAD ANONIMA CERRADA</v>
      </c>
    </row>
    <row r="928" spans="1:3" x14ac:dyDescent="0.25">
      <c r="A928" t="s">
        <v>409</v>
      </c>
      <c r="B928" t="s">
        <v>410</v>
      </c>
      <c r="C928" t="str">
        <f>CONCATENATE(Tabla5[[#This Row],[CARDCODE]],"-",Tabla5[[#This Row],[CARDNAME]])</f>
        <v>P10081379926-MALPARTIDA OLIVERA CHRISTIAN DAVID</v>
      </c>
    </row>
    <row r="929" spans="1:3" x14ac:dyDescent="0.25">
      <c r="A929" t="s">
        <v>2610</v>
      </c>
      <c r="B929" t="s">
        <v>2611</v>
      </c>
      <c r="C929" t="str">
        <f>CONCATENATE(Tabla5[[#This Row],[CARDCODE]],"-",Tabla5[[#This Row],[CARDNAME]])</f>
        <v>P20506181969-MAMABARS S.A.C.</v>
      </c>
    </row>
    <row r="930" spans="1:3" x14ac:dyDescent="0.25">
      <c r="A930" t="s">
        <v>427</v>
      </c>
      <c r="B930" t="s">
        <v>428</v>
      </c>
      <c r="C930" t="str">
        <f>CONCATENATE(Tabla5[[#This Row],[CARDCODE]],"-",Tabla5[[#This Row],[CARDNAME]])</f>
        <v>P10084397364-MAMANI CONDO SILVESTRE</v>
      </c>
    </row>
    <row r="931" spans="1:3" x14ac:dyDescent="0.25">
      <c r="A931" t="s">
        <v>283</v>
      </c>
      <c r="B931" t="s">
        <v>284</v>
      </c>
      <c r="C931" t="str">
        <f>CONCATENATE(Tabla5[[#This Row],[CARDCODE]],"-",Tabla5[[#This Row],[CARDNAME]])</f>
        <v>P10046344478-MAMANI PONCE EULOGIO</v>
      </c>
    </row>
    <row r="932" spans="1:3" x14ac:dyDescent="0.25">
      <c r="A932" t="s">
        <v>381</v>
      </c>
      <c r="B932" t="s">
        <v>382</v>
      </c>
      <c r="C932" t="str">
        <f>CONCATENATE(Tabla5[[#This Row],[CARDCODE]],"-",Tabla5[[#This Row],[CARDNAME]])</f>
        <v>P10077625122-MAMANI TORRES LUIS ERNESTO</v>
      </c>
    </row>
    <row r="933" spans="1:3" x14ac:dyDescent="0.25">
      <c r="A933" t="s">
        <v>1242</v>
      </c>
      <c r="B933" t="s">
        <v>1243</v>
      </c>
      <c r="C933" t="str">
        <f>CONCATENATE(Tabla5[[#This Row],[CARDCODE]],"-",Tabla5[[#This Row],[CARDNAME]])</f>
        <v>P20101904874-MAMBRINO S A</v>
      </c>
    </row>
    <row r="934" spans="1:3" x14ac:dyDescent="0.25">
      <c r="A934" t="s">
        <v>2600</v>
      </c>
      <c r="B934" t="s">
        <v>2601</v>
      </c>
      <c r="C934" t="str">
        <f>CONCATENATE(Tabla5[[#This Row],[CARDCODE]],"-",Tabla5[[#This Row],[CARDNAME]])</f>
        <v>P20506072752-MAMUT EQUIPOS Y MAQUINARIAS S.A.C.</v>
      </c>
    </row>
    <row r="935" spans="1:3" x14ac:dyDescent="0.25">
      <c r="A935" t="s">
        <v>3034</v>
      </c>
      <c r="B935" t="s">
        <v>3035</v>
      </c>
      <c r="C935" t="str">
        <f>CONCATENATE(Tabla5[[#This Row],[CARDCODE]],"-",Tabla5[[#This Row],[CARDNAME]])</f>
        <v>P20524197431-MANGUERAS HIDRAULICAS KAMI S.A.C.</v>
      </c>
    </row>
    <row r="936" spans="1:3" x14ac:dyDescent="0.25">
      <c r="A936" t="s">
        <v>3066</v>
      </c>
      <c r="B936" t="s">
        <v>3067</v>
      </c>
      <c r="C936" t="str">
        <f>CONCATENATE(Tabla5[[#This Row],[CARDCODE]],"-",Tabla5[[#This Row],[CARDNAME]])</f>
        <v>P20537002922-MANGUERAS HIDRAULICAS Y CONEXIONES S.A.C.</v>
      </c>
    </row>
    <row r="937" spans="1:3" x14ac:dyDescent="0.25">
      <c r="A937" t="s">
        <v>2080</v>
      </c>
      <c r="B937" t="s">
        <v>2081</v>
      </c>
      <c r="C937" t="str">
        <f>CONCATENATE(Tabla5[[#This Row],[CARDCODE]],"-",Tabla5[[#This Row],[CARDNAME]])</f>
        <v>P20421215848-MANGUERAS Y ACOPLAMIENTOS HIDRAULICOS S.R.L.</v>
      </c>
    </row>
    <row r="938" spans="1:3" x14ac:dyDescent="0.25">
      <c r="A938" t="s">
        <v>1820</v>
      </c>
      <c r="B938" t="s">
        <v>1821</v>
      </c>
      <c r="C938" t="str">
        <f>CONCATENATE(Tabla5[[#This Row],[CARDCODE]],"-",Tabla5[[#This Row],[CARDNAME]])</f>
        <v>P20329545459-MANPOWER PROFESSIONAL SERVICES S.A.</v>
      </c>
    </row>
    <row r="939" spans="1:3" x14ac:dyDescent="0.25">
      <c r="A939" t="s">
        <v>265</v>
      </c>
      <c r="B939" t="s">
        <v>266</v>
      </c>
      <c r="C939" t="str">
        <f>CONCATENATE(Tabla5[[#This Row],[CARDCODE]],"-",Tabla5[[#This Row],[CARDNAME]])</f>
        <v>P10038397406-MANRIQUE SILVA MARCIAL PRAXEDES</v>
      </c>
    </row>
    <row r="940" spans="1:3" x14ac:dyDescent="0.25">
      <c r="A940" t="s">
        <v>1230</v>
      </c>
      <c r="B940" t="s">
        <v>1231</v>
      </c>
      <c r="C940" t="str">
        <f>CONCATENATE(Tabla5[[#This Row],[CARDCODE]],"-",Tabla5[[#This Row],[CARDNAME]])</f>
        <v>P20101587968-MANTENIMIENTO-SERVICIOS SAC INGENIEROS</v>
      </c>
    </row>
    <row r="941" spans="1:3" x14ac:dyDescent="0.25">
      <c r="A941" t="s">
        <v>1928</v>
      </c>
      <c r="B941" t="s">
        <v>1929</v>
      </c>
      <c r="C941" t="str">
        <f>CONCATENATE(Tabla5[[#This Row],[CARDCODE]],"-",Tabla5[[#This Row],[CARDNAME]])</f>
        <v>P20380486190-MANUFACTURERA DE PAPELES Y CARTONES DEL PERU S.A.</v>
      </c>
    </row>
    <row r="942" spans="1:3" x14ac:dyDescent="0.25">
      <c r="A942" t="s">
        <v>1596</v>
      </c>
      <c r="B942" t="s">
        <v>1597</v>
      </c>
      <c r="C942" t="str">
        <f>CONCATENATE(Tabla5[[#This Row],[CARDCODE]],"-",Tabla5[[#This Row],[CARDNAME]])</f>
        <v>P20202380621-MAPFRE PERU COMPAÑIA DE SEGUROS Y REASEGUROS</v>
      </c>
    </row>
    <row r="943" spans="1:3" x14ac:dyDescent="0.25">
      <c r="A943" t="s">
        <v>2964</v>
      </c>
      <c r="B943" t="s">
        <v>2965</v>
      </c>
      <c r="C943" t="str">
        <f>CONCATENATE(Tabla5[[#This Row],[CARDCODE]],"-",Tabla5[[#This Row],[CARDNAME]])</f>
        <v>P20518258886-MAQ DEPOT S.A.C.</v>
      </c>
    </row>
    <row r="944" spans="1:3" x14ac:dyDescent="0.25">
      <c r="A944" t="s">
        <v>1676</v>
      </c>
      <c r="B944" t="s">
        <v>1677</v>
      </c>
      <c r="C944" t="str">
        <f>CONCATENATE(Tabla5[[#This Row],[CARDCODE]],"-",Tabla5[[#This Row],[CARDNAME]])</f>
        <v>P20258797915-MAQUINARIAS Y EQUIPOS DEL PERU S.A.</v>
      </c>
    </row>
    <row r="945" spans="1:3" x14ac:dyDescent="0.25">
      <c r="A945" t="s">
        <v>701</v>
      </c>
      <c r="B945" t="s">
        <v>702</v>
      </c>
      <c r="C945" t="str">
        <f>CONCATENATE(Tabla5[[#This Row],[CARDCODE]],"-",Tabla5[[#This Row],[CARDNAME]])</f>
        <v>P10266971058-MARANON GARCIA DE VALERA MARINA</v>
      </c>
    </row>
    <row r="946" spans="1:3" x14ac:dyDescent="0.25">
      <c r="A946" t="s">
        <v>481</v>
      </c>
      <c r="B946" t="s">
        <v>482</v>
      </c>
      <c r="C946" t="str">
        <f>CONCATENATE(Tabla5[[#This Row],[CARDCODE]],"-",Tabla5[[#This Row],[CARDNAME]])</f>
        <v>P10094436643-MARAVI RETES MARIA DEL CARMEN</v>
      </c>
    </row>
    <row r="947" spans="1:3" x14ac:dyDescent="0.25">
      <c r="A947" t="s">
        <v>901</v>
      </c>
      <c r="B947" t="s">
        <v>902</v>
      </c>
      <c r="C947" t="str">
        <f>CONCATENATE(Tabla5[[#This Row],[CARDCODE]],"-",Tabla5[[#This Row],[CARDNAME]])</f>
        <v>P20100006538-MARCO PERUANA S A</v>
      </c>
    </row>
    <row r="948" spans="1:3" x14ac:dyDescent="0.25">
      <c r="A948" t="s">
        <v>3056</v>
      </c>
      <c r="B948" t="s">
        <v>3057</v>
      </c>
      <c r="C948" t="str">
        <f>CONCATENATE(Tabla5[[#This Row],[CARDCODE]],"-",Tabla5[[#This Row],[CARDNAME]])</f>
        <v>P20536383337-MAREA IMPORTACIONES S.A.C</v>
      </c>
    </row>
    <row r="949" spans="1:3" x14ac:dyDescent="0.25">
      <c r="A949" t="s">
        <v>2480</v>
      </c>
      <c r="B949" t="s">
        <v>2481</v>
      </c>
      <c r="C949" t="str">
        <f>CONCATENATE(Tabla5[[#This Row],[CARDCODE]],"-",Tabla5[[#This Row],[CARDNAME]])</f>
        <v>P20503341710-MARIFRAN S.A.</v>
      </c>
    </row>
    <row r="950" spans="1:3" x14ac:dyDescent="0.25">
      <c r="A950" t="s">
        <v>743</v>
      </c>
      <c r="B950" t="s">
        <v>744</v>
      </c>
      <c r="C950" t="str">
        <f>CONCATENATE(Tabla5[[#This Row],[CARDCODE]],"-",Tabla5[[#This Row],[CARDNAME]])</f>
        <v>P10328485830-MARIN CASTILLO LUIS ESTUARDO</v>
      </c>
    </row>
    <row r="951" spans="1:3" x14ac:dyDescent="0.25">
      <c r="A951" t="s">
        <v>843</v>
      </c>
      <c r="B951" t="s">
        <v>844</v>
      </c>
      <c r="C951" t="str">
        <f>CONCATENATE(Tabla5[[#This Row],[CARDCODE]],"-",Tabla5[[#This Row],[CARDNAME]])</f>
        <v>P10455324250-MARIN LOZANO SINDY MAGALY</v>
      </c>
    </row>
    <row r="952" spans="1:3" x14ac:dyDescent="0.25">
      <c r="A952" t="s">
        <v>667</v>
      </c>
      <c r="B952" t="s">
        <v>668</v>
      </c>
      <c r="C952" t="str">
        <f>CONCATENATE(Tabla5[[#This Row],[CARDCODE]],"-",Tabla5[[#This Row],[CARDNAME]])</f>
        <v>P10254078234-MARQUEZ ESPINOZA JOSE</v>
      </c>
    </row>
    <row r="953" spans="1:3" x14ac:dyDescent="0.25">
      <c r="A953" t="s">
        <v>847</v>
      </c>
      <c r="B953" t="s">
        <v>848</v>
      </c>
      <c r="C953" t="str">
        <f>CONCATENATE(Tabla5[[#This Row],[CARDCODE]],"-",Tabla5[[#This Row],[CARDNAME]])</f>
        <v>P10457079023-MARTEL MATEO MARIO ANTONIO</v>
      </c>
    </row>
    <row r="954" spans="1:3" x14ac:dyDescent="0.25">
      <c r="A954" t="s">
        <v>1832</v>
      </c>
      <c r="B954" t="s">
        <v>1833</v>
      </c>
      <c r="C954" t="str">
        <f>CONCATENATE(Tabla5[[#This Row],[CARDCODE]],"-",Tabla5[[#This Row],[CARDNAME]])</f>
        <v>P20333625106-MARTIN AVIATION GROUP</v>
      </c>
    </row>
    <row r="955" spans="1:3" x14ac:dyDescent="0.25">
      <c r="A955" t="s">
        <v>1838</v>
      </c>
      <c r="B955" t="s">
        <v>1839</v>
      </c>
      <c r="C955" t="str">
        <f>CONCATENATE(Tabla5[[#This Row],[CARDCODE]],"-",Tabla5[[#This Row],[CARDNAME]])</f>
        <v>P20334334381-MARTINAIR HOLLAND  NV</v>
      </c>
    </row>
    <row r="956" spans="1:3" x14ac:dyDescent="0.25">
      <c r="A956" t="s">
        <v>483</v>
      </c>
      <c r="B956" t="s">
        <v>484</v>
      </c>
      <c r="C956" t="str">
        <f>CONCATENATE(Tabla5[[#This Row],[CARDCODE]],"-",Tabla5[[#This Row],[CARDNAME]])</f>
        <v>P10094451715-MARTINEZ OCHOA, HILDA ALICIA</v>
      </c>
    </row>
    <row r="957" spans="1:3" x14ac:dyDescent="0.25">
      <c r="A957" t="s">
        <v>3200</v>
      </c>
      <c r="B957" t="s">
        <v>3201</v>
      </c>
      <c r="C957" t="str">
        <f>CONCATENATE(Tabla5[[#This Row],[CARDCODE]],"-",Tabla5[[#This Row],[CARDNAME]])</f>
        <v>P20563373858-MAS SOLUTIONS PERU S.A.C.</v>
      </c>
    </row>
    <row r="958" spans="1:3" x14ac:dyDescent="0.25">
      <c r="A958" t="s">
        <v>507</v>
      </c>
      <c r="B958" t="s">
        <v>508</v>
      </c>
      <c r="C958" t="str">
        <f>CONCATENATE(Tabla5[[#This Row],[CARDCODE]],"-",Tabla5[[#This Row],[CARDNAME]])</f>
        <v>P10098534658-MAS VASQUEZ DE VELASCO RAMIRO</v>
      </c>
    </row>
    <row r="959" spans="1:3" x14ac:dyDescent="0.25">
      <c r="A959" t="s">
        <v>2944</v>
      </c>
      <c r="B959" t="s">
        <v>2945</v>
      </c>
      <c r="C959" t="str">
        <f>CONCATENATE(Tabla5[[#This Row],[CARDCODE]],"-",Tabla5[[#This Row],[CARDNAME]])</f>
        <v>P20516855470-MASTER INDUSTRIAL PERU SOCIEDAD ANONIMA CERRADA</v>
      </c>
    </row>
    <row r="960" spans="1:3" x14ac:dyDescent="0.25">
      <c r="A960" t="s">
        <v>3258</v>
      </c>
      <c r="B960" t="s">
        <v>3259</v>
      </c>
      <c r="C960" t="str">
        <f>CONCATENATE(Tabla5[[#This Row],[CARDCODE]],"-",Tabla5[[#This Row],[CARDNAME]])</f>
        <v>P20601801311-MASTER SUMINISTROS INDUSTRIALES S.A.C.</v>
      </c>
    </row>
    <row r="961" spans="1:3" x14ac:dyDescent="0.25">
      <c r="A961" t="s">
        <v>1624</v>
      </c>
      <c r="B961" t="s">
        <v>1625</v>
      </c>
      <c r="C961" t="str">
        <f>CONCATENATE(Tabla5[[#This Row],[CARDCODE]],"-",Tabla5[[#This Row],[CARDNAME]])</f>
        <v>P20219871741-MATSUEI S.A.C.</v>
      </c>
    </row>
    <row r="962" spans="1:3" x14ac:dyDescent="0.25">
      <c r="A962" t="s">
        <v>1760</v>
      </c>
      <c r="B962" t="s">
        <v>1761</v>
      </c>
      <c r="C962" t="str">
        <f>CONCATENATE(Tabla5[[#This Row],[CARDCODE]],"-",Tabla5[[#This Row],[CARDNAME]])</f>
        <v>P20297990757-MAVERI MANUFACTURAS VENTAS S.R.L.</v>
      </c>
    </row>
    <row r="963" spans="1:3" x14ac:dyDescent="0.25">
      <c r="A963" t="s">
        <v>1696</v>
      </c>
      <c r="B963" t="s">
        <v>1697</v>
      </c>
      <c r="C963" t="str">
        <f>CONCATENATE(Tabla5[[#This Row],[CARDCODE]],"-",Tabla5[[#This Row],[CARDNAME]])</f>
        <v>p20266402709-MAXIME CONSULT S.A.</v>
      </c>
    </row>
    <row r="964" spans="1:3" x14ac:dyDescent="0.25">
      <c r="A964" t="s">
        <v>1320</v>
      </c>
      <c r="B964" t="s">
        <v>1321</v>
      </c>
      <c r="C964" t="str">
        <f>CONCATENATE(Tabla5[[#This Row],[CARDCODE]],"-",Tabla5[[#This Row],[CARDNAME]])</f>
        <v>P20108730294-MAYORSA S.A.</v>
      </c>
    </row>
    <row r="965" spans="1:3" x14ac:dyDescent="0.25">
      <c r="A965" t="s">
        <v>2538</v>
      </c>
      <c r="B965" t="s">
        <v>2539</v>
      </c>
      <c r="C965" t="str">
        <f>CONCATENATE(Tabla5[[#This Row],[CARDCODE]],"-",Tabla5[[#This Row],[CARDNAME]])</f>
        <v>P20504803644-MCSIL S.A.C.</v>
      </c>
    </row>
    <row r="966" spans="1:3" x14ac:dyDescent="0.25">
      <c r="A966" t="s">
        <v>1826</v>
      </c>
      <c r="B966" t="s">
        <v>1827</v>
      </c>
      <c r="C966" t="str">
        <f>CONCATENATE(Tabla5[[#This Row],[CARDCODE]],"-",Tabla5[[#This Row],[CARDNAME]])</f>
        <v>P20332831721-MD SEMINARIOS Y EVENTOS S.A.</v>
      </c>
    </row>
    <row r="967" spans="1:3" x14ac:dyDescent="0.25">
      <c r="A967" t="s">
        <v>3152</v>
      </c>
      <c r="B967" t="s">
        <v>3153</v>
      </c>
      <c r="C967" t="str">
        <f>CONCATENATE(Tabla5[[#This Row],[CARDCODE]],"-",Tabla5[[#This Row],[CARDNAME]])</f>
        <v>P20551050140-MECOMGAS INGENIEROS S.A.C.</v>
      </c>
    </row>
    <row r="968" spans="1:3" x14ac:dyDescent="0.25">
      <c r="A968" t="s">
        <v>2862</v>
      </c>
      <c r="B968" t="s">
        <v>2863</v>
      </c>
      <c r="C968" t="str">
        <f>CONCATENATE(Tabla5[[#This Row],[CARDCODE]],"-",Tabla5[[#This Row],[CARDNAME]])</f>
        <v>P20511904596-MEDICDAN IMPORT E.I.R.L.</v>
      </c>
    </row>
    <row r="969" spans="1:3" x14ac:dyDescent="0.25">
      <c r="A969" t="s">
        <v>3170</v>
      </c>
      <c r="B969" t="s">
        <v>3171</v>
      </c>
      <c r="C969" t="str">
        <f>CONCATENATE(Tabla5[[#This Row],[CARDCODE]],"-",Tabla5[[#This Row],[CARDNAME]])</f>
        <v>P20553723061-MEGA INVERSIONES D &amp; A S.A.C.</v>
      </c>
    </row>
    <row r="970" spans="1:3" x14ac:dyDescent="0.25">
      <c r="A970" t="s">
        <v>2270</v>
      </c>
      <c r="B970" t="s">
        <v>2271</v>
      </c>
      <c r="C970" t="str">
        <f>CONCATENATE(Tabla5[[#This Row],[CARDCODE]],"-",Tabla5[[#This Row],[CARDNAME]])</f>
        <v>P20474229735-MEGAVAL INDUSTRIAL S.A.C.</v>
      </c>
    </row>
    <row r="971" spans="1:3" x14ac:dyDescent="0.25">
      <c r="A971" t="s">
        <v>541</v>
      </c>
      <c r="B971" t="s">
        <v>542</v>
      </c>
      <c r="C971" t="str">
        <f>CONCATENATE(Tabla5[[#This Row],[CARDCODE]],"-",Tabla5[[#This Row],[CARDNAME]])</f>
        <v>P10102722031-MEJIA CASTILLO ARTURO FRANCISCO</v>
      </c>
    </row>
    <row r="972" spans="1:3" x14ac:dyDescent="0.25">
      <c r="A972" t="s">
        <v>563</v>
      </c>
      <c r="B972" t="s">
        <v>564</v>
      </c>
      <c r="C972" t="str">
        <f>CONCATENATE(Tabla5[[#This Row],[CARDCODE]],"-",Tabla5[[#This Row],[CARDNAME]])</f>
        <v>P10105417956-MEJIA VEGA PAUL NICOLA FRANCISCO</v>
      </c>
    </row>
    <row r="973" spans="1:3" x14ac:dyDescent="0.25">
      <c r="A973" t="s">
        <v>891</v>
      </c>
      <c r="B973" t="s">
        <v>892</v>
      </c>
      <c r="C973" t="str">
        <f>CONCATENATE(Tabla5[[#This Row],[CARDCODE]],"-",Tabla5[[#This Row],[CARDNAME]])</f>
        <v>P17119067375-MELENDEZ MONZEN DE SALGUERO MARGARITA</v>
      </c>
    </row>
    <row r="974" spans="1:3" x14ac:dyDescent="0.25">
      <c r="A974" t="s">
        <v>353</v>
      </c>
      <c r="B974" t="s">
        <v>354</v>
      </c>
      <c r="C974" t="str">
        <f>CONCATENATE(Tabla5[[#This Row],[CARDCODE]],"-",Tabla5[[#This Row],[CARDNAME]])</f>
        <v>P10072713406-MELENDEZ YANGALI MAURO CRISOSTOMO</v>
      </c>
    </row>
    <row r="975" spans="1:3" x14ac:dyDescent="0.25">
      <c r="A975" t="s">
        <v>789</v>
      </c>
      <c r="B975" t="s">
        <v>790</v>
      </c>
      <c r="C975" t="str">
        <f>CONCATENATE(Tabla5[[#This Row],[CARDCODE]],"-",Tabla5[[#This Row],[CARDNAME]])</f>
        <v>P10411017546-MENDOZA CAHUANA DAVID EDGARD</v>
      </c>
    </row>
    <row r="976" spans="1:3" x14ac:dyDescent="0.25">
      <c r="A976" t="s">
        <v>3288</v>
      </c>
      <c r="B976" t="s">
        <v>3289</v>
      </c>
      <c r="C976" t="str">
        <f>CONCATENATE(Tabla5[[#This Row],[CARDCODE]],"-",Tabla5[[#This Row],[CARDNAME]])</f>
        <v>P20602652204-MERCATOR PERU - OPERADOR LOGISTICO S.A.C.</v>
      </c>
    </row>
    <row r="977" spans="1:3" x14ac:dyDescent="0.25">
      <c r="A977" t="s">
        <v>1982</v>
      </c>
      <c r="B977" t="s">
        <v>1983</v>
      </c>
      <c r="C977" t="str">
        <f>CONCATENATE(Tabla5[[#This Row],[CARDCODE]],"-",Tabla5[[#This Row],[CARDNAME]])</f>
        <v>P20392580647-METAL MECANICA Y PROYECTOS S.A.C.</v>
      </c>
    </row>
    <row r="978" spans="1:3" x14ac:dyDescent="0.25">
      <c r="A978" t="s">
        <v>2304</v>
      </c>
      <c r="B978" t="s">
        <v>2305</v>
      </c>
      <c r="C978" t="str">
        <f>CONCATENATE(Tabla5[[#This Row],[CARDCODE]],"-",Tabla5[[#This Row],[CARDNAME]])</f>
        <v>P20481577854-METAL SUR DEL PERU E.I.R.L.</v>
      </c>
    </row>
    <row r="979" spans="1:3" x14ac:dyDescent="0.25">
      <c r="A979" t="s">
        <v>2354</v>
      </c>
      <c r="B979" t="s">
        <v>2355</v>
      </c>
      <c r="C979" t="str">
        <f>CONCATENATE(Tabla5[[#This Row],[CARDCODE]],"-",Tabla5[[#This Row],[CARDNAME]])</f>
        <v>P20492234711-METALES &amp; POLIMEROS TECNICOS S.A.C.</v>
      </c>
    </row>
    <row r="980" spans="1:3" x14ac:dyDescent="0.25">
      <c r="A980" t="s">
        <v>1136</v>
      </c>
      <c r="B980" t="s">
        <v>1137</v>
      </c>
      <c r="C980" t="str">
        <f>CONCATENATE(Tabla5[[#This Row],[CARDCODE]],"-",Tabla5[[#This Row],[CARDNAME]])</f>
        <v>P20100722128-METALES ANDINOS S.A.</v>
      </c>
    </row>
    <row r="981" spans="1:3" x14ac:dyDescent="0.25">
      <c r="A981" t="s">
        <v>2346</v>
      </c>
      <c r="B981" t="s">
        <v>2347</v>
      </c>
      <c r="C981" t="str">
        <f>CONCATENATE(Tabla5[[#This Row],[CARDCODE]],"-",Tabla5[[#This Row],[CARDNAME]])</f>
        <v>P20491938740-MGC INGENIERIA Y SERVICIOS S.A.C - MGC S.A.C</v>
      </c>
    </row>
    <row r="982" spans="1:3" x14ac:dyDescent="0.25">
      <c r="A982" t="s">
        <v>2800</v>
      </c>
      <c r="B982" t="s">
        <v>2801</v>
      </c>
      <c r="C982" t="str">
        <f>CONCATENATE(Tabla5[[#This Row],[CARDCODE]],"-",Tabla5[[#This Row],[CARDNAME]])</f>
        <v>P20510044348-MIAMISTORE E.I.R.L.</v>
      </c>
    </row>
    <row r="983" spans="1:3" x14ac:dyDescent="0.25">
      <c r="A983" t="s">
        <v>1800</v>
      </c>
      <c r="B983" t="s">
        <v>1801</v>
      </c>
      <c r="C983" t="str">
        <f>CONCATENATE(Tabla5[[#This Row],[CARDCODE]],"-",Tabla5[[#This Row],[CARDNAME]])</f>
        <v>P20304887762-MIDAS GAS S.A.</v>
      </c>
    </row>
    <row r="984" spans="1:3" x14ac:dyDescent="0.25">
      <c r="A984" t="s">
        <v>2134</v>
      </c>
      <c r="B984" t="s">
        <v>2135</v>
      </c>
      <c r="C984" t="str">
        <f>CONCATENATE(Tabla5[[#This Row],[CARDCODE]],"-",Tabla5[[#This Row],[CARDNAME]])</f>
        <v>P20431752205-MILLICOM PERU S.A.</v>
      </c>
    </row>
    <row r="985" spans="1:3" x14ac:dyDescent="0.25">
      <c r="A985" t="s">
        <v>1442</v>
      </c>
      <c r="B985" t="s">
        <v>1443</v>
      </c>
      <c r="C985" t="str">
        <f>CONCATENATE(Tabla5[[#This Row],[CARDCODE]],"-",Tabla5[[#This Row],[CARDNAME]])</f>
        <v>P20131373237-MINISTERIO DE SALUD</v>
      </c>
    </row>
    <row r="986" spans="1:3" x14ac:dyDescent="0.25">
      <c r="A986" t="s">
        <v>1438</v>
      </c>
      <c r="B986" t="s">
        <v>1439</v>
      </c>
      <c r="C986" t="str">
        <f>CONCATENATE(Tabla5[[#This Row],[CARDCODE]],"-",Tabla5[[#This Row],[CARDNAME]])</f>
        <v>P20131263130-MINISTERIO DE SALUD INSTITUTO NACIONAL DE SALUD</v>
      </c>
    </row>
    <row r="987" spans="1:3" x14ac:dyDescent="0.25">
      <c r="A987" t="s">
        <v>749</v>
      </c>
      <c r="B987" t="s">
        <v>750</v>
      </c>
      <c r="C987" t="str">
        <f>CONCATENATE(Tabla5[[#This Row],[CARDCODE]],"-",Tabla5[[#This Row],[CARDNAME]])</f>
        <v>P10400777522-MIRANDA PEREZ, MARCO ANTONIO</v>
      </c>
    </row>
    <row r="988" spans="1:3" x14ac:dyDescent="0.25">
      <c r="A988" t="s">
        <v>3038</v>
      </c>
      <c r="B988" t="s">
        <v>3039</v>
      </c>
      <c r="C988" t="str">
        <f>CONCATENATE(Tabla5[[#This Row],[CARDCODE]],"-",Tabla5[[#This Row],[CARDNAME]])</f>
        <v>P20524674891-MITO COURIER S.A.C.</v>
      </c>
    </row>
    <row r="989" spans="1:3" x14ac:dyDescent="0.25">
      <c r="A989" t="s">
        <v>1680</v>
      </c>
      <c r="B989" t="s">
        <v>1681</v>
      </c>
      <c r="C989" t="str">
        <f>CONCATENATE(Tabla5[[#This Row],[CARDCODE]],"-",Tabla5[[#This Row],[CARDNAME]])</f>
        <v>P20259880603-MOBIL OIL DEL PERU S.R.L.</v>
      </c>
    </row>
    <row r="990" spans="1:3" x14ac:dyDescent="0.25">
      <c r="A990" t="s">
        <v>2078</v>
      </c>
      <c r="B990" t="s">
        <v>2079</v>
      </c>
      <c r="C990" t="str">
        <f>CONCATENATE(Tabla5[[#This Row],[CARDCODE]],"-",Tabla5[[#This Row],[CARDNAME]])</f>
        <v>P20420076178-MONACO S.R.L.</v>
      </c>
    </row>
    <row r="991" spans="1:3" x14ac:dyDescent="0.25">
      <c r="A991" t="s">
        <v>757</v>
      </c>
      <c r="B991" t="s">
        <v>758</v>
      </c>
      <c r="C991" t="str">
        <f>CONCATENATE(Tabla5[[#This Row],[CARDCODE]],"-",Tabla5[[#This Row],[CARDNAME]])</f>
        <v>P10402462740-MONCHON GONZALES JOSE RAMOS</v>
      </c>
    </row>
    <row r="992" spans="1:3" x14ac:dyDescent="0.25">
      <c r="A992" t="s">
        <v>1150</v>
      </c>
      <c r="B992" t="s">
        <v>1151</v>
      </c>
      <c r="C992" t="str">
        <f>CONCATENATE(Tabla5[[#This Row],[CARDCODE]],"-",Tabla5[[#This Row],[CARDNAME]])</f>
        <v>P20100890187-MONSANTE EIRL</v>
      </c>
    </row>
    <row r="993" spans="1:3" x14ac:dyDescent="0.25">
      <c r="A993" t="s">
        <v>391</v>
      </c>
      <c r="B993" t="s">
        <v>392</v>
      </c>
      <c r="C993" t="str">
        <f>CONCATENATE(Tabla5[[#This Row],[CARDCODE]],"-",Tabla5[[#This Row],[CARDNAME]])</f>
        <v>P10079538952-MONTALVAN CARMONA ROBERTO</v>
      </c>
    </row>
    <row r="994" spans="1:3" x14ac:dyDescent="0.25">
      <c r="A994" t="s">
        <v>375</v>
      </c>
      <c r="B994" t="s">
        <v>376</v>
      </c>
      <c r="C994" t="str">
        <f>CONCATENATE(Tabla5[[#This Row],[CARDCODE]],"-",Tabla5[[#This Row],[CARDNAME]])</f>
        <v>P10076151798-MONTALVAN URQUIZA JOSE DANIEL</v>
      </c>
    </row>
    <row r="995" spans="1:3" x14ac:dyDescent="0.25">
      <c r="A995" t="s">
        <v>449</v>
      </c>
      <c r="B995" t="s">
        <v>450</v>
      </c>
      <c r="C995" t="str">
        <f>CONCATENATE(Tabla5[[#This Row],[CARDCODE]],"-",Tabla5[[#This Row],[CARDNAME]])</f>
        <v>P10090324352-MONTAÑEZ MARQUEZ MARITZA ELIZABETH</v>
      </c>
    </row>
    <row r="996" spans="1:3" x14ac:dyDescent="0.25">
      <c r="A996" t="s">
        <v>2066</v>
      </c>
      <c r="B996" t="s">
        <v>2067</v>
      </c>
      <c r="C996" t="str">
        <f>CONCATENATE(Tabla5[[#This Row],[CARDCODE]],"-",Tabla5[[#This Row],[CARDNAME]])</f>
        <v>P20419343871-MONTE REAL INVERSIONES TURISTICAS S.A.</v>
      </c>
    </row>
    <row r="997" spans="1:3" x14ac:dyDescent="0.25">
      <c r="A997" t="s">
        <v>569</v>
      </c>
      <c r="B997" t="s">
        <v>570</v>
      </c>
      <c r="C997" t="str">
        <f>CONCATENATE(Tabla5[[#This Row],[CARDCODE]],"-",Tabla5[[#This Row],[CARDNAME]])</f>
        <v>P10106175531-MONTES DIAZ JESUS ALEJANDRO</v>
      </c>
    </row>
    <row r="998" spans="1:3" x14ac:dyDescent="0.25">
      <c r="A998" t="s">
        <v>1260</v>
      </c>
      <c r="B998" t="s">
        <v>1261</v>
      </c>
      <c r="C998" t="str">
        <f>CONCATENATE(Tabla5[[#This Row],[CARDCODE]],"-",Tabla5[[#This Row],[CARDNAME]])</f>
        <v>P20102102321-MORA PUBLICIDAD Y REPRESENTACIONES S.A.C.</v>
      </c>
    </row>
    <row r="999" spans="1:3" x14ac:dyDescent="0.25">
      <c r="A999" t="s">
        <v>423</v>
      </c>
      <c r="B999" t="s">
        <v>424</v>
      </c>
      <c r="C999" t="str">
        <f>CONCATENATE(Tabla5[[#This Row],[CARDCODE]],"-",Tabla5[[#This Row],[CARDNAME]])</f>
        <v>P10083128742-MORON VALLE STALIN</v>
      </c>
    </row>
    <row r="1000" spans="1:3" x14ac:dyDescent="0.25">
      <c r="A1000" t="s">
        <v>2044</v>
      </c>
      <c r="B1000" t="s">
        <v>2045</v>
      </c>
      <c r="C1000" t="str">
        <f>CONCATENATE(Tabla5[[#This Row],[CARDCODE]],"-",Tabla5[[#This Row],[CARDNAME]])</f>
        <v>P20417926632-MOTORES DIESEL ANDINOS S.A. - MODASA</v>
      </c>
    </row>
    <row r="1001" spans="1:3" x14ac:dyDescent="0.25">
      <c r="A1001" t="s">
        <v>3138</v>
      </c>
      <c r="B1001" t="s">
        <v>3139</v>
      </c>
      <c r="C1001" t="str">
        <f>CONCATENATE(Tabla5[[#This Row],[CARDCODE]],"-",Tabla5[[#This Row],[CARDNAME]])</f>
        <v>P20548641919-MOTORES INDUSTRIALES CONDOR E.I.R.L.</v>
      </c>
    </row>
    <row r="1002" spans="1:3" x14ac:dyDescent="0.25">
      <c r="A1002" t="s">
        <v>1062</v>
      </c>
      <c r="B1002" t="s">
        <v>1063</v>
      </c>
      <c r="C1002" t="str">
        <f>CONCATENATE(Tabla5[[#This Row],[CARDCODE]],"-",Tabla5[[#This Row],[CARDNAME]])</f>
        <v>P20100260591-MOTORES Y MAQUINARIAS S.A.C.</v>
      </c>
    </row>
    <row r="1003" spans="1:3" x14ac:dyDescent="0.25">
      <c r="A1003" t="s">
        <v>1212</v>
      </c>
      <c r="B1003" t="s">
        <v>1213</v>
      </c>
      <c r="C1003" t="str">
        <f>CONCATENATE(Tabla5[[#This Row],[CARDCODE]],"-",Tabla5[[#This Row],[CARDNAME]])</f>
        <v>P20101461786-MOTOREX S.A.</v>
      </c>
    </row>
    <row r="1004" spans="1:3" x14ac:dyDescent="0.25">
      <c r="A1004" t="s">
        <v>1314</v>
      </c>
      <c r="B1004" t="s">
        <v>1315</v>
      </c>
      <c r="C1004" t="str">
        <f>CONCATENATE(Tabla5[[#This Row],[CARDCODE]],"-",Tabla5[[#This Row],[CARDNAME]])</f>
        <v>P20107916343-MOVIL TOURS S.A.</v>
      </c>
    </row>
    <row r="1005" spans="1:3" x14ac:dyDescent="0.25">
      <c r="A1005" t="s">
        <v>2760</v>
      </c>
      <c r="B1005" t="s">
        <v>2761</v>
      </c>
      <c r="C1005" t="str">
        <f>CONCATENATE(Tabla5[[#This Row],[CARDCODE]],"-",Tabla5[[#This Row],[CARDNAME]])</f>
        <v>P20509411671-MP INSTITUCIONAL S.A.C.</v>
      </c>
    </row>
    <row r="1006" spans="1:3" x14ac:dyDescent="0.25">
      <c r="A1006" t="s">
        <v>3090</v>
      </c>
      <c r="B1006" t="s">
        <v>3091</v>
      </c>
      <c r="C1006" t="str">
        <f>CONCATENATE(Tabla5[[#This Row],[CARDCODE]],"-",Tabla5[[#This Row],[CARDNAME]])</f>
        <v>P20538755134-MPC ELECTRIC SOCIEDAD COMERCIAL DE RESPONSABILIDAD LIMITADA - MPC ELECTRIC SRL.</v>
      </c>
    </row>
    <row r="1007" spans="1:3" x14ac:dyDescent="0.25">
      <c r="A1007" t="s">
        <v>3100</v>
      </c>
      <c r="B1007" t="s">
        <v>3101</v>
      </c>
      <c r="C1007" t="str">
        <f>CONCATENATE(Tabla5[[#This Row],[CARDCODE]],"-",Tabla5[[#This Row],[CARDNAME]])</f>
        <v>P20543416011-MUCASA IMPORTACIONES PERU S.A.C</v>
      </c>
    </row>
    <row r="1008" spans="1:3" x14ac:dyDescent="0.25">
      <c r="A1008" t="s">
        <v>2310</v>
      </c>
      <c r="B1008" t="s">
        <v>2311</v>
      </c>
      <c r="C1008" t="str">
        <f>CONCATENATE(Tabla5[[#This Row],[CARDCODE]],"-",Tabla5[[#This Row],[CARDNAME]])</f>
        <v>P20483286521-MULTINOR S.A.C.</v>
      </c>
    </row>
    <row r="1009" spans="1:3" x14ac:dyDescent="0.25">
      <c r="A1009" t="s">
        <v>2286</v>
      </c>
      <c r="B1009" t="s">
        <v>2287</v>
      </c>
      <c r="C1009" t="str">
        <f>CONCATENATE(Tabla5[[#This Row],[CARDCODE]],"-",Tabla5[[#This Row],[CARDNAME]])</f>
        <v>P20476092320-MULTISERV. LA MOLINA S.A.C.</v>
      </c>
    </row>
    <row r="1010" spans="1:3" x14ac:dyDescent="0.25">
      <c r="A1010" t="s">
        <v>2180</v>
      </c>
      <c r="B1010" t="s">
        <v>2181</v>
      </c>
      <c r="C1010" t="str">
        <f>CONCATENATE(Tabla5[[#This Row],[CARDCODE]],"-",Tabla5[[#This Row],[CARDNAME]])</f>
        <v>P20444654008-MULTISERVICIOS DO PEPE E.I.R.L.</v>
      </c>
    </row>
    <row r="1011" spans="1:3" x14ac:dyDescent="0.25">
      <c r="A1011" t="s">
        <v>3132</v>
      </c>
      <c r="B1011" t="s">
        <v>3133</v>
      </c>
      <c r="C1011" t="str">
        <f>CONCATENATE(Tabla5[[#This Row],[CARDCODE]],"-",Tabla5[[#This Row],[CARDNAME]])</f>
        <v>P20546803768-MULTISERVICIOS MARVAL S.A.C.</v>
      </c>
    </row>
    <row r="1012" spans="1:3" x14ac:dyDescent="0.25">
      <c r="A1012" t="s">
        <v>2406</v>
      </c>
      <c r="B1012" t="s">
        <v>2407</v>
      </c>
      <c r="C1012" t="str">
        <f>CONCATENATE(Tabla5[[#This Row],[CARDCODE]],"-",Tabla5[[#This Row],[CARDNAME]])</f>
        <v>P20501420949-MULTISERVICIOS STA. URSULS S.A.C.</v>
      </c>
    </row>
    <row r="1013" spans="1:3" x14ac:dyDescent="0.25">
      <c r="A1013" t="s">
        <v>325</v>
      </c>
      <c r="B1013" t="s">
        <v>326</v>
      </c>
      <c r="C1013" t="str">
        <f>CONCATENATE(Tabla5[[#This Row],[CARDCODE]],"-",Tabla5[[#This Row],[CARDNAME]])</f>
        <v>P10067798177-MUNAR GUTIERREZ ENRIQUE GUILLERMO</v>
      </c>
    </row>
    <row r="1014" spans="1:3" x14ac:dyDescent="0.25">
      <c r="A1014" t="s">
        <v>837</v>
      </c>
      <c r="B1014" t="s">
        <v>838</v>
      </c>
      <c r="C1014" t="str">
        <f>CONCATENATE(Tabla5[[#This Row],[CARDCODE]],"-",Tabla5[[#This Row],[CARDNAME]])</f>
        <v>P10442621999-MUÑOZ ROMAN SALLY RUBI</v>
      </c>
    </row>
    <row r="1015" spans="1:3" x14ac:dyDescent="0.25">
      <c r="A1015" t="s">
        <v>705</v>
      </c>
      <c r="B1015" t="s">
        <v>706</v>
      </c>
      <c r="C1015" t="str">
        <f>CONCATENATE(Tabla5[[#This Row],[CARDCODE]],"-",Tabla5[[#This Row],[CARDNAME]])</f>
        <v>P10273676932-MUÑOZ RUBIO SEGUNDO A.</v>
      </c>
    </row>
    <row r="1016" spans="1:3" x14ac:dyDescent="0.25">
      <c r="A1016" t="s">
        <v>949</v>
      </c>
      <c r="B1016" t="s">
        <v>950</v>
      </c>
      <c r="C1016" t="str">
        <f>CONCATENATE(Tabla5[[#This Row],[CARDCODE]],"-",Tabla5[[#This Row],[CARDNAME]])</f>
        <v>P20100043573-MURDOCH SISTEMAS S.A.</v>
      </c>
    </row>
    <row r="1017" spans="1:3" x14ac:dyDescent="0.25">
      <c r="A1017" t="s">
        <v>3280</v>
      </c>
      <c r="B1017" t="s">
        <v>3281</v>
      </c>
      <c r="C1017" t="str">
        <f>CONCATENATE(Tabla5[[#This Row],[CARDCODE]],"-",Tabla5[[#This Row],[CARDNAME]])</f>
        <v>P20602399169-MX HESODIN GRUAS S.R.L.</v>
      </c>
    </row>
    <row r="1018" spans="1:3" x14ac:dyDescent="0.25">
      <c r="A1018" t="s">
        <v>3058</v>
      </c>
      <c r="B1018" t="s">
        <v>3059</v>
      </c>
      <c r="C1018" t="str">
        <f>CONCATENATE(Tabla5[[#This Row],[CARDCODE]],"-",Tabla5[[#This Row],[CARDNAME]])</f>
        <v>P20536395858-MYCROTECNICA S.A.C</v>
      </c>
    </row>
    <row r="1019" spans="1:3" x14ac:dyDescent="0.25">
      <c r="A1019" t="s">
        <v>3102</v>
      </c>
      <c r="B1019" t="s">
        <v>3103</v>
      </c>
      <c r="C1019" t="str">
        <f>CONCATENATE(Tabla5[[#This Row],[CARDCODE]],"-",Tabla5[[#This Row],[CARDNAME]])</f>
        <v>P20543686078-N &amp; V MULTIMARCAS SOCIEDAD COMERCIAL DE RESPONSABILIDAD LIMITADA</v>
      </c>
    </row>
    <row r="1020" spans="1:3" x14ac:dyDescent="0.25">
      <c r="A1020" t="s">
        <v>607</v>
      </c>
      <c r="B1020" t="s">
        <v>608</v>
      </c>
      <c r="C1020" t="str">
        <f>CONCATENATE(Tabla5[[#This Row],[CARDCODE]],"-",Tabla5[[#This Row],[CARDNAME]])</f>
        <v>P10159824549-NARIO SANTA CRUZ MIRTHA ESTHER</v>
      </c>
    </row>
    <row r="1021" spans="1:3" x14ac:dyDescent="0.25">
      <c r="A1021" t="s">
        <v>2068</v>
      </c>
      <c r="B1021" t="s">
        <v>2069</v>
      </c>
      <c r="C1021" t="str">
        <f>CONCATENATE(Tabla5[[#This Row],[CARDCODE]],"-",Tabla5[[#This Row],[CARDNAME]])</f>
        <v>P20419557596-NATURAL ART S.A.C.</v>
      </c>
    </row>
    <row r="1022" spans="1:3" x14ac:dyDescent="0.25">
      <c r="A1022" t="s">
        <v>477</v>
      </c>
      <c r="B1022" t="s">
        <v>478</v>
      </c>
      <c r="C1022" t="str">
        <f>CONCATENATE(Tabla5[[#This Row],[CARDCODE]],"-",Tabla5[[#This Row],[CARDNAME]])</f>
        <v>P10093916048-NAVARRO CALLE GLORIA LAURA</v>
      </c>
    </row>
    <row r="1023" spans="1:3" x14ac:dyDescent="0.25">
      <c r="A1023" t="s">
        <v>451</v>
      </c>
      <c r="B1023" t="s">
        <v>452</v>
      </c>
      <c r="C1023" t="str">
        <f>CONCATENATE(Tabla5[[#This Row],[CARDCODE]],"-",Tabla5[[#This Row],[CARDNAME]])</f>
        <v>P10090474214-NAZARIO CAMPOBLANCO DIOGENES JESUS</v>
      </c>
    </row>
    <row r="1024" spans="1:3" x14ac:dyDescent="0.25">
      <c r="A1024" t="s">
        <v>1346</v>
      </c>
      <c r="B1024" t="s">
        <v>1347</v>
      </c>
      <c r="C1024" t="str">
        <f>CONCATENATE(Tabla5[[#This Row],[CARDCODE]],"-",Tabla5[[#This Row],[CARDNAME]])</f>
        <v>P20111443492-NEG. ENERGETICOS S.A.C.</v>
      </c>
    </row>
    <row r="1025" spans="1:3" x14ac:dyDescent="0.25">
      <c r="A1025" t="s">
        <v>1526</v>
      </c>
      <c r="B1025" t="s">
        <v>1527</v>
      </c>
      <c r="C1025" t="str">
        <f>CONCATENATE(Tabla5[[#This Row],[CARDCODE]],"-",Tabla5[[#This Row],[CARDNAME]])</f>
        <v>P20153381560-NEGOA S.A.</v>
      </c>
    </row>
    <row r="1026" spans="1:3" x14ac:dyDescent="0.25">
      <c r="A1026" t="s">
        <v>1154</v>
      </c>
      <c r="B1026" t="s">
        <v>1155</v>
      </c>
      <c r="C1026" t="str">
        <f>CONCATENATE(Tabla5[[#This Row],[CARDCODE]],"-",Tabla5[[#This Row],[CARDNAME]])</f>
        <v>P20100920272-NEGOCIACION ALPIESA S.A.</v>
      </c>
    </row>
    <row r="1027" spans="1:3" x14ac:dyDescent="0.25">
      <c r="A1027" t="s">
        <v>2772</v>
      </c>
      <c r="B1027" t="s">
        <v>2773</v>
      </c>
      <c r="C1027" t="str">
        <f>CONCATENATE(Tabla5[[#This Row],[CARDCODE]],"-",Tabla5[[#This Row],[CARDNAME]])</f>
        <v>P20509634891-NEGOCIACIONES ARELINC S.A.C.</v>
      </c>
    </row>
    <row r="1028" spans="1:3" x14ac:dyDescent="0.25">
      <c r="A1028" t="s">
        <v>1700</v>
      </c>
      <c r="B1028" t="s">
        <v>1701</v>
      </c>
      <c r="C1028" t="str">
        <f>CONCATENATE(Tabla5[[#This Row],[CARDCODE]],"-",Tabla5[[#This Row],[CARDNAME]])</f>
        <v>P20266663171-NEGOCIACIONES CARMELA S.A.</v>
      </c>
    </row>
    <row r="1029" spans="1:3" x14ac:dyDescent="0.25">
      <c r="A1029" t="s">
        <v>2514</v>
      </c>
      <c r="B1029" t="s">
        <v>2515</v>
      </c>
      <c r="C1029" t="str">
        <f>CONCATENATE(Tabla5[[#This Row],[CARDCODE]],"-",Tabla5[[#This Row],[CARDNAME]])</f>
        <v>P20504174680-NEGOCIACIONES CAVASUR S.A.C.</v>
      </c>
    </row>
    <row r="1030" spans="1:3" x14ac:dyDescent="0.25">
      <c r="A1030" t="s">
        <v>1998</v>
      </c>
      <c r="B1030" t="s">
        <v>1999</v>
      </c>
      <c r="C1030" t="str">
        <f>CONCATENATE(Tabla5[[#This Row],[CARDCODE]],"-",Tabla5[[#This Row],[CARDNAME]])</f>
        <v>P20398840381-NEGOCIOS GENERALES UBILLUS E.I.R.L.</v>
      </c>
    </row>
    <row r="1031" spans="1:3" x14ac:dyDescent="0.25">
      <c r="A1031" t="s">
        <v>2676</v>
      </c>
      <c r="B1031" t="s">
        <v>2677</v>
      </c>
      <c r="C1031" t="str">
        <f>CONCATENATE(Tabla5[[#This Row],[CARDCODE]],"-",Tabla5[[#This Row],[CARDNAME]])</f>
        <v>P20507911731-NEGOCIOS INTERNACIONALES ELITE S.A.C.</v>
      </c>
    </row>
    <row r="1032" spans="1:3" x14ac:dyDescent="0.25">
      <c r="A1032" t="s">
        <v>2756</v>
      </c>
      <c r="B1032" t="s">
        <v>2757</v>
      </c>
      <c r="C1032" t="str">
        <f>CONCATENATE(Tabla5[[#This Row],[CARDCODE]],"-",Tabla5[[#This Row],[CARDNAME]])</f>
        <v>P20509298417-NEGOCIOS Y REPRESENTACIONES ARMABRAES S.R.L</v>
      </c>
    </row>
    <row r="1033" spans="1:3" x14ac:dyDescent="0.25">
      <c r="A1033" t="s">
        <v>1748</v>
      </c>
      <c r="B1033" t="s">
        <v>1749</v>
      </c>
      <c r="C1033" t="str">
        <f>CONCATENATE(Tabla5[[#This Row],[CARDCODE]],"-",Tabla5[[#This Row],[CARDNAME]])</f>
        <v>P20296550222-NELKAREL S.A.C</v>
      </c>
    </row>
    <row r="1034" spans="1:3" x14ac:dyDescent="0.25">
      <c r="A1034" t="s">
        <v>473</v>
      </c>
      <c r="B1034" t="s">
        <v>474</v>
      </c>
      <c r="C1034" t="str">
        <f>CONCATENATE(Tabla5[[#This Row],[CARDCODE]],"-",Tabla5[[#This Row],[CARDNAME]])</f>
        <v>P10093779172-NEPO ZOLLA CESAR ANTONIO</v>
      </c>
    </row>
    <row r="1035" spans="1:3" x14ac:dyDescent="0.25">
      <c r="A1035" t="s">
        <v>903</v>
      </c>
      <c r="B1035" t="s">
        <v>904</v>
      </c>
      <c r="C1035" t="str">
        <f>CONCATENATE(Tabla5[[#This Row],[CARDCODE]],"-",Tabla5[[#This Row],[CARDNAME]])</f>
        <v>P20100010217-NEPTUNIA S.A.</v>
      </c>
    </row>
    <row r="1036" spans="1:3" x14ac:dyDescent="0.25">
      <c r="A1036" t="s">
        <v>2582</v>
      </c>
      <c r="B1036" t="s">
        <v>2583</v>
      </c>
      <c r="C1036" t="str">
        <f>CONCATENATE(Tabla5[[#This Row],[CARDCODE]],"-",Tabla5[[#This Row],[CARDNAME]])</f>
        <v>P20505670443-NESSUS HOTELES PERU S.A.</v>
      </c>
    </row>
    <row r="1037" spans="1:3" x14ac:dyDescent="0.25">
      <c r="A1037" t="s">
        <v>1684</v>
      </c>
      <c r="B1037" t="s">
        <v>1685</v>
      </c>
      <c r="C1037" t="str">
        <f>CONCATENATE(Tabla5[[#This Row],[CARDCODE]],"-",Tabla5[[#This Row],[CARDNAME]])</f>
        <v>p20263322496-NESTLE PERU S.A.</v>
      </c>
    </row>
    <row r="1038" spans="1:3" x14ac:dyDescent="0.25">
      <c r="A1038" t="s">
        <v>2738</v>
      </c>
      <c r="B1038" t="s">
        <v>2739</v>
      </c>
      <c r="C1038" t="str">
        <f>CONCATENATE(Tabla5[[#This Row],[CARDCODE]],"-",Tabla5[[#This Row],[CARDNAME]])</f>
        <v>P20509013439-NEUHICE S.A.C.</v>
      </c>
    </row>
    <row r="1039" spans="1:3" x14ac:dyDescent="0.25">
      <c r="A1039" t="s">
        <v>3208</v>
      </c>
      <c r="B1039" t="s">
        <v>3209</v>
      </c>
      <c r="C1039" t="str">
        <f>CONCATENATE(Tabla5[[#This Row],[CARDCODE]],"-",Tabla5[[#This Row],[CARDNAME]])</f>
        <v>P20600050851-NEUMATIC IMPORT LEONEL E.I.R.L.</v>
      </c>
    </row>
    <row r="1040" spans="1:3" x14ac:dyDescent="0.25">
      <c r="A1040" t="s">
        <v>1606</v>
      </c>
      <c r="B1040" t="s">
        <v>1607</v>
      </c>
      <c r="C1040" t="str">
        <f>CONCATENATE(Tabla5[[#This Row],[CARDCODE]],"-",Tabla5[[#This Row],[CARDNAME]])</f>
        <v>P20207548937-NEWS CAFE S.R.LTDA.</v>
      </c>
    </row>
    <row r="1041" spans="1:3" x14ac:dyDescent="0.25">
      <c r="A1041" t="s">
        <v>955</v>
      </c>
      <c r="B1041" t="s">
        <v>956</v>
      </c>
      <c r="C1041" t="str">
        <f>CONCATENATE(Tabla5[[#This Row],[CARDCODE]],"-",Tabla5[[#This Row],[CARDNAME]])</f>
        <v>P20100051169-NICOLL PERU S.A.</v>
      </c>
    </row>
    <row r="1042" spans="1:3" x14ac:dyDescent="0.25">
      <c r="A1042" t="s">
        <v>345</v>
      </c>
      <c r="B1042" t="s">
        <v>346</v>
      </c>
      <c r="C1042" t="str">
        <f>CONCATENATE(Tabla5[[#This Row],[CARDCODE]],"-",Tabla5[[#This Row],[CARDNAME]])</f>
        <v>P10072310832-NINAN CHALLCO MARIA</v>
      </c>
    </row>
    <row r="1043" spans="1:3" x14ac:dyDescent="0.25">
      <c r="A1043" t="s">
        <v>2162</v>
      </c>
      <c r="B1043" t="s">
        <v>2163</v>
      </c>
      <c r="C1043" t="str">
        <f>CONCATENATE(Tabla5[[#This Row],[CARDCODE]],"-",Tabla5[[#This Row],[CARDNAME]])</f>
        <v>P20440126775-NIRIA S.A.C.</v>
      </c>
    </row>
    <row r="1044" spans="1:3" x14ac:dyDescent="0.25">
      <c r="A1044" t="s">
        <v>1418</v>
      </c>
      <c r="B1044" t="s">
        <v>1419</v>
      </c>
      <c r="C1044" t="str">
        <f>CONCATENATE(Tabla5[[#This Row],[CARDCODE]],"-",Tabla5[[#This Row],[CARDNAME]])</f>
        <v>P20127033928-NISSAUTO E.I.R.LTDA</v>
      </c>
    </row>
    <row r="1045" spans="1:3" x14ac:dyDescent="0.25">
      <c r="A1045" t="s">
        <v>2570</v>
      </c>
      <c r="B1045" t="s">
        <v>2571</v>
      </c>
      <c r="C1045" t="str">
        <f>CONCATENATE(Tabla5[[#This Row],[CARDCODE]],"-",Tabla5[[#This Row],[CARDNAME]])</f>
        <v>P20505377142-NORVIAL S.A.</v>
      </c>
    </row>
    <row r="1046" spans="1:3" x14ac:dyDescent="0.25">
      <c r="A1046" t="s">
        <v>2046</v>
      </c>
      <c r="B1046" t="s">
        <v>2047</v>
      </c>
      <c r="C1046" t="str">
        <f>CONCATENATE(Tabla5[[#This Row],[CARDCODE]],"-",Tabla5[[#This Row],[CARDNAME]])</f>
        <v>P20418052938-NOVASALUD  EPS</v>
      </c>
    </row>
    <row r="1047" spans="1:3" x14ac:dyDescent="0.25">
      <c r="A1047" t="s">
        <v>1096</v>
      </c>
      <c r="B1047" t="s">
        <v>1097</v>
      </c>
      <c r="C1047" t="str">
        <f>CONCATENATE(Tabla5[[#This Row],[CARDCODE]],"-",Tabla5[[#This Row],[CARDNAME]])</f>
        <v>P20100415977-NOVATRANS S.R.L.</v>
      </c>
    </row>
    <row r="1048" spans="1:3" x14ac:dyDescent="0.25">
      <c r="A1048" t="s">
        <v>419</v>
      </c>
      <c r="B1048" t="s">
        <v>420</v>
      </c>
      <c r="C1048" t="str">
        <f>CONCATENATE(Tabla5[[#This Row],[CARDCODE]],"-",Tabla5[[#This Row],[CARDNAME]])</f>
        <v>P10082315590-NOYA DE LA PIEDRA MANUEL ANTONIO</v>
      </c>
    </row>
    <row r="1049" spans="1:3" x14ac:dyDescent="0.25">
      <c r="A1049" t="s">
        <v>2308</v>
      </c>
      <c r="B1049" t="s">
        <v>2309</v>
      </c>
      <c r="C1049" t="str">
        <f>CONCATENATE(Tabla5[[#This Row],[CARDCODE]],"-",Tabla5[[#This Row],[CARDNAME]])</f>
        <v>P20483031379-NUEVO CHIFA CANTON E.I.R.L.</v>
      </c>
    </row>
    <row r="1050" spans="1:3" x14ac:dyDescent="0.25">
      <c r="A1050" t="s">
        <v>1810</v>
      </c>
      <c r="B1050" t="s">
        <v>1811</v>
      </c>
      <c r="C1050" t="str">
        <f>CONCATENATE(Tabla5[[#This Row],[CARDCODE]],"-",Tabla5[[#This Row],[CARDNAME]])</f>
        <v>P20310658287-NUEVO MUNDO INVERSIONES S.A.C.</v>
      </c>
    </row>
    <row r="1051" spans="1:3" x14ac:dyDescent="0.25">
      <c r="A1051" t="s">
        <v>629</v>
      </c>
      <c r="B1051" t="s">
        <v>630</v>
      </c>
      <c r="C1051" t="str">
        <f>CONCATENATE(Tabla5[[#This Row],[CARDCODE]],"-",Tabla5[[#This Row],[CARDNAME]])</f>
        <v>P10181972527-NUNEZ SOUZA OLGA ROXANA</v>
      </c>
    </row>
    <row r="1052" spans="1:3" x14ac:dyDescent="0.25">
      <c r="A1052" t="s">
        <v>377</v>
      </c>
      <c r="B1052" t="s">
        <v>378</v>
      </c>
      <c r="C1052" t="str">
        <f>CONCATENATE(Tabla5[[#This Row],[CARDCODE]],"-",Tabla5[[#This Row],[CARDNAME]])</f>
        <v>P10076250443-NUÑEZ CALLE LUCIA</v>
      </c>
    </row>
    <row r="1053" spans="1:3" x14ac:dyDescent="0.25">
      <c r="A1053" t="s">
        <v>1510</v>
      </c>
      <c r="B1053" t="s">
        <v>1511</v>
      </c>
      <c r="C1053" t="str">
        <f>CONCATENATE(Tabla5[[#This Row],[CARDCODE]],"-",Tabla5[[#This Row],[CARDNAME]])</f>
        <v>P20144215649-NUTRA S.A. DUNKIN DONUTS</v>
      </c>
    </row>
    <row r="1054" spans="1:3" x14ac:dyDescent="0.25">
      <c r="A1054" t="s">
        <v>3276</v>
      </c>
      <c r="B1054" t="s">
        <v>3277</v>
      </c>
      <c r="C1054" t="str">
        <f>CONCATENATE(Tabla5[[#This Row],[CARDCODE]],"-",Tabla5[[#This Row],[CARDNAME]])</f>
        <v>P20602347550-ÑUSTAS PERU SAC</v>
      </c>
    </row>
    <row r="1055" spans="1:3" x14ac:dyDescent="0.25">
      <c r="A1055" t="s">
        <v>2846</v>
      </c>
      <c r="B1055" t="s">
        <v>2847</v>
      </c>
      <c r="C1055" t="str">
        <f>CONCATENATE(Tabla5[[#This Row],[CARDCODE]],"-",Tabla5[[#This Row],[CARDNAME]])</f>
        <v>P20511322970-O D M  S.A.C.</v>
      </c>
    </row>
    <row r="1056" spans="1:3" x14ac:dyDescent="0.25">
      <c r="A1056" t="s">
        <v>2658</v>
      </c>
      <c r="B1056" t="s">
        <v>2659</v>
      </c>
      <c r="C1056" t="str">
        <f>CONCATENATE(Tabla5[[#This Row],[CARDCODE]],"-",Tabla5[[#This Row],[CARDNAME]])</f>
        <v>P20507430555-OEM ELECTRIC SOCIEDAD ANONIMA CERRADA</v>
      </c>
    </row>
    <row r="1057" spans="1:3" x14ac:dyDescent="0.25">
      <c r="A1057" t="s">
        <v>2524</v>
      </c>
      <c r="B1057" t="s">
        <v>2525</v>
      </c>
      <c r="C1057" t="str">
        <f>CONCATENATE(Tabla5[[#This Row],[CARDCODE]],"-",Tabla5[[#This Row],[CARDNAME]])</f>
        <v>P20504534058-OHPERU.COM E.I.R.L.</v>
      </c>
    </row>
    <row r="1058" spans="1:3" x14ac:dyDescent="0.25">
      <c r="A1058" t="s">
        <v>1662</v>
      </c>
      <c r="B1058" t="s">
        <v>1663</v>
      </c>
      <c r="C1058" t="str">
        <f>CONCATENATE(Tabla5[[#This Row],[CARDCODE]],"-",Tabla5[[#This Row],[CARDNAME]])</f>
        <v>P20254356051-OLC INGENIEROS E.I.R.L.</v>
      </c>
    </row>
    <row r="1059" spans="1:3" x14ac:dyDescent="0.25">
      <c r="A1059" t="s">
        <v>1222</v>
      </c>
      <c r="B1059" t="s">
        <v>1223</v>
      </c>
      <c r="C1059" t="str">
        <f>CONCATENATE(Tabla5[[#This Row],[CARDCODE]],"-",Tabla5[[#This Row],[CARDNAME]])</f>
        <v>P20101560091-OLEOCENTRO EL OVALO S.A.C.</v>
      </c>
    </row>
    <row r="1060" spans="1:3" x14ac:dyDescent="0.25">
      <c r="A1060" t="s">
        <v>361</v>
      </c>
      <c r="B1060" t="s">
        <v>362</v>
      </c>
      <c r="C1060" t="str">
        <f>CONCATENATE(Tabla5[[#This Row],[CARDCODE]],"-",Tabla5[[#This Row],[CARDNAME]])</f>
        <v>P10073425161-OLIVA MENDOZA DE RAMIREZ ELIZABETH</v>
      </c>
    </row>
    <row r="1061" spans="1:3" x14ac:dyDescent="0.25">
      <c r="A1061" t="s">
        <v>1130</v>
      </c>
      <c r="B1061" t="s">
        <v>1131</v>
      </c>
      <c r="C1061" t="str">
        <f>CONCATENATE(Tabla5[[#This Row],[CARDCODE]],"-",Tabla5[[#This Row],[CARDNAME]])</f>
        <v>P20100686814-OLVA COURIER S.A.C.</v>
      </c>
    </row>
    <row r="1062" spans="1:3" x14ac:dyDescent="0.25">
      <c r="A1062" t="s">
        <v>3226</v>
      </c>
      <c r="B1062" t="s">
        <v>3227</v>
      </c>
      <c r="C1062" t="str">
        <f>CONCATENATE(Tabla5[[#This Row],[CARDCODE]],"-",Tabla5[[#This Row],[CARDNAME]])</f>
        <v>P20600622324-ONBOARD LOGISTICS PERU S.A.</v>
      </c>
    </row>
    <row r="1063" spans="1:3" x14ac:dyDescent="0.25">
      <c r="A1063" t="s">
        <v>2794</v>
      </c>
      <c r="B1063" t="s">
        <v>2795</v>
      </c>
      <c r="C1063" t="str">
        <f>CONCATENATE(Tabla5[[#This Row],[CARDCODE]],"-",Tabla5[[#This Row],[CARDNAME]])</f>
        <v>P20509968838-ONE WORLD PROMOCIONAL S.A.C.</v>
      </c>
    </row>
    <row r="1064" spans="1:3" x14ac:dyDescent="0.25">
      <c r="A1064" t="s">
        <v>3178</v>
      </c>
      <c r="B1064" t="s">
        <v>3179</v>
      </c>
      <c r="C1064" t="str">
        <f>CONCATENATE(Tabla5[[#This Row],[CARDCODE]],"-",Tabla5[[#This Row],[CARDNAME]])</f>
        <v>P20554461213-OPCION FERRETERA LTT E.I.R.L.</v>
      </c>
    </row>
    <row r="1065" spans="1:3" x14ac:dyDescent="0.25">
      <c r="A1065" t="s">
        <v>1608</v>
      </c>
      <c r="B1065" t="s">
        <v>1609</v>
      </c>
      <c r="C1065" t="str">
        <f>CONCATENATE(Tabla5[[#This Row],[CARDCODE]],"-",Tabla5[[#This Row],[CARDNAME]])</f>
        <v>P20210975862-OPERACIONES Y SERVICIOS GENERALES S A</v>
      </c>
    </row>
    <row r="1066" spans="1:3" x14ac:dyDescent="0.25">
      <c r="A1066" t="s">
        <v>741</v>
      </c>
      <c r="B1066" t="s">
        <v>742</v>
      </c>
      <c r="C1066" t="str">
        <f>CONCATENATE(Tabla5[[#This Row],[CARDCODE]],"-",Tabla5[[#This Row],[CARDNAME]])</f>
        <v>P10321110962-ORELLANA GERONIMO KARIN CARMEN</v>
      </c>
    </row>
    <row r="1067" spans="1:3" x14ac:dyDescent="0.25">
      <c r="A1067" t="s">
        <v>2056</v>
      </c>
      <c r="B1067" t="s">
        <v>2057</v>
      </c>
      <c r="C1067" t="str">
        <f>CONCATENATE(Tabla5[[#This Row],[CARDCODE]],"-",Tabla5[[#This Row],[CARDNAME]])</f>
        <v>P20419026809-ORGANISMO SUPERVISOR DE LAS CONTRATACIONES DEL ESTADO - OSCE</v>
      </c>
    </row>
    <row r="1068" spans="1:3" x14ac:dyDescent="0.25">
      <c r="A1068" t="s">
        <v>1570</v>
      </c>
      <c r="B1068" t="s">
        <v>1571</v>
      </c>
      <c r="C1068" t="str">
        <f>CONCATENATE(Tabla5[[#This Row],[CARDCODE]],"-",Tabla5[[#This Row],[CARDNAME]])</f>
        <v>P20177941591-ORGANIZACION FUTURO S.A.C.</v>
      </c>
    </row>
    <row r="1069" spans="1:3" x14ac:dyDescent="0.25">
      <c r="A1069" t="s">
        <v>1350</v>
      </c>
      <c r="B1069" t="s">
        <v>1351</v>
      </c>
      <c r="C1069" t="str">
        <f>CONCATENATE(Tabla5[[#This Row],[CARDCODE]],"-",Tabla5[[#This Row],[CARDNAME]])</f>
        <v>P20111767981-ORGANIZACION NEGOCIOS GENERALES S.A.</v>
      </c>
    </row>
    <row r="1070" spans="1:3" x14ac:dyDescent="0.25">
      <c r="A1070" t="s">
        <v>1318</v>
      </c>
      <c r="B1070" t="s">
        <v>1319</v>
      </c>
      <c r="C1070" t="str">
        <f>CONCATENATE(Tabla5[[#This Row],[CARDCODE]],"-",Tabla5[[#This Row],[CARDNAME]])</f>
        <v>P20108572109-ORGANIZACIONES BALENO S.R.L.</v>
      </c>
    </row>
    <row r="1071" spans="1:3" x14ac:dyDescent="0.25">
      <c r="A1071" t="s">
        <v>585</v>
      </c>
      <c r="B1071" t="s">
        <v>586</v>
      </c>
      <c r="C1071" t="str">
        <f>CONCATENATE(Tabla5[[#This Row],[CARDCODE]],"-",Tabla5[[#This Row],[CARDNAME]])</f>
        <v>P10107843545-ORLANDO ISIDORO SANCHEZ JARA</v>
      </c>
    </row>
    <row r="1072" spans="1:3" x14ac:dyDescent="0.25">
      <c r="A1072" t="s">
        <v>803</v>
      </c>
      <c r="B1072" t="s">
        <v>804</v>
      </c>
      <c r="C1072" t="str">
        <f>CONCATENATE(Tabla5[[#This Row],[CARDCODE]],"-",Tabla5[[#This Row],[CARDNAME]])</f>
        <v>P10419402988-ORO ALEJO ROLANDO LUIS</v>
      </c>
    </row>
    <row r="1073" spans="1:3" x14ac:dyDescent="0.25">
      <c r="A1073" t="s">
        <v>527</v>
      </c>
      <c r="B1073" t="s">
        <v>528</v>
      </c>
      <c r="C1073" t="str">
        <f>CONCATENATE(Tabla5[[#This Row],[CARDCODE]],"-",Tabla5[[#This Row],[CARDNAME]])</f>
        <v>P10101271892-ORTIZ MUNOZ RITA CARMEN</v>
      </c>
    </row>
    <row r="1074" spans="1:3" x14ac:dyDescent="0.25">
      <c r="A1074" t="s">
        <v>839</v>
      </c>
      <c r="B1074" t="s">
        <v>840</v>
      </c>
      <c r="C1074" t="str">
        <f>CONCATENATE(Tabla5[[#This Row],[CARDCODE]],"-",Tabla5[[#This Row],[CARDNAME]])</f>
        <v>P10447735801-OSORIO MALQUI CARMEN ANGELICA</v>
      </c>
    </row>
    <row r="1075" spans="1:3" x14ac:dyDescent="0.25">
      <c r="A1075" t="s">
        <v>1202</v>
      </c>
      <c r="B1075" t="s">
        <v>1203</v>
      </c>
      <c r="C1075" t="str">
        <f>CONCATENATE(Tabla5[[#This Row],[CARDCODE]],"-",Tabla5[[#This Row],[CARDNAME]])</f>
        <v>P20101333940-OSTIM S.A.</v>
      </c>
    </row>
    <row r="1076" spans="1:3" x14ac:dyDescent="0.25">
      <c r="A1076" t="s">
        <v>549</v>
      </c>
      <c r="B1076" t="s">
        <v>550</v>
      </c>
      <c r="C1076" t="str">
        <f>CONCATENATE(Tabla5[[#This Row],[CARDCODE]],"-",Tabla5[[#This Row],[CARDNAME]])</f>
        <v>P10103220021-OTANI KAWAGUCHI LUIS</v>
      </c>
    </row>
    <row r="1077" spans="1:3" x14ac:dyDescent="0.25">
      <c r="A1077" t="s">
        <v>1948</v>
      </c>
      <c r="B1077" t="s">
        <v>1949</v>
      </c>
      <c r="C1077" t="str">
        <f>CONCATENATE(Tabla5[[#This Row],[CARDCODE]],"-",Tabla5[[#This Row],[CARDNAME]])</f>
        <v>P20386063878-OWENS PERU S.A.</v>
      </c>
    </row>
    <row r="1078" spans="1:3" x14ac:dyDescent="0.25">
      <c r="A1078" t="s">
        <v>3162</v>
      </c>
      <c r="B1078" t="s">
        <v>3163</v>
      </c>
      <c r="C1078" t="str">
        <f>CONCATENATE(Tabla5[[#This Row],[CARDCODE]],"-",Tabla5[[#This Row],[CARDNAME]])</f>
        <v>P20552771177-OXIBANDI E.I.R.L.</v>
      </c>
    </row>
    <row r="1079" spans="1:3" x14ac:dyDescent="0.25">
      <c r="A1079" t="s">
        <v>601</v>
      </c>
      <c r="B1079" t="s">
        <v>602</v>
      </c>
      <c r="C1079" t="str">
        <f>CONCATENATE(Tabla5[[#This Row],[CARDCODE]],"-",Tabla5[[#This Row],[CARDNAME]])</f>
        <v>P10157367469-OYOLA LA ROSA LUIS ALFREDO</v>
      </c>
    </row>
    <row r="1080" spans="1:3" x14ac:dyDescent="0.25">
      <c r="A1080" t="s">
        <v>2956</v>
      </c>
      <c r="B1080" t="s">
        <v>2957</v>
      </c>
      <c r="C1080" t="str">
        <f>CONCATENATE(Tabla5[[#This Row],[CARDCODE]],"-",Tabla5[[#This Row],[CARDNAME]])</f>
        <v>P20518036042-P &amp; P INGENIERIA Y PROYECTOS SAC</v>
      </c>
    </row>
    <row r="1081" spans="1:3" x14ac:dyDescent="0.25">
      <c r="A1081" t="s">
        <v>335</v>
      </c>
      <c r="B1081" t="s">
        <v>336</v>
      </c>
      <c r="C1081" t="str">
        <f>CONCATENATE(Tabla5[[#This Row],[CARDCODE]],"-",Tabla5[[#This Row],[CARDNAME]])</f>
        <v>P10071917865-PACHECO CONCEPCION JOSE DARIO</v>
      </c>
    </row>
    <row r="1082" spans="1:3" x14ac:dyDescent="0.25">
      <c r="A1082" t="s">
        <v>2436</v>
      </c>
      <c r="B1082" t="s">
        <v>2437</v>
      </c>
      <c r="C1082" t="str">
        <f>CONCATENATE(Tabla5[[#This Row],[CARDCODE]],"-",Tabla5[[#This Row],[CARDNAME]])</f>
        <v>P20502172051-PACIFIC ANCHOR LINE SAC</v>
      </c>
    </row>
    <row r="1083" spans="1:3" x14ac:dyDescent="0.25">
      <c r="A1083" t="s">
        <v>2872</v>
      </c>
      <c r="B1083" t="s">
        <v>2873</v>
      </c>
      <c r="C1083" t="str">
        <f>CONCATENATE(Tabla5[[#This Row],[CARDCODE]],"-",Tabla5[[#This Row],[CARDNAME]])</f>
        <v>P20512587543-PACIFIC PATENT &amp; TRADEMARK LAWYERS S.A.C.</v>
      </c>
    </row>
    <row r="1084" spans="1:3" x14ac:dyDescent="0.25">
      <c r="A1084" t="s">
        <v>2982</v>
      </c>
      <c r="B1084" t="s">
        <v>2983</v>
      </c>
      <c r="C1084" t="str">
        <f>CONCATENATE(Tabla5[[#This Row],[CARDCODE]],"-",Tabla5[[#This Row],[CARDNAME]])</f>
        <v>P20518659520-PACIFIC PATENT LAW OFFICE S.A.C.</v>
      </c>
    </row>
    <row r="1085" spans="1:3" x14ac:dyDescent="0.25">
      <c r="A1085" t="s">
        <v>2130</v>
      </c>
      <c r="B1085" t="s">
        <v>2131</v>
      </c>
      <c r="C1085" t="str">
        <f>CONCATENATE(Tabla5[[#This Row],[CARDCODE]],"-",Tabla5[[#This Row],[CARDNAME]])</f>
        <v>P20431115825-PACIFICO S.A.</v>
      </c>
    </row>
    <row r="1086" spans="1:3" x14ac:dyDescent="0.25">
      <c r="A1086" t="s">
        <v>411</v>
      </c>
      <c r="B1086" t="s">
        <v>412</v>
      </c>
      <c r="C1086" t="str">
        <f>CONCATENATE(Tabla5[[#This Row],[CARDCODE]],"-",Tabla5[[#This Row],[CARDNAME]])</f>
        <v>P10081443217-PADILLA PADILLA MARJORAIN GLORIA</v>
      </c>
    </row>
    <row r="1087" spans="1:3" x14ac:dyDescent="0.25">
      <c r="A1087" t="s">
        <v>421</v>
      </c>
      <c r="B1087" t="s">
        <v>422</v>
      </c>
      <c r="C1087" t="str">
        <f>CONCATENATE(Tabla5[[#This Row],[CARDCODE]],"-",Tabla5[[#This Row],[CARDNAME]])</f>
        <v>P10082420822-PAINO SCARPATI, JOSE ALFREDO</v>
      </c>
    </row>
    <row r="1088" spans="1:3" x14ac:dyDescent="0.25">
      <c r="A1088" t="s">
        <v>331</v>
      </c>
      <c r="B1088" t="s">
        <v>332</v>
      </c>
      <c r="C1088" t="str">
        <f>CONCATENATE(Tabla5[[#This Row],[CARDCODE]],"-",Tabla5[[#This Row],[CARDNAME]])</f>
        <v>P10069147319-PAJUELO ESPINOZA ALBERTO PORFIRIO</v>
      </c>
    </row>
    <row r="1089" spans="1:3" x14ac:dyDescent="0.25">
      <c r="A1089" t="s">
        <v>623</v>
      </c>
      <c r="B1089" t="s">
        <v>624</v>
      </c>
      <c r="C1089" t="str">
        <f>CONCATENATE(Tabla5[[#This Row],[CARDCODE]],"-",Tabla5[[#This Row],[CARDNAME]])</f>
        <v>P10180662320-PALACIOS BOZA AXEL ROBERTO</v>
      </c>
    </row>
    <row r="1090" spans="1:3" x14ac:dyDescent="0.25">
      <c r="A1090" t="s">
        <v>2438</v>
      </c>
      <c r="B1090" t="s">
        <v>2439</v>
      </c>
      <c r="C1090" t="str">
        <f>CONCATENATE(Tabla5[[#This Row],[CARDCODE]],"-",Tabla5[[#This Row],[CARDNAME]])</f>
        <v>P20502182286-PALMISERVICES E.I.R.L.  LLANTA CENTRO ARRIOLA</v>
      </c>
    </row>
    <row r="1091" spans="1:3" x14ac:dyDescent="0.25">
      <c r="A1091" t="s">
        <v>2314</v>
      </c>
      <c r="B1091" t="s">
        <v>2315</v>
      </c>
      <c r="C1091" t="str">
        <f>CONCATENATE(Tabla5[[#This Row],[CARDCODE]],"-",Tabla5[[#This Row],[CARDNAME]])</f>
        <v>P20483762748-PALOMA EXPRESS &amp; REPS. GRALES. E.I.R.L.</v>
      </c>
    </row>
    <row r="1092" spans="1:3" x14ac:dyDescent="0.25">
      <c r="A1092" t="s">
        <v>651</v>
      </c>
      <c r="B1092" t="s">
        <v>652</v>
      </c>
      <c r="C1092" t="str">
        <f>CONCATENATE(Tabla5[[#This Row],[CARDCODE]],"-",Tabla5[[#This Row],[CARDNAME]])</f>
        <v>P10212423993-PANDURO VALENTIN GUILLERMO</v>
      </c>
    </row>
    <row r="1093" spans="1:3" x14ac:dyDescent="0.25">
      <c r="A1093" t="s">
        <v>1172</v>
      </c>
      <c r="B1093" t="s">
        <v>1173</v>
      </c>
      <c r="C1093" t="str">
        <f>CONCATENATE(Tabla5[[#This Row],[CARDCODE]],"-",Tabla5[[#This Row],[CARDNAME]])</f>
        <v>P20101097286-PANEZ ISHIDA FAESA</v>
      </c>
    </row>
    <row r="1094" spans="1:3" x14ac:dyDescent="0.25">
      <c r="A1094" t="s">
        <v>1888</v>
      </c>
      <c r="B1094" t="s">
        <v>1889</v>
      </c>
      <c r="C1094" t="str">
        <f>CONCATENATE(Tabla5[[#This Row],[CARDCODE]],"-",Tabla5[[#This Row],[CARDNAME]])</f>
        <v>P20348735692-PANIFICADORA BIMBO DEL PERU S.A.</v>
      </c>
    </row>
    <row r="1095" spans="1:3" x14ac:dyDescent="0.25">
      <c r="A1095" t="s">
        <v>533</v>
      </c>
      <c r="B1095" t="s">
        <v>534</v>
      </c>
      <c r="C1095" t="str">
        <f>CONCATENATE(Tabla5[[#This Row],[CARDCODE]],"-",Tabla5[[#This Row],[CARDNAME]])</f>
        <v>P10102219312-PANUERA ESPINOZA RUBEN EDUARDO</v>
      </c>
    </row>
    <row r="1096" spans="1:3" x14ac:dyDescent="0.25">
      <c r="A1096" t="s">
        <v>1610</v>
      </c>
      <c r="B1096" t="s">
        <v>1611</v>
      </c>
      <c r="C1096" t="str">
        <f>CONCATENATE(Tabla5[[#This Row],[CARDCODE]],"-",Tabla5[[#This Row],[CARDNAME]])</f>
        <v>P20212725740-PAPEL CONTINUO S.A.</v>
      </c>
    </row>
    <row r="1097" spans="1:3" x14ac:dyDescent="0.25">
      <c r="A1097" t="s">
        <v>823</v>
      </c>
      <c r="B1097" t="s">
        <v>824</v>
      </c>
      <c r="C1097" t="str">
        <f>CONCATENATE(Tabla5[[#This Row],[CARDCODE]],"-",Tabla5[[#This Row],[CARDNAME]])</f>
        <v>P10430938334-PAREDES JAIMES ERICK</v>
      </c>
    </row>
    <row r="1098" spans="1:3" x14ac:dyDescent="0.25">
      <c r="A1098" t="s">
        <v>2338</v>
      </c>
      <c r="B1098" t="s">
        <v>2339</v>
      </c>
      <c r="C1098" t="str">
        <f>CONCATENATE(Tabla5[[#This Row],[CARDCODE]],"-",Tabla5[[#This Row],[CARDNAME]])</f>
        <v>P20486223309-PARRILLADAS &amp; POLLOS LA CARBONERA</v>
      </c>
    </row>
    <row r="1099" spans="1:3" x14ac:dyDescent="0.25">
      <c r="A1099" t="s">
        <v>2618</v>
      </c>
      <c r="B1099" t="s">
        <v>2619</v>
      </c>
      <c r="C1099" t="str">
        <f>CONCATENATE(Tabla5[[#This Row],[CARDCODE]],"-",Tabla5[[#This Row],[CARDNAME]])</f>
        <v>P20506314276-PASQUARELLI S.A.C</v>
      </c>
    </row>
    <row r="1100" spans="1:3" x14ac:dyDescent="0.25">
      <c r="A1100" t="s">
        <v>2122</v>
      </c>
      <c r="B1100" t="s">
        <v>2123</v>
      </c>
      <c r="C1100" t="str">
        <f>CONCATENATE(Tabla5[[#This Row],[CARDCODE]],"-",Tabla5[[#This Row],[CARDNAME]])</f>
        <v>P20430801059-PASTINDUSTRIAS S.A.C.</v>
      </c>
    </row>
    <row r="1101" spans="1:3" x14ac:dyDescent="0.25">
      <c r="A1101" t="s">
        <v>2428</v>
      </c>
      <c r="B1101" t="s">
        <v>2429</v>
      </c>
      <c r="C1101" t="str">
        <f>CONCATENATE(Tabla5[[#This Row],[CARDCODE]],"-",Tabla5[[#This Row],[CARDNAME]])</f>
        <v>P20501999084-PC EXPERT S.A.C.</v>
      </c>
    </row>
    <row r="1102" spans="1:3" x14ac:dyDescent="0.25">
      <c r="A1102" t="s">
        <v>755</v>
      </c>
      <c r="B1102" t="s">
        <v>756</v>
      </c>
      <c r="C1102" t="str">
        <f>CONCATENATE(Tabla5[[#This Row],[CARDCODE]],"-",Tabla5[[#This Row],[CARDNAME]])</f>
        <v>P10401446171-PEÑA CASTILLO LUIS FRANCISCO</v>
      </c>
    </row>
    <row r="1103" spans="1:3" x14ac:dyDescent="0.25">
      <c r="A1103" t="s">
        <v>321</v>
      </c>
      <c r="B1103" t="s">
        <v>322</v>
      </c>
      <c r="C1103" t="str">
        <f>CONCATENATE(Tabla5[[#This Row],[CARDCODE]],"-",Tabla5[[#This Row],[CARDNAME]])</f>
        <v>P10067686387-PERALES YAÑEZ FELIPE</v>
      </c>
    </row>
    <row r="1104" spans="1:3" x14ac:dyDescent="0.25">
      <c r="A1104" t="s">
        <v>429</v>
      </c>
      <c r="B1104" t="s">
        <v>430</v>
      </c>
      <c r="C1104" t="str">
        <f>CONCATENATE(Tabla5[[#This Row],[CARDCODE]],"-",Tabla5[[#This Row],[CARDNAME]])</f>
        <v>P10084565259-PEREZ CUEVA, ELITA</v>
      </c>
    </row>
    <row r="1105" spans="1:3" x14ac:dyDescent="0.25">
      <c r="A1105" t="s">
        <v>831</v>
      </c>
      <c r="B1105" t="s">
        <v>832</v>
      </c>
      <c r="C1105" t="str">
        <f>CONCATENATE(Tabla5[[#This Row],[CARDCODE]],"-",Tabla5[[#This Row],[CARDNAME]])</f>
        <v>P10438260353-PEREZ ISUIZA MARY PATTY</v>
      </c>
    </row>
    <row r="1106" spans="1:3" x14ac:dyDescent="0.25">
      <c r="A1106" t="s">
        <v>3136</v>
      </c>
      <c r="B1106" t="s">
        <v>3137</v>
      </c>
      <c r="C1106" t="str">
        <f>CONCATENATE(Tabla5[[#This Row],[CARDCODE]],"-",Tabla5[[#This Row],[CARDNAME]])</f>
        <v>P20547303653-PERNOS MASTER SOCIEDAD ANONIMA CERRADA</v>
      </c>
    </row>
    <row r="1107" spans="1:3" x14ac:dyDescent="0.25">
      <c r="A1107" t="s">
        <v>2918</v>
      </c>
      <c r="B1107" t="s">
        <v>2919</v>
      </c>
      <c r="C1107" t="str">
        <f>CONCATENATE(Tabla5[[#This Row],[CARDCODE]],"-",Tabla5[[#This Row],[CARDNAME]])</f>
        <v>P20514811271-PERU FORUS S.A.</v>
      </c>
    </row>
    <row r="1108" spans="1:3" x14ac:dyDescent="0.25">
      <c r="A1108" t="s">
        <v>2754</v>
      </c>
      <c r="B1108" t="s">
        <v>2755</v>
      </c>
      <c r="C1108" t="str">
        <f>CONCATENATE(Tabla5[[#This Row],[CARDCODE]],"-",Tabla5[[#This Row],[CARDNAME]])</f>
        <v>P20509285943-PERU WORLD BUSINESS % DISTRIBUTION S.A.C.</v>
      </c>
    </row>
    <row r="1109" spans="1:3" x14ac:dyDescent="0.25">
      <c r="A1109" t="s">
        <v>2492</v>
      </c>
      <c r="B1109" t="s">
        <v>2493</v>
      </c>
      <c r="C1109" t="str">
        <f>CONCATENATE(Tabla5[[#This Row],[CARDCODE]],"-",Tabla5[[#This Row],[CARDNAME]])</f>
        <v>P20503646154-PETRO ARENALES S.A.C.</v>
      </c>
    </row>
    <row r="1110" spans="1:3" x14ac:dyDescent="0.25">
      <c r="A1110" t="s">
        <v>1448</v>
      </c>
      <c r="B1110" t="s">
        <v>1449</v>
      </c>
      <c r="C1110" t="str">
        <f>CONCATENATE(Tabla5[[#This Row],[CARDCODE]],"-",Tabla5[[#This Row],[CARDNAME]])</f>
        <v>P20132001902-PETROCENTRO LARCO CHECAPET S.R.L.</v>
      </c>
    </row>
    <row r="1111" spans="1:3" x14ac:dyDescent="0.25">
      <c r="A1111" t="s">
        <v>2684</v>
      </c>
      <c r="B1111" t="s">
        <v>2685</v>
      </c>
      <c r="C1111" t="str">
        <f>CONCATENATE(Tabla5[[#This Row],[CARDCODE]],"-",Tabla5[[#This Row],[CARDNAME]])</f>
        <v>P20508196475-PETROCENTRO YULITA S.A.C.</v>
      </c>
    </row>
    <row r="1112" spans="1:3" x14ac:dyDescent="0.25">
      <c r="A1112" t="s">
        <v>1012</v>
      </c>
      <c r="B1112" t="s">
        <v>1013</v>
      </c>
      <c r="C1112" t="str">
        <f>CONCATENATE(Tabla5[[#This Row],[CARDCODE]],"-",Tabla5[[#This Row],[CARDNAME]])</f>
        <v>P20100128218-PETROLEOS DEL PERU PETROPERU S.A.</v>
      </c>
    </row>
    <row r="1113" spans="1:3" x14ac:dyDescent="0.25">
      <c r="A1113" t="s">
        <v>1726</v>
      </c>
      <c r="B1113" t="s">
        <v>1727</v>
      </c>
      <c r="C1113" t="str">
        <f>CONCATENATE(Tabla5[[#This Row],[CARDCODE]],"-",Tabla5[[#This Row],[CARDNAME]])</f>
        <v>P20291490388-PETROSUR S.A.C.</v>
      </c>
    </row>
    <row r="1114" spans="1:3" x14ac:dyDescent="0.25">
      <c r="A1114" t="s">
        <v>715</v>
      </c>
      <c r="B1114" t="s">
        <v>716</v>
      </c>
      <c r="C1114" t="str">
        <f>CONCATENATE(Tabla5[[#This Row],[CARDCODE]],"-",Tabla5[[#This Row],[CARDNAME]])</f>
        <v>P10293737431-PICANTERIA TURISTICA TRADICION AREQUIPEÑA</v>
      </c>
    </row>
    <row r="1115" spans="1:3" x14ac:dyDescent="0.25">
      <c r="A1115" t="s">
        <v>491</v>
      </c>
      <c r="B1115" t="s">
        <v>492</v>
      </c>
      <c r="C1115" t="str">
        <f>CONCATENATE(Tabla5[[#This Row],[CARDCODE]],"-",Tabla5[[#This Row],[CARDNAME]])</f>
        <v>P10096075206-PILLMAN BARBARAN FLOR DE SION</v>
      </c>
    </row>
    <row r="1116" spans="1:3" x14ac:dyDescent="0.25">
      <c r="A1116" t="s">
        <v>621</v>
      </c>
      <c r="B1116" t="s">
        <v>622</v>
      </c>
      <c r="C1116" t="str">
        <f>CONCATENATE(Tabla5[[#This Row],[CARDCODE]],"-",Tabla5[[#This Row],[CARDNAME]])</f>
        <v>P10178875618-PINEDO DE DIAZ DORIS NATIVIDAD</v>
      </c>
    </row>
    <row r="1117" spans="1:3" x14ac:dyDescent="0.25">
      <c r="A1117" t="s">
        <v>573</v>
      </c>
      <c r="B1117" t="s">
        <v>574</v>
      </c>
      <c r="C1117" t="str">
        <f>CONCATENATE(Tabla5[[#This Row],[CARDCODE]],"-",Tabla5[[#This Row],[CARDNAME]])</f>
        <v>P10106768019-PINEDO SALINAS CECILIA MAGDALENA</v>
      </c>
    </row>
    <row r="1118" spans="1:3" x14ac:dyDescent="0.25">
      <c r="A1118" t="s">
        <v>2820</v>
      </c>
      <c r="B1118" t="s">
        <v>2821</v>
      </c>
      <c r="C1118" t="str">
        <f>CONCATENATE(Tabla5[[#This Row],[CARDCODE]],"-",Tabla5[[#This Row],[CARDNAME]])</f>
        <v>P20510612419-PINTURAS ALFA EIRL</v>
      </c>
    </row>
    <row r="1119" spans="1:3" x14ac:dyDescent="0.25">
      <c r="A1119" t="s">
        <v>637</v>
      </c>
      <c r="B1119" t="s">
        <v>638</v>
      </c>
      <c r="C1119" t="str">
        <f>CONCATENATE(Tabla5[[#This Row],[CARDCODE]],"-",Tabla5[[#This Row],[CARDNAME]])</f>
        <v>P10198414897-PIÑAS CANCHANYA DONATO GIL</v>
      </c>
    </row>
    <row r="1120" spans="1:3" x14ac:dyDescent="0.25">
      <c r="A1120" t="s">
        <v>1774</v>
      </c>
      <c r="B1120" t="s">
        <v>1775</v>
      </c>
      <c r="C1120" t="str">
        <f>CONCATENATE(Tabla5[[#This Row],[CARDCODE]],"-",Tabla5[[#This Row],[CARDNAME]])</f>
        <v>P20301494590-PISOPAK PERU S.A.C.</v>
      </c>
    </row>
    <row r="1121" spans="1:3" x14ac:dyDescent="0.25">
      <c r="A1121" t="s">
        <v>1654</v>
      </c>
      <c r="B1121" t="s">
        <v>1655</v>
      </c>
      <c r="C1121" t="str">
        <f>CONCATENATE(Tabla5[[#This Row],[CARDCODE]],"-",Tabla5[[#This Row],[CARDNAME]])</f>
        <v>P20252532995-PLANCOPY E.I.R.L.</v>
      </c>
    </row>
    <row r="1122" spans="1:3" x14ac:dyDescent="0.25">
      <c r="A1122" t="s">
        <v>2688</v>
      </c>
      <c r="B1122" t="s">
        <v>2689</v>
      </c>
      <c r="C1122" t="str">
        <f>CONCATENATE(Tabla5[[#This Row],[CARDCODE]],"-",Tabla5[[#This Row],[CARDNAME]])</f>
        <v>P20508217499-PLASPAG S.A.C.</v>
      </c>
    </row>
    <row r="1123" spans="1:3" x14ac:dyDescent="0.25">
      <c r="A1123" t="s">
        <v>2472</v>
      </c>
      <c r="B1123" t="s">
        <v>2473</v>
      </c>
      <c r="C1123" t="str">
        <f>CONCATENATE(Tabla5[[#This Row],[CARDCODE]],"-",Tabla5[[#This Row],[CARDNAME]])</f>
        <v>P20503148987-PLASTICOS CRUZ S.R.L.</v>
      </c>
    </row>
    <row r="1124" spans="1:3" x14ac:dyDescent="0.25">
      <c r="A1124" t="s">
        <v>2844</v>
      </c>
      <c r="B1124" t="s">
        <v>2845</v>
      </c>
      <c r="C1124" t="str">
        <f>CONCATENATE(Tabla5[[#This Row],[CARDCODE]],"-",Tabla5[[#This Row],[CARDNAME]])</f>
        <v>P20511321493-PLUS CARGO INTERNATIONAL S.A.C.</v>
      </c>
    </row>
    <row r="1125" spans="1:3" x14ac:dyDescent="0.25">
      <c r="A1125" t="s">
        <v>625</v>
      </c>
      <c r="B1125" t="s">
        <v>626</v>
      </c>
      <c r="C1125" t="str">
        <f>CONCATENATE(Tabla5[[#This Row],[CARDCODE]],"-",Tabla5[[#This Row],[CARDNAME]])</f>
        <v>P10180701937-POEMAPE RIVERA CARLOS JAVIER</v>
      </c>
    </row>
    <row r="1126" spans="1:3" x14ac:dyDescent="0.25">
      <c r="A1126" t="s">
        <v>2324</v>
      </c>
      <c r="B1126" t="s">
        <v>2325</v>
      </c>
      <c r="C1126" t="str">
        <f>CONCATENATE(Tabla5[[#This Row],[CARDCODE]],"-",Tabla5[[#This Row],[CARDNAME]])</f>
        <v>P20484164381-POLLERIA LA GRANJA S.R.L.</v>
      </c>
    </row>
    <row r="1127" spans="1:3" x14ac:dyDescent="0.25">
      <c r="A1127" t="s">
        <v>1286</v>
      </c>
      <c r="B1127" t="s">
        <v>1287</v>
      </c>
      <c r="C1127" t="str">
        <f>CONCATENATE(Tabla5[[#This Row],[CARDCODE]],"-",Tabla5[[#This Row],[CARDNAME]])</f>
        <v>P20102815638-POLLO DORADO E.I.R.L.</v>
      </c>
    </row>
    <row r="1128" spans="1:3" x14ac:dyDescent="0.25">
      <c r="A1128" t="s">
        <v>2430</v>
      </c>
      <c r="B1128" t="s">
        <v>2431</v>
      </c>
      <c r="C1128" t="str">
        <f>CONCATENATE(Tabla5[[#This Row],[CARDCODE]],"-",Tabla5[[#This Row],[CARDNAME]])</f>
        <v>P20502008766-POLLOS ORLYS S.A.C.</v>
      </c>
    </row>
    <row r="1129" spans="1:3" x14ac:dyDescent="0.25">
      <c r="A1129" t="s">
        <v>1090</v>
      </c>
      <c r="B1129" t="s">
        <v>1091</v>
      </c>
      <c r="C1129" t="str">
        <f>CONCATENATE(Tabla5[[#This Row],[CARDCODE]],"-",Tabla5[[#This Row],[CARDNAME]])</f>
        <v>P20100373956-POLLOS PARRILLADAS GOURMET S.A.</v>
      </c>
    </row>
    <row r="1130" spans="1:3" x14ac:dyDescent="0.25">
      <c r="A1130" t="s">
        <v>2774</v>
      </c>
      <c r="B1130" t="s">
        <v>2775</v>
      </c>
      <c r="C1130" t="str">
        <f>CONCATENATE(Tabla5[[#This Row],[CARDCODE]],"-",Tabla5[[#This Row],[CARDNAME]])</f>
        <v>P20509641910-POLLOS Y PARRILLADAS NORKYS</v>
      </c>
    </row>
    <row r="1131" spans="1:3" x14ac:dyDescent="0.25">
      <c r="A1131" t="s">
        <v>679</v>
      </c>
      <c r="B1131" t="s">
        <v>680</v>
      </c>
      <c r="C1131" t="str">
        <f>CONCATENATE(Tabla5[[#This Row],[CARDCODE]],"-",Tabla5[[#This Row],[CARDNAME]])</f>
        <v>P10256185011-POMA CARRASCO TEODORA</v>
      </c>
    </row>
    <row r="1132" spans="1:3" x14ac:dyDescent="0.25">
      <c r="A1132" t="s">
        <v>1532</v>
      </c>
      <c r="B1132" t="s">
        <v>1533</v>
      </c>
      <c r="C1132" t="str">
        <f>CONCATENATE(Tabla5[[#This Row],[CARDCODE]],"-",Tabla5[[#This Row],[CARDNAME]])</f>
        <v>P20155945860-PONTIFICIA UNIVERSIDAD CATOLICA DEL PERU</v>
      </c>
    </row>
    <row r="1133" spans="1:3" x14ac:dyDescent="0.25">
      <c r="A1133" t="s">
        <v>699</v>
      </c>
      <c r="B1133" t="s">
        <v>700</v>
      </c>
      <c r="C1133" t="str">
        <f>CONCATENATE(Tabla5[[#This Row],[CARDCODE]],"-",Tabla5[[#This Row],[CARDNAME]])</f>
        <v>P10266338894-POSADAS MENDEZ JORGE HERNANDO</v>
      </c>
    </row>
    <row r="1134" spans="1:3" x14ac:dyDescent="0.25">
      <c r="A1134" t="s">
        <v>561</v>
      </c>
      <c r="B1134" t="s">
        <v>562</v>
      </c>
      <c r="C1134" t="str">
        <f>CONCATENATE(Tabla5[[#This Row],[CARDCODE]],"-",Tabla5[[#This Row],[CARDNAME]])</f>
        <v>P10104740559-POSTILLOS CHINCHANO EVANGELISTA</v>
      </c>
    </row>
    <row r="1135" spans="1:3" x14ac:dyDescent="0.25">
      <c r="A1135" t="s">
        <v>3262</v>
      </c>
      <c r="B1135" t="s">
        <v>3263</v>
      </c>
      <c r="C1135" t="str">
        <f>CONCATENATE(Tabla5[[#This Row],[CARDCODE]],"-",Tabla5[[#This Row],[CARDNAME]])</f>
        <v>P20602135391-POWER ELECTRONICS INTERNACIONAL PERU S.A.C.</v>
      </c>
    </row>
    <row r="1136" spans="1:3" x14ac:dyDescent="0.25">
      <c r="A1136" t="s">
        <v>1238</v>
      </c>
      <c r="B1136" t="s">
        <v>1239</v>
      </c>
      <c r="C1136" t="str">
        <f>CONCATENATE(Tabla5[[#This Row],[CARDCODE]],"-",Tabla5[[#This Row],[CARDNAME]])</f>
        <v>P20101778470-POWERMATIC</v>
      </c>
    </row>
    <row r="1137" spans="1:3" x14ac:dyDescent="0.25">
      <c r="A1137" t="s">
        <v>1736</v>
      </c>
      <c r="B1137" t="s">
        <v>1737</v>
      </c>
      <c r="C1137" t="str">
        <f>CONCATENATE(Tabla5[[#This Row],[CARDCODE]],"-",Tabla5[[#This Row],[CARDNAME]])</f>
        <v>P20293331066-PRECISION PERU S.A.</v>
      </c>
    </row>
    <row r="1138" spans="1:3" x14ac:dyDescent="0.25">
      <c r="A1138" t="s">
        <v>3124</v>
      </c>
      <c r="B1138" t="s">
        <v>3125</v>
      </c>
      <c r="C1138" t="str">
        <f>CONCATENATE(Tabla5[[#This Row],[CARDCODE]],"-",Tabla5[[#This Row],[CARDNAME]])</f>
        <v>P20545992699-PRECONSTRUCTION SAC</v>
      </c>
    </row>
    <row r="1139" spans="1:3" x14ac:dyDescent="0.25">
      <c r="A1139" t="s">
        <v>683</v>
      </c>
      <c r="B1139" t="s">
        <v>684</v>
      </c>
      <c r="C1139" t="str">
        <f>CONCATENATE(Tabla5[[#This Row],[CARDCODE]],"-",Tabla5[[#This Row],[CARDNAME]])</f>
        <v>P10257200561-PRIETO RAMIREZ OSCAR LUIS MANUEL</v>
      </c>
    </row>
    <row r="1140" spans="1:3" x14ac:dyDescent="0.25">
      <c r="A1140" t="s">
        <v>974</v>
      </c>
      <c r="B1140" t="s">
        <v>975</v>
      </c>
      <c r="C1140" t="str">
        <f>CONCATENATE(Tabla5[[#This Row],[CARDCODE]],"-",Tabla5[[#This Row],[CARDNAME]])</f>
        <v>P20100082714-PRIMAX S.A.</v>
      </c>
    </row>
    <row r="1141" spans="1:3" x14ac:dyDescent="0.25">
      <c r="A1141" t="s">
        <v>2138</v>
      </c>
      <c r="B1141" t="s">
        <v>2139</v>
      </c>
      <c r="C1141" t="str">
        <f>CONCATENATE(Tabla5[[#This Row],[CARDCODE]],"-",Tabla5[[#This Row],[CARDNAME]])</f>
        <v>P20432405525-PROCESOS DE MEDIOS DE PAGO S.A.</v>
      </c>
    </row>
    <row r="1142" spans="1:3" x14ac:dyDescent="0.25">
      <c r="A1142" t="s">
        <v>1436</v>
      </c>
      <c r="B1142" t="s">
        <v>1437</v>
      </c>
      <c r="C1142" t="str">
        <f>CONCATENATE(Tabla5[[#This Row],[CARDCODE]],"-",Tabla5[[#This Row],[CARDNAME]])</f>
        <v>P20131262168-PROCODO S.A.</v>
      </c>
    </row>
    <row r="1143" spans="1:3" x14ac:dyDescent="0.25">
      <c r="A1143" t="s">
        <v>2420</v>
      </c>
      <c r="B1143" t="s">
        <v>2421</v>
      </c>
      <c r="C1143" t="str">
        <f>CONCATENATE(Tabla5[[#This Row],[CARDCODE]],"-",Tabla5[[#This Row],[CARDNAME]])</f>
        <v>P20501765504-PRODUCTOS FERRETEROS EL PROGRESO S.R.L.</v>
      </c>
    </row>
    <row r="1144" spans="1:3" x14ac:dyDescent="0.25">
      <c r="A1144" t="s">
        <v>1694</v>
      </c>
      <c r="B1144" t="s">
        <v>1695</v>
      </c>
      <c r="C1144" t="str">
        <f>CONCATENATE(Tabla5[[#This Row],[CARDCODE]],"-",Tabla5[[#This Row],[CARDNAME]])</f>
        <v>P20266352337-PRODUCTOS TISSUE DEL PERU S.A.</v>
      </c>
    </row>
    <row r="1145" spans="1:3" x14ac:dyDescent="0.25">
      <c r="A1145" t="s">
        <v>2500</v>
      </c>
      <c r="B1145" t="s">
        <v>2501</v>
      </c>
      <c r="C1145" t="str">
        <f>CONCATENATE(Tabla5[[#This Row],[CARDCODE]],"-",Tabla5[[#This Row],[CARDNAME]])</f>
        <v>P20504023045-PROFESSIONAL QUALITY S.A.C.</v>
      </c>
    </row>
    <row r="1146" spans="1:3" x14ac:dyDescent="0.25">
      <c r="A1146" t="s">
        <v>1098</v>
      </c>
      <c r="B1146" t="s">
        <v>1099</v>
      </c>
      <c r="C1146" t="str">
        <f>CONCATENATE(Tabla5[[#This Row],[CARDCODE]],"-",Tabla5[[#This Row],[CARDNAME]])</f>
        <v>P20100422591-PRO-INDUS S.A.</v>
      </c>
    </row>
    <row r="1147" spans="1:3" x14ac:dyDescent="0.25">
      <c r="A1147" t="s">
        <v>1730</v>
      </c>
      <c r="B1147" t="s">
        <v>1731</v>
      </c>
      <c r="C1147" t="str">
        <f>CONCATENATE(Tabla5[[#This Row],[CARDCODE]],"-",Tabla5[[#This Row],[CARDNAME]])</f>
        <v>P20291650768-PROINSA REPRESENTACIONES S.A.C</v>
      </c>
    </row>
    <row r="1148" spans="1:3" x14ac:dyDescent="0.25">
      <c r="A1148" t="s">
        <v>1712</v>
      </c>
      <c r="B1148" t="s">
        <v>1713</v>
      </c>
      <c r="C1148" t="str">
        <f>CONCATENATE(Tabla5[[#This Row],[CARDCODE]],"-",Tabla5[[#This Row],[CARDNAME]])</f>
        <v>P20269724693-PROMATISA S.R.L.</v>
      </c>
    </row>
    <row r="1149" spans="1:3" x14ac:dyDescent="0.25">
      <c r="A1149" t="s">
        <v>1472</v>
      </c>
      <c r="B1149" t="s">
        <v>1473</v>
      </c>
      <c r="C1149" t="str">
        <f>CONCATENATE(Tabla5[[#This Row],[CARDCODE]],"-",Tabla5[[#This Row],[CARDNAME]])</f>
        <v>P20134786605-PROMOCIONES TURISTICAS DEL SUR S.A.</v>
      </c>
    </row>
    <row r="1150" spans="1:3" x14ac:dyDescent="0.25">
      <c r="A1150" t="s">
        <v>978</v>
      </c>
      <c r="B1150" t="s">
        <v>979</v>
      </c>
      <c r="C1150" t="str">
        <f>CONCATENATE(Tabla5[[#This Row],[CARDCODE]],"-",Tabla5[[#This Row],[CARDNAME]])</f>
        <v>P20100084172-PROMOTORES ELECTRICOS S.A.</v>
      </c>
    </row>
    <row r="1151" spans="1:3" x14ac:dyDescent="0.25">
      <c r="A1151" t="s">
        <v>1326</v>
      </c>
      <c r="B1151" t="s">
        <v>1327</v>
      </c>
      <c r="C1151" t="str">
        <f>CONCATENATE(Tabla5[[#This Row],[CARDCODE]],"-",Tabla5[[#This Row],[CARDNAME]])</f>
        <v>P20109256146-PROTECTOR EIRL</v>
      </c>
    </row>
    <row r="1152" spans="1:3" x14ac:dyDescent="0.25">
      <c r="A1152" t="s">
        <v>2352</v>
      </c>
      <c r="B1152" t="s">
        <v>2353</v>
      </c>
      <c r="C1152" t="str">
        <f>CONCATENATE(Tabla5[[#This Row],[CARDCODE]],"-",Tabla5[[#This Row],[CARDNAME]])</f>
        <v>P20492090612-PROVASA S.R.L.</v>
      </c>
    </row>
    <row r="1153" spans="1:3" x14ac:dyDescent="0.25">
      <c r="A1153" t="s">
        <v>1094</v>
      </c>
      <c r="B1153" t="s">
        <v>1095</v>
      </c>
      <c r="C1153" t="str">
        <f>CONCATENATE(Tabla5[[#This Row],[CARDCODE]],"-",Tabla5[[#This Row],[CARDNAME]])</f>
        <v>P20100407010-PROVEEDORES UNIDOS S.R.Ltda</v>
      </c>
    </row>
    <row r="1154" spans="1:3" x14ac:dyDescent="0.25">
      <c r="A1154" t="s">
        <v>2252</v>
      </c>
      <c r="B1154" t="s">
        <v>2253</v>
      </c>
      <c r="C1154" t="str">
        <f>CONCATENATE(Tabla5[[#This Row],[CARDCODE]],"-",Tabla5[[#This Row],[CARDNAME]])</f>
        <v>P20470732866-PROYECTOS MANTENIMIENTOS QUIMICOS REACTIVOS Y SERVICIOS AFINES E.I.R.L.</v>
      </c>
    </row>
    <row r="1155" spans="1:3" x14ac:dyDescent="0.25">
      <c r="A1155" t="s">
        <v>1584</v>
      </c>
      <c r="B1155" t="s">
        <v>1585</v>
      </c>
      <c r="C1155" t="str">
        <f>CONCATENATE(Tabla5[[#This Row],[CARDCODE]],"-",Tabla5[[#This Row],[CARDNAME]])</f>
        <v>P20191338856-PTC S.A.C.</v>
      </c>
    </row>
    <row r="1156" spans="1:3" x14ac:dyDescent="0.25">
      <c r="A1156" t="s">
        <v>1552</v>
      </c>
      <c r="B1156" t="s">
        <v>1553</v>
      </c>
      <c r="C1156" t="str">
        <f>CONCATENATE(Tabla5[[#This Row],[CARDCODE]],"-",Tabla5[[#This Row],[CARDNAME]])</f>
        <v>P20167930868-PTS S.A</v>
      </c>
    </row>
    <row r="1157" spans="1:3" x14ac:dyDescent="0.25">
      <c r="A1157" t="s">
        <v>2810</v>
      </c>
      <c r="B1157" t="s">
        <v>2811</v>
      </c>
      <c r="C1157" t="str">
        <f>CONCATENATE(Tabla5[[#This Row],[CARDCODE]],"-",Tabla5[[#This Row],[CARDNAME]])</f>
        <v>P20510466251-PUBLICACIONES INTERAMERICANAS S.A.C.</v>
      </c>
    </row>
    <row r="1158" spans="1:3" x14ac:dyDescent="0.25">
      <c r="A1158" t="s">
        <v>3108</v>
      </c>
      <c r="B1158" t="s">
        <v>3109</v>
      </c>
      <c r="C1158" t="str">
        <f>CONCATENATE(Tabla5[[#This Row],[CARDCODE]],"-",Tabla5[[#This Row],[CARDNAME]])</f>
        <v>P20543795446-PUBLICIDAD CORPORATIVA Y EVENTOS S.A.C.</v>
      </c>
    </row>
    <row r="1159" spans="1:3" x14ac:dyDescent="0.25">
      <c r="A1159" t="s">
        <v>647</v>
      </c>
      <c r="B1159" t="s">
        <v>648</v>
      </c>
      <c r="C1159" t="str">
        <f>CONCATENATE(Tabla5[[#This Row],[CARDCODE]],"-",Tabla5[[#This Row],[CARDNAME]])</f>
        <v>P10210684072-PUCHOC DE RIVERA DIONICIA</v>
      </c>
    </row>
    <row r="1160" spans="1:3" x14ac:dyDescent="0.25">
      <c r="A1160" t="s">
        <v>2720</v>
      </c>
      <c r="B1160" t="s">
        <v>2721</v>
      </c>
      <c r="C1160" t="str">
        <f>CONCATENATE(Tabla5[[#This Row],[CARDCODE]],"-",Tabla5[[#This Row],[CARDNAME]])</f>
        <v>P20508759208-PUEBLO BLANCO EIRL</v>
      </c>
    </row>
    <row r="1161" spans="1:3" x14ac:dyDescent="0.25">
      <c r="A1161" t="s">
        <v>1912</v>
      </c>
      <c r="B1161" t="s">
        <v>1913</v>
      </c>
      <c r="C1161" t="str">
        <f>CONCATENATE(Tabla5[[#This Row],[CARDCODE]],"-",Tabla5[[#This Row],[CARDNAME]])</f>
        <v>P20375794595-PURIFISA S.R.LTDA</v>
      </c>
    </row>
    <row r="1162" spans="1:3" x14ac:dyDescent="0.25">
      <c r="A1162" t="s">
        <v>587</v>
      </c>
      <c r="B1162" t="s">
        <v>588</v>
      </c>
      <c r="C1162" t="str">
        <f>CONCATENATE(Tabla5[[#This Row],[CARDCODE]],"-",Tabla5[[#This Row],[CARDNAME]])</f>
        <v>P10108177271-QUEZADA PEREZ DE PAZ ELVA</v>
      </c>
    </row>
    <row r="1163" spans="1:3" x14ac:dyDescent="0.25">
      <c r="A1163" t="s">
        <v>2796</v>
      </c>
      <c r="B1163" t="s">
        <v>2797</v>
      </c>
      <c r="C1163" t="str">
        <f>CONCATENATE(Tabla5[[#This Row],[CARDCODE]],"-",Tabla5[[#This Row],[CARDNAME]])</f>
        <v>P20509975532-QUILLA PRODUCCIONES E.I.R.L.</v>
      </c>
    </row>
    <row r="1164" spans="1:3" x14ac:dyDescent="0.25">
      <c r="A1164" t="s">
        <v>3128</v>
      </c>
      <c r="B1164" t="s">
        <v>3129</v>
      </c>
      <c r="C1164" t="str">
        <f>CONCATENATE(Tabla5[[#This Row],[CARDCODE]],"-",Tabla5[[#This Row],[CARDNAME]])</f>
        <v>P20546357377-QUIMICA SUIZA INDUSTRIAL DEL PERU S.A.</v>
      </c>
    </row>
    <row r="1165" spans="1:3" x14ac:dyDescent="0.25">
      <c r="A1165" t="s">
        <v>317</v>
      </c>
      <c r="B1165" t="s">
        <v>318</v>
      </c>
      <c r="C1165" t="str">
        <f>CONCATENATE(Tabla5[[#This Row],[CARDCODE]],"-",Tabla5[[#This Row],[CARDNAME]])</f>
        <v>P10067490008-QUINTANILLA COPARA CARLOS</v>
      </c>
    </row>
    <row r="1166" spans="1:3" x14ac:dyDescent="0.25">
      <c r="A1166" t="s">
        <v>535</v>
      </c>
      <c r="B1166" t="s">
        <v>536</v>
      </c>
      <c r="C1166" t="str">
        <f>CONCATENATE(Tabla5[[#This Row],[CARDCODE]],"-",Tabla5[[#This Row],[CARDNAME]])</f>
        <v>P10102249548-QUIROA LUNA EMILIO JUAN</v>
      </c>
    </row>
    <row r="1167" spans="1:3" x14ac:dyDescent="0.25">
      <c r="A1167" t="s">
        <v>293</v>
      </c>
      <c r="B1167" t="s">
        <v>294</v>
      </c>
      <c r="C1167" t="str">
        <f>CONCATENATE(Tabla5[[#This Row],[CARDCODE]],"-",Tabla5[[#This Row],[CARDNAME]])</f>
        <v>P10060756924-QUISPE HUARANGA VICTOR DIONICIO</v>
      </c>
    </row>
    <row r="1168" spans="1:3" x14ac:dyDescent="0.25">
      <c r="A1168" t="s">
        <v>513</v>
      </c>
      <c r="B1168" t="s">
        <v>514</v>
      </c>
      <c r="C1168" t="str">
        <f>CONCATENATE(Tabla5[[#This Row],[CARDCODE]],"-",Tabla5[[#This Row],[CARDNAME]])</f>
        <v>P10099384943-QUISPE MOSCOSO MAXIMILIANA</v>
      </c>
    </row>
    <row r="1169" spans="1:3" x14ac:dyDescent="0.25">
      <c r="A1169" t="s">
        <v>669</v>
      </c>
      <c r="B1169" t="s">
        <v>670</v>
      </c>
      <c r="C1169" t="str">
        <f>CONCATENATE(Tabla5[[#This Row],[CARDCODE]],"-",Tabla5[[#This Row],[CARDNAME]])</f>
        <v>P10254570147-QUISPE QUISPE ALBERTO LUIS</v>
      </c>
    </row>
    <row r="1170" spans="1:3" x14ac:dyDescent="0.25">
      <c r="A1170" t="s">
        <v>511</v>
      </c>
      <c r="B1170" t="s">
        <v>512</v>
      </c>
      <c r="C1170" t="str">
        <f>CONCATENATE(Tabla5[[#This Row],[CARDCODE]],"-",Tabla5[[#This Row],[CARDNAME]])</f>
        <v>P10099333681-QUISPE QUISPE JAIME</v>
      </c>
    </row>
    <row r="1171" spans="1:3" x14ac:dyDescent="0.25">
      <c r="A1171" t="s">
        <v>3224</v>
      </c>
      <c r="B1171" t="s">
        <v>3225</v>
      </c>
      <c r="C1171" t="str">
        <f>CONCATENATE(Tabla5[[#This Row],[CARDCODE]],"-",Tabla5[[#This Row],[CARDNAME]])</f>
        <v>P20600533909-R &amp; D FIRE SOCIEDAD ANONIMA CERRADA</v>
      </c>
    </row>
    <row r="1172" spans="1:3" x14ac:dyDescent="0.25">
      <c r="A1172" t="s">
        <v>2486</v>
      </c>
      <c r="B1172" t="s">
        <v>2487</v>
      </c>
      <c r="C1172" t="str">
        <f>CONCATENATE(Tabla5[[#This Row],[CARDCODE]],"-",Tabla5[[#This Row],[CARDNAME]])</f>
        <v>P20503468205-R &amp; R ARTES GRAFICAS ASOCIADOS S.A.C.</v>
      </c>
    </row>
    <row r="1173" spans="1:3" x14ac:dyDescent="0.25">
      <c r="A1173" t="s">
        <v>1846</v>
      </c>
      <c r="B1173" t="s">
        <v>1847</v>
      </c>
      <c r="C1173" t="str">
        <f>CONCATENATE(Tabla5[[#This Row],[CARDCODE]],"-",Tabla5[[#This Row],[CARDNAME]])</f>
        <v>P20335683541-R.J.C. SERVICE S.A.C.</v>
      </c>
    </row>
    <row r="1174" spans="1:3" x14ac:dyDescent="0.25">
      <c r="A1174" t="s">
        <v>3254</v>
      </c>
      <c r="B1174" t="s">
        <v>3255</v>
      </c>
      <c r="C1174" t="str">
        <f>CONCATENATE(Tabla5[[#This Row],[CARDCODE]],"-",Tabla5[[#This Row],[CARDNAME]])</f>
        <v>P20601586712-RACINGAS COMBUSTION S.A.C.</v>
      </c>
    </row>
    <row r="1175" spans="1:3" x14ac:dyDescent="0.25">
      <c r="A1175" t="s">
        <v>2986</v>
      </c>
      <c r="B1175" t="s">
        <v>2987</v>
      </c>
      <c r="C1175" t="str">
        <f>CONCATENATE(Tabla5[[#This Row],[CARDCODE]],"-",Tabla5[[#This Row],[CARDNAME]])</f>
        <v>P20519041929-RADIADORES &amp; LUBRICANTES MORALES SAC</v>
      </c>
    </row>
    <row r="1176" spans="1:3" x14ac:dyDescent="0.25">
      <c r="A1176" t="s">
        <v>1632</v>
      </c>
      <c r="B1176" t="s">
        <v>1633</v>
      </c>
      <c r="C1176" t="str">
        <f>CONCATENATE(Tabla5[[#This Row],[CARDCODE]],"-",Tabla5[[#This Row],[CARDNAME]])</f>
        <v>P20231497537-RADIO DIFUSION COMERCIAL SONORA F.M. RADIO OLIMPICO E.I.R.L.</v>
      </c>
    </row>
    <row r="1177" spans="1:3" x14ac:dyDescent="0.25">
      <c r="A1177" t="s">
        <v>2458</v>
      </c>
      <c r="B1177" t="s">
        <v>2459</v>
      </c>
      <c r="C1177" t="str">
        <f>CONCATENATE(Tabla5[[#This Row],[CARDCODE]],"-",Tabla5[[#This Row],[CARDNAME]])</f>
        <v>P20502799283-RAFAEL DAVILA PEREZ E.I.R.L.</v>
      </c>
    </row>
    <row r="1178" spans="1:3" x14ac:dyDescent="0.25">
      <c r="A1178" t="s">
        <v>1168</v>
      </c>
      <c r="B1178" t="s">
        <v>1169</v>
      </c>
      <c r="C1178" t="str">
        <f>CONCATENATE(Tabla5[[#This Row],[CARDCODE]],"-",Tabla5[[#This Row],[CARDNAME]])</f>
        <v>P20101065759-RAGEN S.A.</v>
      </c>
    </row>
    <row r="1179" spans="1:3" x14ac:dyDescent="0.25">
      <c r="A1179" t="s">
        <v>615</v>
      </c>
      <c r="B1179" t="s">
        <v>616</v>
      </c>
      <c r="C1179" t="str">
        <f>CONCATENATE(Tabla5[[#This Row],[CARDCODE]],"-",Tabla5[[#This Row],[CARDNAME]])</f>
        <v>P10178449813-RAMIREZ DE VASQUEZ AMARILIS</v>
      </c>
    </row>
    <row r="1180" spans="1:3" x14ac:dyDescent="0.25">
      <c r="A1180" t="s">
        <v>499</v>
      </c>
      <c r="B1180" t="s">
        <v>500</v>
      </c>
      <c r="C1180" t="str">
        <f>CONCATENATE(Tabla5[[#This Row],[CARDCODE]],"-",Tabla5[[#This Row],[CARDNAME]])</f>
        <v>P10096613674-RAMIREZ FELIX COQUIDAVID</v>
      </c>
    </row>
    <row r="1181" spans="1:3" x14ac:dyDescent="0.25">
      <c r="A1181" t="s">
        <v>291</v>
      </c>
      <c r="B1181" t="s">
        <v>292</v>
      </c>
      <c r="C1181" t="str">
        <f>CONCATENATE(Tabla5[[#This Row],[CARDCODE]],"-",Tabla5[[#This Row],[CARDNAME]])</f>
        <v>P10060578139-RAMIREZ SANCHEZ ROBERT EZEQUIEL</v>
      </c>
    </row>
    <row r="1182" spans="1:3" x14ac:dyDescent="0.25">
      <c r="A1182" t="s">
        <v>867</v>
      </c>
      <c r="B1182" t="s">
        <v>868</v>
      </c>
      <c r="C1182" t="str">
        <f>CONCATENATE(Tabla5[[#This Row],[CARDCODE]],"-",Tabla5[[#This Row],[CARDNAME]])</f>
        <v>P15108702751-RAMPOLDI PAPIRO GIUSEPPE</v>
      </c>
    </row>
    <row r="1183" spans="1:3" x14ac:dyDescent="0.25">
      <c r="A1183" t="s">
        <v>1922</v>
      </c>
      <c r="B1183" t="s">
        <v>1923</v>
      </c>
      <c r="C1183" t="str">
        <f>CONCATENATE(Tabla5[[#This Row],[CARDCODE]],"-",Tabla5[[#This Row],[CARDNAME]])</f>
        <v>P20378890161-RASH PERU S.A.C.</v>
      </c>
    </row>
    <row r="1184" spans="1:3" x14ac:dyDescent="0.25">
      <c r="A1184" t="s">
        <v>463</v>
      </c>
      <c r="B1184" t="s">
        <v>464</v>
      </c>
      <c r="C1184" t="str">
        <f>CONCATENATE(Tabla5[[#This Row],[CARDCODE]],"-",Tabla5[[#This Row],[CARDNAME]])</f>
        <v>P10092738588-RAZURI LEIVA CARLOS</v>
      </c>
    </row>
    <row r="1185" spans="1:3" x14ac:dyDescent="0.25">
      <c r="A1185" t="s">
        <v>1338</v>
      </c>
      <c r="B1185" t="s">
        <v>1339</v>
      </c>
      <c r="C1185" t="str">
        <f>CONCATENATE(Tabla5[[#This Row],[CARDCODE]],"-",Tabla5[[#This Row],[CARDNAME]])</f>
        <v>P20110639342-REAL TOURS S.A.</v>
      </c>
    </row>
    <row r="1186" spans="1:3" x14ac:dyDescent="0.25">
      <c r="A1186" t="s">
        <v>289</v>
      </c>
      <c r="B1186" t="s">
        <v>290</v>
      </c>
      <c r="C1186" t="str">
        <f>CONCATENATE(Tabla5[[#This Row],[CARDCODE]],"-",Tabla5[[#This Row],[CARDNAME]])</f>
        <v>P10060328183-REATEGUI PINEDO GENY</v>
      </c>
    </row>
    <row r="1187" spans="1:3" x14ac:dyDescent="0.25">
      <c r="A1187" t="s">
        <v>2578</v>
      </c>
      <c r="B1187" t="s">
        <v>2579</v>
      </c>
      <c r="C1187" t="str">
        <f>CONCATENATE(Tabla5[[#This Row],[CARDCODE]],"-",Tabla5[[#This Row],[CARDNAME]])</f>
        <v>P20505658150-REBASA IMPORT S.C.R. LTDA.</v>
      </c>
    </row>
    <row r="1188" spans="1:3" x14ac:dyDescent="0.25">
      <c r="A1188" t="s">
        <v>2946</v>
      </c>
      <c r="B1188" t="s">
        <v>2947</v>
      </c>
      <c r="C1188" t="str">
        <f>CONCATENATE(Tabla5[[#This Row],[CARDCODE]],"-",Tabla5[[#This Row],[CARDNAME]])</f>
        <v>P20517093069-RECUBRIMETALIC S.A.C.</v>
      </c>
    </row>
    <row r="1189" spans="1:3" x14ac:dyDescent="0.25">
      <c r="A1189" t="s">
        <v>1348</v>
      </c>
      <c r="B1189" t="s">
        <v>1349</v>
      </c>
      <c r="C1189" t="str">
        <f>CONCATENATE(Tabla5[[#This Row],[CARDCODE]],"-",Tabla5[[#This Row],[CARDNAME]])</f>
        <v>P20111451592-RED CIENTIFICA PERUANA INTERNET PERU</v>
      </c>
    </row>
    <row r="1190" spans="1:3" x14ac:dyDescent="0.25">
      <c r="A1190" t="s">
        <v>2870</v>
      </c>
      <c r="B1190" t="s">
        <v>2871</v>
      </c>
      <c r="C1190" t="str">
        <f>CONCATENATE(Tabla5[[#This Row],[CARDCODE]],"-",Tabla5[[#This Row],[CARDNAME]])</f>
        <v>P20512482105-REFLEXIVE CONSULTORES S.A.C.</v>
      </c>
    </row>
    <row r="1191" spans="1:3" x14ac:dyDescent="0.25">
      <c r="A1191" t="s">
        <v>1214</v>
      </c>
      <c r="B1191" t="s">
        <v>1215</v>
      </c>
      <c r="C1191" t="str">
        <f>CONCATENATE(Tabla5[[#This Row],[CARDCODE]],"-",Tabla5[[#This Row],[CARDNAME]])</f>
        <v>P20101484212-REFRIGERACION RENZO S.A.</v>
      </c>
    </row>
    <row r="1192" spans="1:3" x14ac:dyDescent="0.25">
      <c r="A1192" t="s">
        <v>1074</v>
      </c>
      <c r="B1192" t="s">
        <v>1075</v>
      </c>
      <c r="C1192" t="str">
        <f>CONCATENATE(Tabla5[[#This Row],[CARDCODE]],"-",Tabla5[[#This Row],[CARDNAME]])</f>
        <v>P20100293928-REIMS INTERNACIONAL S.A.</v>
      </c>
    </row>
    <row r="1193" spans="1:3" x14ac:dyDescent="0.25">
      <c r="A1193" t="s">
        <v>2622</v>
      </c>
      <c r="B1193" t="s">
        <v>2623</v>
      </c>
      <c r="C1193" t="str">
        <f>CONCATENATE(Tabla5[[#This Row],[CARDCODE]],"-",Tabla5[[#This Row],[CARDNAME]])</f>
        <v>P20506501971-REMATEX &amp; PUBLI S.A.C.</v>
      </c>
    </row>
    <row r="1194" spans="1:3" x14ac:dyDescent="0.25">
      <c r="A1194" t="s">
        <v>2328</v>
      </c>
      <c r="B1194" t="s">
        <v>2329</v>
      </c>
      <c r="C1194" t="str">
        <f>CONCATENATE(Tabla5[[#This Row],[CARDCODE]],"-",Tabla5[[#This Row],[CARDNAME]])</f>
        <v>P20484224626-RENT A CAR E.I.R.L.</v>
      </c>
    </row>
    <row r="1195" spans="1:3" x14ac:dyDescent="0.25">
      <c r="A1195" t="s">
        <v>253</v>
      </c>
      <c r="B1195" t="s">
        <v>254</v>
      </c>
      <c r="C1195" t="str">
        <f>CONCATENATE(Tabla5[[#This Row],[CARDCODE]],"-",Tabla5[[#This Row],[CARDNAME]])</f>
        <v>P10028130967-RENTERIA NAVARRO CARLOS ALBERTO</v>
      </c>
    </row>
    <row r="1196" spans="1:3" x14ac:dyDescent="0.25">
      <c r="A1196" t="s">
        <v>275</v>
      </c>
      <c r="B1196" t="s">
        <v>276</v>
      </c>
      <c r="C1196" t="str">
        <f>CONCATENATE(Tabla5[[#This Row],[CARDCODE]],"-",Tabla5[[#This Row],[CARDNAME]])</f>
        <v>P10038945667-RENZO GEOVANNI CASUSO CUBAS</v>
      </c>
    </row>
    <row r="1197" spans="1:3" x14ac:dyDescent="0.25">
      <c r="A1197" t="s">
        <v>2100</v>
      </c>
      <c r="B1197" t="s">
        <v>2101</v>
      </c>
      <c r="C1197" t="str">
        <f>CONCATENATE(Tabla5[[#This Row],[CARDCODE]],"-",Tabla5[[#This Row],[CARDNAME]])</f>
        <v>P20427219136-REPRESENTACIONES AMIR S.R.L.</v>
      </c>
    </row>
    <row r="1198" spans="1:3" x14ac:dyDescent="0.25">
      <c r="A1198" t="s">
        <v>3068</v>
      </c>
      <c r="B1198" t="s">
        <v>3069</v>
      </c>
      <c r="C1198" t="str">
        <f>CONCATENATE(Tabla5[[#This Row],[CARDCODE]],"-",Tabla5[[#This Row],[CARDNAME]])</f>
        <v>P20537218267-REPRESENTACIONES ANGEL &amp; PALOMINO E.I.R.L</v>
      </c>
    </row>
    <row r="1199" spans="1:3" x14ac:dyDescent="0.25">
      <c r="A1199" t="s">
        <v>2278</v>
      </c>
      <c r="B1199" t="s">
        <v>2279</v>
      </c>
      <c r="C1199" t="str">
        <f>CONCATENATE(Tabla5[[#This Row],[CARDCODE]],"-",Tabla5[[#This Row],[CARDNAME]])</f>
        <v>P20475369280-REPRESENTACIONES ARGOVAL S.R.L</v>
      </c>
    </row>
    <row r="1200" spans="1:3" x14ac:dyDescent="0.25">
      <c r="A1200" t="s">
        <v>1554</v>
      </c>
      <c r="B1200" t="s">
        <v>1555</v>
      </c>
      <c r="C1200" t="str">
        <f>CONCATENATE(Tabla5[[#This Row],[CARDCODE]],"-",Tabla5[[#This Row],[CARDNAME]])</f>
        <v>P20168494301-REPRESENTACIONES CASASI S.A.</v>
      </c>
    </row>
    <row r="1201" spans="1:3" x14ac:dyDescent="0.25">
      <c r="A1201" t="s">
        <v>1638</v>
      </c>
      <c r="B1201" t="s">
        <v>1639</v>
      </c>
      <c r="C1201" t="str">
        <f>CONCATENATE(Tabla5[[#This Row],[CARDCODE]],"-",Tabla5[[#This Row],[CARDNAME]])</f>
        <v>P20250650001-REPRESENTACIONES CENTER S.A.</v>
      </c>
    </row>
    <row r="1202" spans="1:3" x14ac:dyDescent="0.25">
      <c r="A1202" t="s">
        <v>2118</v>
      </c>
      <c r="B1202" t="s">
        <v>2119</v>
      </c>
      <c r="C1202" t="str">
        <f>CONCATENATE(Tabla5[[#This Row],[CARDCODE]],"-",Tabla5[[#This Row],[CARDNAME]])</f>
        <v>P20430594240-REPRESENTACIONES E INVERSIONES PARS S.A.</v>
      </c>
    </row>
    <row r="1203" spans="1:3" x14ac:dyDescent="0.25">
      <c r="A1203" t="s">
        <v>2640</v>
      </c>
      <c r="B1203" t="s">
        <v>2641</v>
      </c>
      <c r="C1203" t="str">
        <f>CONCATENATE(Tabla5[[#This Row],[CARDCODE]],"-",Tabla5[[#This Row],[CARDNAME]])</f>
        <v>P20506966851-REPRESENTACIONES EMEGA S.A.C.</v>
      </c>
    </row>
    <row r="1204" spans="1:3" x14ac:dyDescent="0.25">
      <c r="A1204" t="s">
        <v>1734</v>
      </c>
      <c r="B1204" t="s">
        <v>1735</v>
      </c>
      <c r="C1204" t="str">
        <f>CONCATENATE(Tabla5[[#This Row],[CARDCODE]],"-",Tabla5[[#This Row],[CARDNAME]])</f>
        <v>P20293276537-REPRESENTACIONES GENERALES AUSTRAL E.I.R.L.</v>
      </c>
    </row>
    <row r="1205" spans="1:3" x14ac:dyDescent="0.25">
      <c r="A1205" t="s">
        <v>2660</v>
      </c>
      <c r="B1205" t="s">
        <v>2661</v>
      </c>
      <c r="C1205" t="str">
        <f>CONCATENATE(Tabla5[[#This Row],[CARDCODE]],"-",Tabla5[[#This Row],[CARDNAME]])</f>
        <v>P20507436162-REPRESENTACIONES REYNA DEL ROSARIO E.I.R.L.</v>
      </c>
    </row>
    <row r="1206" spans="1:3" x14ac:dyDescent="0.25">
      <c r="A1206" t="s">
        <v>2478</v>
      </c>
      <c r="B1206" t="s">
        <v>2479</v>
      </c>
      <c r="C1206" t="str">
        <f>CONCATENATE(Tabla5[[#This Row],[CARDCODE]],"-",Tabla5[[#This Row],[CARDNAME]])</f>
        <v>P20503272645-REPRESENTACIONES S.A.C.</v>
      </c>
    </row>
    <row r="1207" spans="1:3" x14ac:dyDescent="0.25">
      <c r="A1207" t="s">
        <v>2116</v>
      </c>
      <c r="B1207" t="s">
        <v>2117</v>
      </c>
      <c r="C1207" t="str">
        <f>CONCATENATE(Tabla5[[#This Row],[CARDCODE]],"-",Tabla5[[#This Row],[CARDNAME]])</f>
        <v>P20430480074-REPRESENTACIONES WESTFALIA SEPARATOR SAC</v>
      </c>
    </row>
    <row r="1208" spans="1:3" x14ac:dyDescent="0.25">
      <c r="A1208" t="s">
        <v>1088</v>
      </c>
      <c r="B1208" t="s">
        <v>1089</v>
      </c>
      <c r="C1208" t="str">
        <f>CONCATENATE(Tabla5[[#This Row],[CARDCODE]],"-",Tabla5[[#This Row],[CARDNAME]])</f>
        <v>P20100340438-REPRODATA S.A.C.</v>
      </c>
    </row>
    <row r="1209" spans="1:3" x14ac:dyDescent="0.25">
      <c r="A1209" t="s">
        <v>2496</v>
      </c>
      <c r="B1209" t="s">
        <v>2497</v>
      </c>
      <c r="C1209" t="str">
        <f>CONCATENATE(Tabla5[[#This Row],[CARDCODE]],"-",Tabla5[[#This Row],[CARDNAME]])</f>
        <v>P20503840121-REPSOL COMERCIAL S.A.C.</v>
      </c>
    </row>
    <row r="1210" spans="1:3" x14ac:dyDescent="0.25">
      <c r="A1210" t="s">
        <v>2890</v>
      </c>
      <c r="B1210" t="s">
        <v>2891</v>
      </c>
      <c r="C1210" t="str">
        <f>CONCATENATE(Tabla5[[#This Row],[CARDCODE]],"-",Tabla5[[#This Row],[CARDNAME]])</f>
        <v>P20513320753-REPSOL MARKETING S.A.C.</v>
      </c>
    </row>
    <row r="1211" spans="1:3" x14ac:dyDescent="0.25">
      <c r="A1211" t="s">
        <v>1026</v>
      </c>
      <c r="B1211" t="s">
        <v>1027</v>
      </c>
      <c r="C1211" t="str">
        <f>CONCATENATE(Tabla5[[#This Row],[CARDCODE]],"-",Tabla5[[#This Row],[CARDNAME]])</f>
        <v>P20100176450-REPSOL YPF COMERCIAL DEL PERU S.A</v>
      </c>
    </row>
    <row r="1212" spans="1:3" x14ac:dyDescent="0.25">
      <c r="A1212" t="s">
        <v>2052</v>
      </c>
      <c r="B1212" t="s">
        <v>2053</v>
      </c>
      <c r="C1212" t="str">
        <f>CONCATENATE(Tabla5[[#This Row],[CARDCODE]],"-",Tabla5[[#This Row],[CARDNAME]])</f>
        <v>P20418823870-REPUESTERA LESLIE S.R.L.</v>
      </c>
    </row>
    <row r="1213" spans="1:3" x14ac:dyDescent="0.25">
      <c r="A1213" t="s">
        <v>1232</v>
      </c>
      <c r="B1213" t="s">
        <v>1233</v>
      </c>
      <c r="C1213" t="str">
        <f>CONCATENATE(Tabla5[[#This Row],[CARDCODE]],"-",Tabla5[[#This Row],[CARDNAME]])</f>
        <v>P20101647022-REPUESTOS COMENA E.I.R.L.</v>
      </c>
    </row>
    <row r="1214" spans="1:3" x14ac:dyDescent="0.25">
      <c r="A1214" t="s">
        <v>2966</v>
      </c>
      <c r="B1214" t="s">
        <v>2967</v>
      </c>
      <c r="C1214" t="str">
        <f>CONCATENATE(Tabla5[[#This Row],[CARDCODE]],"-",Tabla5[[#This Row],[CARDNAME]])</f>
        <v>P20518332521-REPUESTOS INDUSTRIALES WILMER EIRL</v>
      </c>
    </row>
    <row r="1215" spans="1:3" x14ac:dyDescent="0.25">
      <c r="A1215" t="s">
        <v>1104</v>
      </c>
      <c r="B1215" t="s">
        <v>1105</v>
      </c>
      <c r="C1215" t="str">
        <f>CONCATENATE(Tabla5[[#This Row],[CARDCODE]],"-",Tabla5[[#This Row],[CARDNAME]])</f>
        <v>P20100491487-RESORTES LANSA S.A.C.</v>
      </c>
    </row>
    <row r="1216" spans="1:3" x14ac:dyDescent="0.25">
      <c r="A1216" t="s">
        <v>1298</v>
      </c>
      <c r="B1216" t="s">
        <v>1299</v>
      </c>
      <c r="C1216" t="str">
        <f>CONCATENATE(Tabla5[[#This Row],[CARDCODE]],"-",Tabla5[[#This Row],[CARDNAME]])</f>
        <v>P20105379243-REST. BAR LA GRANAJ</v>
      </c>
    </row>
    <row r="1217" spans="1:3" x14ac:dyDescent="0.25">
      <c r="A1217" t="s">
        <v>2334</v>
      </c>
      <c r="B1217" t="s">
        <v>2335</v>
      </c>
      <c r="C1217" t="str">
        <f>CONCATENATE(Tabla5[[#This Row],[CARDCODE]],"-",Tabla5[[#This Row],[CARDNAME]])</f>
        <v>P20485950495-RESTAURANT CENTRAL E.I.R.L.</v>
      </c>
    </row>
    <row r="1218" spans="1:3" x14ac:dyDescent="0.25">
      <c r="A1218" t="s">
        <v>2000</v>
      </c>
      <c r="B1218" t="s">
        <v>2001</v>
      </c>
      <c r="C1218" t="str">
        <f>CONCATENATE(Tabla5[[#This Row],[CARDCODE]],"-",Tabla5[[#This Row],[CARDNAME]])</f>
        <v>P20399389527-RESTAURANT CEVICHERIA CABO BLANCO E.I.R.L.</v>
      </c>
    </row>
    <row r="1219" spans="1:3" x14ac:dyDescent="0.25">
      <c r="A1219" t="s">
        <v>2634</v>
      </c>
      <c r="B1219" t="s">
        <v>2635</v>
      </c>
      <c r="C1219" t="str">
        <f>CONCATENATE(Tabla5[[#This Row],[CARDCODE]],"-",Tabla5[[#This Row],[CARDNAME]])</f>
        <v>P20506900248-RESTAURANT EL MORDISCO E.I.R.L.</v>
      </c>
    </row>
    <row r="1220" spans="1:3" x14ac:dyDescent="0.25">
      <c r="A1220" t="s">
        <v>2394</v>
      </c>
      <c r="B1220" t="s">
        <v>2395</v>
      </c>
      <c r="C1220" t="str">
        <f>CONCATENATE(Tabla5[[#This Row],[CARDCODE]],"-",Tabla5[[#This Row],[CARDNAME]])</f>
        <v>P20500732891-RESTAURANT HUACA PUCLLANA S.A.C.</v>
      </c>
    </row>
    <row r="1221" spans="1:3" x14ac:dyDescent="0.25">
      <c r="A1221" t="s">
        <v>2006</v>
      </c>
      <c r="B1221" t="s">
        <v>2007</v>
      </c>
      <c r="C1221" t="str">
        <f>CONCATENATE(Tabla5[[#This Row],[CARDCODE]],"-",Tabla5[[#This Row],[CARDNAME]])</f>
        <v>P20402248824-RESTAURANT MARISQUERIA MICHELIN S.A.</v>
      </c>
    </row>
    <row r="1222" spans="1:3" x14ac:dyDescent="0.25">
      <c r="A1222" t="s">
        <v>1082</v>
      </c>
      <c r="B1222" t="s">
        <v>1083</v>
      </c>
      <c r="C1222" t="str">
        <f>CONCATENATE(Tabla5[[#This Row],[CARDCODE]],"-",Tabla5[[#This Row],[CARDNAME]])</f>
        <v>P20100318343-RESTAURANT PARRILLA LA TRANQUERA</v>
      </c>
    </row>
    <row r="1223" spans="1:3" x14ac:dyDescent="0.25">
      <c r="A1223" t="s">
        <v>2002</v>
      </c>
      <c r="B1223" t="s">
        <v>2003</v>
      </c>
      <c r="C1223" t="str">
        <f>CONCATENATE(Tabla5[[#This Row],[CARDCODE]],"-",Tabla5[[#This Row],[CARDNAME]])</f>
        <v>P20399466459-RESTAURANT PEPE´S E.I.R.L.</v>
      </c>
    </row>
    <row r="1224" spans="1:3" x14ac:dyDescent="0.25">
      <c r="A1224" t="s">
        <v>2504</v>
      </c>
      <c r="B1224" t="s">
        <v>2505</v>
      </c>
      <c r="C1224" t="str">
        <f>CONCATENATE(Tabla5[[#This Row],[CARDCODE]],"-",Tabla5[[#This Row],[CARDNAME]])</f>
        <v>P20504074111-RESTAURANT TURISTICO ANZUELO DORADO</v>
      </c>
    </row>
    <row r="1225" spans="1:3" x14ac:dyDescent="0.25">
      <c r="A1225" t="s">
        <v>2700</v>
      </c>
      <c r="B1225" t="s">
        <v>2701</v>
      </c>
      <c r="C1225" t="str">
        <f>CONCATENATE(Tabla5[[#This Row],[CARDCODE]],"-",Tabla5[[#This Row],[CARDNAME]])</f>
        <v>P20508538295-RESTAURANTE CAPLINA CONSORCIO GOURMET E.I.R.L.</v>
      </c>
    </row>
    <row r="1226" spans="1:3" x14ac:dyDescent="0.25">
      <c r="A1226" t="s">
        <v>2542</v>
      </c>
      <c r="B1226" t="s">
        <v>2543</v>
      </c>
      <c r="C1226" t="str">
        <f>CONCATENATE(Tabla5[[#This Row],[CARDCODE]],"-",Tabla5[[#This Row],[CARDNAME]])</f>
        <v>P20504916171-RESTAURANTE EL GRIFO SRL</v>
      </c>
    </row>
    <row r="1227" spans="1:3" x14ac:dyDescent="0.25">
      <c r="A1227" t="s">
        <v>1668</v>
      </c>
      <c r="B1227" t="s">
        <v>1669</v>
      </c>
      <c r="C1227" t="str">
        <f>CONCATENATE(Tabla5[[#This Row],[CARDCODE]],"-",Tabla5[[#This Row],[CARDNAME]])</f>
        <v>P20256378958-RESTAURANTE ORIENTAL OMEI</v>
      </c>
    </row>
    <row r="1228" spans="1:3" x14ac:dyDescent="0.25">
      <c r="A1228" t="s">
        <v>2680</v>
      </c>
      <c r="B1228" t="s">
        <v>2681</v>
      </c>
      <c r="C1228" t="str">
        <f>CONCATENATE(Tabla5[[#This Row],[CARDCODE]],"-",Tabla5[[#This Row],[CARDNAME]])</f>
        <v>P20507987550-RESTAURANTE RODRIGO S.A.C.</v>
      </c>
    </row>
    <row r="1229" spans="1:3" x14ac:dyDescent="0.25">
      <c r="A1229" t="s">
        <v>1656</v>
      </c>
      <c r="B1229" t="s">
        <v>1657</v>
      </c>
      <c r="C1229" t="str">
        <f>CONCATENATE(Tabla5[[#This Row],[CARDCODE]],"-",Tabla5[[#This Row],[CARDNAME]])</f>
        <v>P20253023628-RESTAURANTE ROYAL S.A.</v>
      </c>
    </row>
    <row r="1230" spans="1:3" x14ac:dyDescent="0.25">
      <c r="A1230" t="s">
        <v>399</v>
      </c>
      <c r="B1230" t="s">
        <v>400</v>
      </c>
      <c r="C1230" t="str">
        <f>CONCATENATE(Tabla5[[#This Row],[CARDCODE]],"-",Tabla5[[#This Row],[CARDNAME]])</f>
        <v>P10080014835-REYES RAMIREZ ROSAURA</v>
      </c>
    </row>
    <row r="1231" spans="1:3" x14ac:dyDescent="0.25">
      <c r="A1231" t="s">
        <v>1184</v>
      </c>
      <c r="B1231" t="s">
        <v>1185</v>
      </c>
      <c r="C1231" t="str">
        <f>CONCATENATE(Tabla5[[#This Row],[CARDCODE]],"-",Tabla5[[#This Row],[CARDNAME]])</f>
        <v>P20101155154-RICARDO JAHNCKE S.A.</v>
      </c>
    </row>
    <row r="1232" spans="1:3" x14ac:dyDescent="0.25">
      <c r="A1232" t="s">
        <v>947</v>
      </c>
      <c r="B1232" t="s">
        <v>948</v>
      </c>
      <c r="C1232" t="str">
        <f>CONCATENATE(Tabla5[[#This Row],[CARDCODE]],"-",Tabla5[[#This Row],[CARDNAME]])</f>
        <v>P20100041953-RIMAC INTERNACIONAL CIA DE SEGUROS Y REASEGUROS</v>
      </c>
    </row>
    <row r="1233" spans="1:3" x14ac:dyDescent="0.25">
      <c r="A1233" t="s">
        <v>581</v>
      </c>
      <c r="B1233" t="s">
        <v>582</v>
      </c>
      <c r="C1233" t="str">
        <f>CONCATENATE(Tabla5[[#This Row],[CARDCODE]],"-",Tabla5[[#This Row],[CARDNAME]])</f>
        <v>P10107299098-RIMOND PANDURO JIMMY SAMUEL</v>
      </c>
    </row>
    <row r="1234" spans="1:3" x14ac:dyDescent="0.25">
      <c r="A1234" t="s">
        <v>319</v>
      </c>
      <c r="B1234" t="s">
        <v>320</v>
      </c>
      <c r="C1234" t="str">
        <f>CONCATENATE(Tabla5[[#This Row],[CARDCODE]],"-",Tabla5[[#This Row],[CARDNAME]])</f>
        <v>P10067619388-RIVAS DURAN ARIEL</v>
      </c>
    </row>
    <row r="1235" spans="1:3" x14ac:dyDescent="0.25">
      <c r="A1235" t="s">
        <v>1384</v>
      </c>
      <c r="B1235" t="s">
        <v>1385</v>
      </c>
      <c r="C1235" t="str">
        <f>CONCATENATE(Tabla5[[#This Row],[CARDCODE]],"-",Tabla5[[#This Row],[CARDNAME]])</f>
        <v>P20118201401-RIVERA DIESEL S.A.</v>
      </c>
    </row>
    <row r="1236" spans="1:3" x14ac:dyDescent="0.25">
      <c r="A1236" t="s">
        <v>521</v>
      </c>
      <c r="B1236" t="s">
        <v>522</v>
      </c>
      <c r="C1236" t="str">
        <f>CONCATENATE(Tabla5[[#This Row],[CARDCODE]],"-",Tabla5[[#This Row],[CARDNAME]])</f>
        <v>P10100443029-RIVERA MENDOZA JUSTO WILFREDO</v>
      </c>
    </row>
    <row r="1237" spans="1:3" x14ac:dyDescent="0.25">
      <c r="A1237" t="s">
        <v>547</v>
      </c>
      <c r="B1237" t="s">
        <v>548</v>
      </c>
      <c r="C1237" t="str">
        <f>CONCATENATE(Tabla5[[#This Row],[CARDCODE]],"-",Tabla5[[#This Row],[CARDNAME]])</f>
        <v>P10103192434-RIVERA PUCHOC RODOLFO GREGORIO</v>
      </c>
    </row>
    <row r="1238" spans="1:3" x14ac:dyDescent="0.25">
      <c r="A1238" t="s">
        <v>970</v>
      </c>
      <c r="B1238" t="s">
        <v>971</v>
      </c>
      <c r="C1238" t="str">
        <f>CONCATENATE(Tabla5[[#This Row],[CARDCODE]],"-",Tabla5[[#This Row],[CARDNAME]])</f>
        <v>P20100077630-ROBERTO A. TORRES S.A.</v>
      </c>
    </row>
    <row r="1239" spans="1:3" x14ac:dyDescent="0.25">
      <c r="A1239" t="s">
        <v>2958</v>
      </c>
      <c r="B1239" t="s">
        <v>2959</v>
      </c>
      <c r="C1239" t="str">
        <f>CONCATENATE(Tabla5[[#This Row],[CARDCODE]],"-",Tabla5[[#This Row],[CARDNAME]])</f>
        <v>P20518041399-ROCKWELL &amp; BRINELL S.A.C.</v>
      </c>
    </row>
    <row r="1240" spans="1:3" x14ac:dyDescent="0.25">
      <c r="A1240" t="s">
        <v>441</v>
      </c>
      <c r="B1240" t="s">
        <v>442</v>
      </c>
      <c r="C1240" t="str">
        <f>CONCATENATE(Tabla5[[#This Row],[CARDCODE]],"-",Tabla5[[#This Row],[CARDNAME]])</f>
        <v>P10087404639-RODRIGUEZ AMPUERO CARLOS ENRIQUE</v>
      </c>
    </row>
    <row r="1241" spans="1:3" x14ac:dyDescent="0.25">
      <c r="A1241" t="s">
        <v>271</v>
      </c>
      <c r="B1241" t="s">
        <v>272</v>
      </c>
      <c r="C1241" t="str">
        <f>CONCATENATE(Tabla5[[#This Row],[CARDCODE]],"-",Tabla5[[#This Row],[CARDNAME]])</f>
        <v>P10038844381-RODRIGUEZ FERREYROS OSCAR ERNESTO</v>
      </c>
    </row>
    <row r="1242" spans="1:3" x14ac:dyDescent="0.25">
      <c r="A1242" t="s">
        <v>435</v>
      </c>
      <c r="B1242" t="s">
        <v>436</v>
      </c>
      <c r="C1242" t="str">
        <f>CONCATENATE(Tabla5[[#This Row],[CARDCODE]],"-",Tabla5[[#This Row],[CARDNAME]])</f>
        <v>P10086451706-RODRIGUEZ GARCIA WILFREDO</v>
      </c>
    </row>
    <row r="1243" spans="1:3" x14ac:dyDescent="0.25">
      <c r="A1243" t="s">
        <v>503</v>
      </c>
      <c r="B1243" t="s">
        <v>504</v>
      </c>
      <c r="C1243" t="str">
        <f>CONCATENATE(Tabla5[[#This Row],[CARDCODE]],"-",Tabla5[[#This Row],[CARDNAME]])</f>
        <v>P10097541871-RODRIGUEZ VALERA DE VALLEJOS SANTOS URSULA</v>
      </c>
    </row>
    <row r="1244" spans="1:3" x14ac:dyDescent="0.25">
      <c r="A1244" t="s">
        <v>685</v>
      </c>
      <c r="B1244" t="s">
        <v>686</v>
      </c>
      <c r="C1244" t="str">
        <f>CONCATENATE(Tabla5[[#This Row],[CARDCODE]],"-",Tabla5[[#This Row],[CARDNAME]])</f>
        <v>P10257333685-ROJAS BALDEON RENE FERREOL</v>
      </c>
    </row>
    <row r="1245" spans="1:3" x14ac:dyDescent="0.25">
      <c r="A1245" t="s">
        <v>395</v>
      </c>
      <c r="B1245" t="s">
        <v>396</v>
      </c>
      <c r="C1245" t="str">
        <f>CONCATENATE(Tabla5[[#This Row],[CARDCODE]],"-",Tabla5[[#This Row],[CARDNAME]])</f>
        <v>P10079625987-ROQUE FLORES ANTONIO</v>
      </c>
    </row>
    <row r="1246" spans="1:3" x14ac:dyDescent="0.25">
      <c r="A1246" t="s">
        <v>745</v>
      </c>
      <c r="B1246" t="s">
        <v>746</v>
      </c>
      <c r="C1246" t="str">
        <f>CONCATENATE(Tabla5[[#This Row],[CARDCODE]],"-",Tabla5[[#This Row],[CARDNAME]])</f>
        <v>P10329103612-ROSALES OLIVEROS MONICA SUSANA</v>
      </c>
    </row>
    <row r="1247" spans="1:3" x14ac:dyDescent="0.25">
      <c r="A1247" t="s">
        <v>1770</v>
      </c>
      <c r="B1247" t="s">
        <v>1771</v>
      </c>
      <c r="C1247" t="str">
        <f>CONCATENATE(Tabla5[[#This Row],[CARDCODE]],"-",Tabla5[[#This Row],[CARDNAME]])</f>
        <v>P20300575626-ROTIGRAF S.R.L.</v>
      </c>
    </row>
    <row r="1248" spans="1:3" x14ac:dyDescent="0.25">
      <c r="A1248" t="s">
        <v>2628</v>
      </c>
      <c r="B1248" t="s">
        <v>2629</v>
      </c>
      <c r="C1248" t="str">
        <f>CONCATENATE(Tabla5[[#This Row],[CARDCODE]],"-",Tabla5[[#This Row],[CARDNAME]])</f>
        <v>P20506703507-RUBI &amp; JEAN PIERRE ASOCIADOS E.I.R.L</v>
      </c>
    </row>
    <row r="1249" spans="1:3" x14ac:dyDescent="0.25">
      <c r="A1249" t="s">
        <v>2262</v>
      </c>
      <c r="B1249" t="s">
        <v>2263</v>
      </c>
      <c r="C1249" t="str">
        <f>CONCATENATE(Tabla5[[#This Row],[CARDCODE]],"-",Tabla5[[#This Row],[CARDNAME]])</f>
        <v>P20471263479-RUG INGENIEROS SRL</v>
      </c>
    </row>
    <row r="1250" spans="1:3" x14ac:dyDescent="0.25">
      <c r="A1250" t="s">
        <v>3106</v>
      </c>
      <c r="B1250" t="s">
        <v>3107</v>
      </c>
      <c r="C1250" t="str">
        <f>CONCATENATE(Tabla5[[#This Row],[CARDCODE]],"-",Tabla5[[#This Row],[CARDNAME]])</f>
        <v>P20543750931-S &amp; M SERVICIOS INDUSTRIALES S.A.C.</v>
      </c>
    </row>
    <row r="1251" spans="1:3" x14ac:dyDescent="0.25">
      <c r="A1251" t="s">
        <v>2510</v>
      </c>
      <c r="B1251" t="s">
        <v>2511</v>
      </c>
      <c r="C1251" t="str">
        <f>CONCATENATE(Tabla5[[#This Row],[CARDCODE]],"-",Tabla5[[#This Row],[CARDNAME]])</f>
        <v>P20504126367-S.RODRIGUEZ BANDA S.A.C.</v>
      </c>
    </row>
    <row r="1252" spans="1:3" x14ac:dyDescent="0.25">
      <c r="A1252" t="s">
        <v>613</v>
      </c>
      <c r="B1252" t="s">
        <v>614</v>
      </c>
      <c r="C1252" t="str">
        <f>CONCATENATE(Tabla5[[#This Row],[CARDCODE]],"-",Tabla5[[#This Row],[CARDNAME]])</f>
        <v>P10178443882-SAAVEDRA ALARCON SANTIAGO ROMAN</v>
      </c>
    </row>
    <row r="1253" spans="1:3" x14ac:dyDescent="0.25">
      <c r="A1253" t="s">
        <v>247</v>
      </c>
      <c r="B1253" t="s">
        <v>248</v>
      </c>
      <c r="C1253" t="str">
        <f>CONCATENATE(Tabla5[[#This Row],[CARDCODE]],"-",Tabla5[[#This Row],[CARDNAME]])</f>
        <v>P10026044231-SAAVEDRA CRIOLLO RAY CRIOLLO RAYMUNDO</v>
      </c>
    </row>
    <row r="1254" spans="1:3" x14ac:dyDescent="0.25">
      <c r="A1254" t="s">
        <v>1974</v>
      </c>
      <c r="B1254" t="s">
        <v>1975</v>
      </c>
      <c r="C1254" t="str">
        <f>CONCATENATE(Tabla5[[#This Row],[CARDCODE]],"-",Tabla5[[#This Row],[CARDNAME]])</f>
        <v>P20389527492-SABBA INVERSIONES S.C.R.L.</v>
      </c>
    </row>
    <row r="1255" spans="1:3" x14ac:dyDescent="0.25">
      <c r="A1255" t="s">
        <v>2294</v>
      </c>
      <c r="B1255" t="s">
        <v>2295</v>
      </c>
      <c r="C1255" t="str">
        <f>CONCATENATE(Tabla5[[#This Row],[CARDCODE]],"-",Tabla5[[#This Row],[CARDNAME]])</f>
        <v>P20479668681-SABORES PERUANOS E.I.R.L.</v>
      </c>
    </row>
    <row r="1256" spans="1:3" x14ac:dyDescent="0.25">
      <c r="A1256" t="s">
        <v>711</v>
      </c>
      <c r="B1256" t="s">
        <v>712</v>
      </c>
      <c r="C1256" t="str">
        <f>CONCATENATE(Tabla5[[#This Row],[CARDCODE]],"-",Tabla5[[#This Row],[CARDNAME]])</f>
        <v>P10293325397-SALAS VELARDE JOSE MANUEL</v>
      </c>
    </row>
    <row r="1257" spans="1:3" x14ac:dyDescent="0.25">
      <c r="A1257" t="s">
        <v>817</v>
      </c>
      <c r="B1257" t="s">
        <v>818</v>
      </c>
      <c r="C1257" t="str">
        <f>CONCATENATE(Tabla5[[#This Row],[CARDCODE]],"-",Tabla5[[#This Row],[CARDNAME]])</f>
        <v>P10425782741-SALAZAR ACHAMIZO ASTRILIO</v>
      </c>
    </row>
    <row r="1258" spans="1:3" x14ac:dyDescent="0.25">
      <c r="A1258" t="s">
        <v>359</v>
      </c>
      <c r="B1258" t="s">
        <v>360</v>
      </c>
      <c r="C1258" t="str">
        <f>CONCATENATE(Tabla5[[#This Row],[CARDCODE]],"-",Tabla5[[#This Row],[CARDNAME]])</f>
        <v>P10073283324-SALAZAR BALBOA ESTALINA</v>
      </c>
    </row>
    <row r="1259" spans="1:3" x14ac:dyDescent="0.25">
      <c r="A1259" t="s">
        <v>455</v>
      </c>
      <c r="B1259" t="s">
        <v>456</v>
      </c>
      <c r="C1259" t="str">
        <f>CONCATENATE(Tabla5[[#This Row],[CARDCODE]],"-",Tabla5[[#This Row],[CARDNAME]])</f>
        <v>P10091330101-SALAZAR DE LA CRUZ ELENA JULIA</v>
      </c>
    </row>
    <row r="1260" spans="1:3" x14ac:dyDescent="0.25">
      <c r="A1260" t="s">
        <v>1738</v>
      </c>
      <c r="B1260" t="s">
        <v>1739</v>
      </c>
      <c r="C1260" t="str">
        <f>CONCATENATE(Tabla5[[#This Row],[CARDCODE]],"-",Tabla5[[#This Row],[CARDNAME]])</f>
        <v>P20293722847-SALAZAR DIESEL S.R.L.</v>
      </c>
    </row>
    <row r="1261" spans="1:3" x14ac:dyDescent="0.25">
      <c r="A1261" t="s">
        <v>2220</v>
      </c>
      <c r="B1261" t="s">
        <v>2221</v>
      </c>
      <c r="C1261" t="str">
        <f>CONCATENATE(Tabla5[[#This Row],[CARDCODE]],"-",Tabla5[[#This Row],[CARDNAME]])</f>
        <v>P20460995249-SALAZAR MARSANO S.A. AGENCIA DE ADUANA.</v>
      </c>
    </row>
    <row r="1262" spans="1:3" x14ac:dyDescent="0.25">
      <c r="A1262" t="s">
        <v>453</v>
      </c>
      <c r="B1262" t="s">
        <v>454</v>
      </c>
      <c r="C1262" t="str">
        <f>CONCATENATE(Tabla5[[#This Row],[CARDCODE]],"-",Tabla5[[#This Row],[CARDNAME]])</f>
        <v>P10090647879-SALCEDO GUEVARA NESTOR</v>
      </c>
    </row>
    <row r="1263" spans="1:3" x14ac:dyDescent="0.25">
      <c r="A1263" t="s">
        <v>1502</v>
      </c>
      <c r="B1263" t="s">
        <v>1503</v>
      </c>
      <c r="C1263" t="str">
        <f>CONCATENATE(Tabla5[[#This Row],[CARDCODE]],"-",Tabla5[[#This Row],[CARDNAME]])</f>
        <v>P20141202112-SALGRISA</v>
      </c>
    </row>
    <row r="1264" spans="1:3" x14ac:dyDescent="0.25">
      <c r="A1264" t="s">
        <v>1528</v>
      </c>
      <c r="B1264" t="s">
        <v>1529</v>
      </c>
      <c r="C1264" t="str">
        <f>CONCATENATE(Tabla5[[#This Row],[CARDCODE]],"-",Tabla5[[#This Row],[CARDNAME]])</f>
        <v>P20154692003-SALON RESTAURANT ROSITA SRLTDA.</v>
      </c>
    </row>
    <row r="1265" spans="1:3" x14ac:dyDescent="0.25">
      <c r="A1265" t="s">
        <v>2306</v>
      </c>
      <c r="B1265" t="s">
        <v>2307</v>
      </c>
      <c r="C1265" t="str">
        <f>CONCATENATE(Tabla5[[#This Row],[CARDCODE]],"-",Tabla5[[#This Row],[CARDNAME]])</f>
        <v>P20481680272-SALUD OCUPACIONAL NORTE S.A.C.</v>
      </c>
    </row>
    <row r="1266" spans="1:3" x14ac:dyDescent="0.25">
      <c r="A1266" t="s">
        <v>2452</v>
      </c>
      <c r="B1266" t="s">
        <v>2453</v>
      </c>
      <c r="C1266" t="str">
        <f>CONCATENATE(Tabla5[[#This Row],[CARDCODE]],"-",Tabla5[[#This Row],[CARDNAME]])</f>
        <v>P20502705050-SALUTIA ASESORIA Y SERVICIOS S.A.C.</v>
      </c>
    </row>
    <row r="1267" spans="1:3" x14ac:dyDescent="0.25">
      <c r="A1267" t="s">
        <v>1454</v>
      </c>
      <c r="B1267" t="s">
        <v>1455</v>
      </c>
      <c r="C1267" t="str">
        <f>CONCATENATE(Tabla5[[#This Row],[CARDCODE]],"-",Tabla5[[#This Row],[CARDNAME]])</f>
        <v>P20132038571-SAN ANTONIO</v>
      </c>
    </row>
    <row r="1268" spans="1:3" x14ac:dyDescent="0.25">
      <c r="A1268" t="s">
        <v>1550</v>
      </c>
      <c r="B1268" t="s">
        <v>1551</v>
      </c>
      <c r="C1268" t="str">
        <f>CONCATENATE(Tabla5[[#This Row],[CARDCODE]],"-",Tabla5[[#This Row],[CARDNAME]])</f>
        <v>P20167057218-SAN ISIDRO LABRADOR S.R.LTDA.</v>
      </c>
    </row>
    <row r="1269" spans="1:3" x14ac:dyDescent="0.25">
      <c r="A1269" t="s">
        <v>2110</v>
      </c>
      <c r="B1269" t="s">
        <v>2111</v>
      </c>
      <c r="C1269" t="str">
        <f>CONCATENATE(Tabla5[[#This Row],[CARDCODE]],"-",Tabla5[[#This Row],[CARDNAME]])</f>
        <v>P20429956499-SAN MARCO PERU S.A.C.</v>
      </c>
    </row>
    <row r="1270" spans="1:3" x14ac:dyDescent="0.25">
      <c r="A1270" t="s">
        <v>657</v>
      </c>
      <c r="B1270" t="s">
        <v>658</v>
      </c>
      <c r="C1270" t="str">
        <f>CONCATENATE(Tabla5[[#This Row],[CARDCODE]],"-",Tabla5[[#This Row],[CARDNAME]])</f>
        <v>P10218113082-SANCHEZ CAMPOS LUIS FERNANDO</v>
      </c>
    </row>
    <row r="1271" spans="1:3" x14ac:dyDescent="0.25">
      <c r="A1271" t="s">
        <v>709</v>
      </c>
      <c r="B1271" t="s">
        <v>710</v>
      </c>
      <c r="C1271" t="str">
        <f>CONCATENATE(Tabla5[[#This Row],[CARDCODE]],"-",Tabla5[[#This Row],[CARDNAME]])</f>
        <v>P10288059808-SANCHEZ DELGADO JULIA ROSA</v>
      </c>
    </row>
    <row r="1272" spans="1:3" x14ac:dyDescent="0.25">
      <c r="A1272" t="s">
        <v>543</v>
      </c>
      <c r="B1272" t="s">
        <v>544</v>
      </c>
      <c r="C1272" t="str">
        <f>CONCATENATE(Tabla5[[#This Row],[CARDCODE]],"-",Tabla5[[#This Row],[CARDNAME]])</f>
        <v>P10102968111-SANCHEZ RODRIGUEZ MARIA MAURA</v>
      </c>
    </row>
    <row r="1273" spans="1:3" x14ac:dyDescent="0.25">
      <c r="A1273" t="s">
        <v>385</v>
      </c>
      <c r="B1273" t="s">
        <v>386</v>
      </c>
      <c r="C1273" t="str">
        <f>CONCATENATE(Tabla5[[#This Row],[CARDCODE]],"-",Tabla5[[#This Row],[CARDNAME]])</f>
        <v>P10078654185-SANCHO TICONA MAGALLI</v>
      </c>
    </row>
    <row r="1274" spans="1:3" x14ac:dyDescent="0.25">
      <c r="A1274" t="s">
        <v>243</v>
      </c>
      <c r="B1274" t="s">
        <v>244</v>
      </c>
      <c r="C1274" t="str">
        <f>CONCATENATE(Tabla5[[#This Row],[CARDCODE]],"-",Tabla5[[#This Row],[CARDNAME]])</f>
        <v>P10002064541-SANDOVAL HUAMAN JUSTO</v>
      </c>
    </row>
    <row r="1275" spans="1:3" x14ac:dyDescent="0.25">
      <c r="A1275" t="s">
        <v>821</v>
      </c>
      <c r="B1275" t="s">
        <v>822</v>
      </c>
      <c r="C1275" t="str">
        <f>CONCATENATE(Tabla5[[#This Row],[CARDCODE]],"-",Tabla5[[#This Row],[CARDNAME]])</f>
        <v>P10428880221-SANDOVAL MENDOZA GUSTAVO FRANK</v>
      </c>
    </row>
    <row r="1276" spans="1:3" x14ac:dyDescent="0.25">
      <c r="A1276" t="s">
        <v>1216</v>
      </c>
      <c r="B1276" t="s">
        <v>1217</v>
      </c>
      <c r="C1276" t="str">
        <f>CONCATENATE(Tabla5[[#This Row],[CARDCODE]],"-",Tabla5[[#This Row],[CARDNAME]])</f>
        <v>P20101507441-SANTA EMILIA S.A REPRESENTACIONES</v>
      </c>
    </row>
    <row r="1277" spans="1:3" x14ac:dyDescent="0.25">
      <c r="A1277" t="s">
        <v>371</v>
      </c>
      <c r="B1277" t="s">
        <v>372</v>
      </c>
      <c r="C1277" t="str">
        <f>CONCATENATE(Tabla5[[#This Row],[CARDCODE]],"-",Tabla5[[#This Row],[CARDNAME]])</f>
        <v>P10075901459-SANTILLAN MORI ARMANDO</v>
      </c>
    </row>
    <row r="1278" spans="1:3" x14ac:dyDescent="0.25">
      <c r="A1278" t="s">
        <v>663</v>
      </c>
      <c r="B1278" t="s">
        <v>664</v>
      </c>
      <c r="C1278" t="str">
        <f>CONCATENATE(Tabla5[[#This Row],[CARDCODE]],"-",Tabla5[[#This Row],[CARDNAME]])</f>
        <v>P10230807219-SANTISTEBAN TARAZONA ANA</v>
      </c>
    </row>
    <row r="1279" spans="1:3" x14ac:dyDescent="0.25">
      <c r="A1279" t="s">
        <v>805</v>
      </c>
      <c r="B1279" t="s">
        <v>806</v>
      </c>
      <c r="C1279" t="str">
        <f>CONCATENATE(Tabla5[[#This Row],[CARDCODE]],"-",Tabla5[[#This Row],[CARDNAME]])</f>
        <v>P10421587464-SARAVIA FLORES VICTORIA</v>
      </c>
    </row>
    <row r="1280" spans="1:3" x14ac:dyDescent="0.25">
      <c r="A1280" t="s">
        <v>2562</v>
      </c>
      <c r="B1280" t="s">
        <v>2563</v>
      </c>
      <c r="C1280" t="str">
        <f>CONCATENATE(Tabla5[[#This Row],[CARDCODE]],"-",Tabla5[[#This Row],[CARDNAME]])</f>
        <v>P20505223421-SAVINO DEL BENE DEL PERÚ S.A.C.</v>
      </c>
    </row>
    <row r="1281" spans="1:3" x14ac:dyDescent="0.25">
      <c r="A1281" t="s">
        <v>1342</v>
      </c>
      <c r="B1281" t="s">
        <v>1343</v>
      </c>
      <c r="C1281" t="str">
        <f>CONCATENATE(Tabla5[[#This Row],[CARDCODE]],"-",Tabla5[[#This Row],[CARDNAME]])</f>
        <v>P20110964928-SCHARFF INTERNATIONAL COURIER &amp; CARGO SA</v>
      </c>
    </row>
    <row r="1282" spans="1:3" x14ac:dyDescent="0.25">
      <c r="A1282" t="s">
        <v>1420</v>
      </c>
      <c r="B1282" t="s">
        <v>1421</v>
      </c>
      <c r="C1282" t="str">
        <f>CONCATENATE(Tabla5[[#This Row],[CARDCODE]],"-",Tabla5[[#This Row],[CARDNAME]])</f>
        <v>P20127141224-SEGGASA S.A</v>
      </c>
    </row>
    <row r="1283" spans="1:3" x14ac:dyDescent="0.25">
      <c r="A1283" t="s">
        <v>523</v>
      </c>
      <c r="B1283" t="s">
        <v>524</v>
      </c>
      <c r="C1283" t="str">
        <f>CONCATENATE(Tabla5[[#This Row],[CARDCODE]],"-",Tabla5[[#This Row],[CARDNAME]])</f>
        <v>P10100632697-SEGOVIA MARLE DE CHAVEZ MARTHA</v>
      </c>
    </row>
    <row r="1284" spans="1:3" x14ac:dyDescent="0.25">
      <c r="A1284" t="s">
        <v>2150</v>
      </c>
      <c r="B1284" t="s">
        <v>2151</v>
      </c>
      <c r="C1284" t="str">
        <f>CONCATENATE(Tabla5[[#This Row],[CARDCODE]],"-",Tabla5[[#This Row],[CARDNAME]])</f>
        <v>P20439145022-SEGOVIA SERVICE</v>
      </c>
    </row>
    <row r="1285" spans="1:3" x14ac:dyDescent="0.25">
      <c r="A1285" t="s">
        <v>2214</v>
      </c>
      <c r="B1285" t="s">
        <v>2215</v>
      </c>
      <c r="C1285" t="str">
        <f>CONCATENATE(Tabla5[[#This Row],[CARDCODE]],"-",Tabla5[[#This Row],[CARDNAME]])</f>
        <v>P20458988570-SEGUNDO MUELLE S.A.C.</v>
      </c>
    </row>
    <row r="1286" spans="1:3" x14ac:dyDescent="0.25">
      <c r="A1286" t="s">
        <v>3210</v>
      </c>
      <c r="B1286" t="s">
        <v>3211</v>
      </c>
      <c r="C1286" t="str">
        <f>CONCATENATE(Tabla5[[#This Row],[CARDCODE]],"-",Tabla5[[#This Row],[CARDNAME]])</f>
        <v>P20600090420-SEGURIDAD INTEGRAL TACTICO E.I.R.L.</v>
      </c>
    </row>
    <row r="1287" spans="1:3" x14ac:dyDescent="0.25">
      <c r="A1287" t="s">
        <v>2630</v>
      </c>
      <c r="B1287" t="s">
        <v>2631</v>
      </c>
      <c r="C1287" t="str">
        <f>CONCATENATE(Tabla5[[#This Row],[CARDCODE]],"-",Tabla5[[#This Row],[CARDNAME]])</f>
        <v>P20506735531-SEMINARIOS EMPRESARIALES S.A.C.</v>
      </c>
    </row>
    <row r="1288" spans="1:3" x14ac:dyDescent="0.25">
      <c r="A1288" t="s">
        <v>1444</v>
      </c>
      <c r="B1288" t="s">
        <v>1445</v>
      </c>
      <c r="C1288" t="str">
        <f>CONCATENATE(Tabla5[[#This Row],[CARDCODE]],"-",Tabla5[[#This Row],[CARDNAME]])</f>
        <v>P20131377810-SENCICO</v>
      </c>
    </row>
    <row r="1289" spans="1:3" x14ac:dyDescent="0.25">
      <c r="A1289" t="s">
        <v>1936</v>
      </c>
      <c r="B1289" t="s">
        <v>1937</v>
      </c>
      <c r="C1289" t="str">
        <f>CONCATENATE(Tabla5[[#This Row],[CARDCODE]],"-",Tabla5[[#This Row],[CARDNAME]])</f>
        <v>P20381402721-SEÑOR DE LA ASCENCION S.R.L.</v>
      </c>
    </row>
    <row r="1290" spans="1:3" x14ac:dyDescent="0.25">
      <c r="A1290" t="s">
        <v>2342</v>
      </c>
      <c r="B1290" t="s">
        <v>2343</v>
      </c>
      <c r="C1290" t="str">
        <f>CONCATENATE(Tabla5[[#This Row],[CARDCODE]],"-",Tabla5[[#This Row],[CARDNAME]])</f>
        <v>P20489280052-SEÑORIAL CLASS S.C.R.L.</v>
      </c>
    </row>
    <row r="1291" spans="1:3" x14ac:dyDescent="0.25">
      <c r="A1291" t="s">
        <v>2460</v>
      </c>
      <c r="B1291" t="s">
        <v>2461</v>
      </c>
      <c r="C1291" t="str">
        <f>CONCATENATE(Tabla5[[#This Row],[CARDCODE]],"-",Tabla5[[#This Row],[CARDNAME]])</f>
        <v>P20502801288-SEQUIREP S.A.C.</v>
      </c>
    </row>
    <row r="1292" spans="1:3" x14ac:dyDescent="0.25">
      <c r="A1292" t="s">
        <v>2594</v>
      </c>
      <c r="B1292" t="s">
        <v>2595</v>
      </c>
      <c r="C1292" t="str">
        <f>CONCATENATE(Tabla5[[#This Row],[CARDCODE]],"-",Tabla5[[#This Row],[CARDNAME]])</f>
        <v>P20505896255-SERDECOM PERU S.A.C.</v>
      </c>
    </row>
    <row r="1293" spans="1:3" x14ac:dyDescent="0.25">
      <c r="A1293" t="s">
        <v>3094</v>
      </c>
      <c r="B1293" t="s">
        <v>3095</v>
      </c>
      <c r="C1293" t="str">
        <f>CONCATENATE(Tabla5[[#This Row],[CARDCODE]],"-",Tabla5[[#This Row],[CARDNAME]])</f>
        <v>P20543203026-SERPOWER TECNICOS ASOCIADOS S.A.C.</v>
      </c>
    </row>
    <row r="1294" spans="1:3" x14ac:dyDescent="0.25">
      <c r="A1294" t="s">
        <v>992</v>
      </c>
      <c r="B1294" t="s">
        <v>993</v>
      </c>
      <c r="C1294" t="str">
        <f>CONCATENATE(Tabla5[[#This Row],[CARDCODE]],"-",Tabla5[[#This Row],[CARDNAME]])</f>
        <v>P20100097312-SERV. CAMINOS DEL INCA S.A.</v>
      </c>
    </row>
    <row r="1295" spans="1:3" x14ac:dyDescent="0.25">
      <c r="A1295" t="s">
        <v>2380</v>
      </c>
      <c r="B1295" t="s">
        <v>2381</v>
      </c>
      <c r="C1295" t="str">
        <f>CONCATENATE(Tabla5[[#This Row],[CARDCODE]],"-",Tabla5[[#This Row],[CARDNAME]])</f>
        <v>P20498322655-SERVI METAL DIESEL S.A.</v>
      </c>
    </row>
    <row r="1296" spans="1:3" x14ac:dyDescent="0.25">
      <c r="A1296" t="s">
        <v>1374</v>
      </c>
      <c r="B1296" t="s">
        <v>1375</v>
      </c>
      <c r="C1296" t="str">
        <f>CONCATENATE(Tabla5[[#This Row],[CARDCODE]],"-",Tabla5[[#This Row],[CARDNAME]])</f>
        <v>P20117364675-SERVI REPUESTOS CAMACUARI E.I.R.L.</v>
      </c>
    </row>
    <row r="1297" spans="1:3" x14ac:dyDescent="0.25">
      <c r="A1297" t="s">
        <v>1010</v>
      </c>
      <c r="B1297" t="s">
        <v>1011</v>
      </c>
      <c r="C1297" t="str">
        <f>CONCATENATE(Tabla5[[#This Row],[CARDCODE]],"-",Tabla5[[#This Row],[CARDNAME]])</f>
        <v>P20100124069-SERVIAUTOS TIKI S.A.C.</v>
      </c>
    </row>
    <row r="1298" spans="1:3" x14ac:dyDescent="0.25">
      <c r="A1298" t="s">
        <v>2176</v>
      </c>
      <c r="B1298" t="s">
        <v>2177</v>
      </c>
      <c r="C1298" t="str">
        <f>CONCATENATE(Tabla5[[#This Row],[CARDCODE]],"-",Tabla5[[#This Row],[CARDNAME]])</f>
        <v>P20441490446-SERVICE JACKSON S.R.L.</v>
      </c>
    </row>
    <row r="1299" spans="1:3" x14ac:dyDescent="0.25">
      <c r="A1299" t="s">
        <v>1882</v>
      </c>
      <c r="B1299" t="s">
        <v>1883</v>
      </c>
      <c r="C1299" t="str">
        <f>CONCATENATE(Tabla5[[#This Row],[CARDCODE]],"-",Tabla5[[#This Row],[CARDNAME]])</f>
        <v>P20345774042-SERVICENTRO AGUKI S.A.</v>
      </c>
    </row>
    <row r="1300" spans="1:3" x14ac:dyDescent="0.25">
      <c r="A1300" t="s">
        <v>2218</v>
      </c>
      <c r="B1300" t="s">
        <v>2219</v>
      </c>
      <c r="C1300" t="str">
        <f>CONCATENATE(Tabla5[[#This Row],[CARDCODE]],"-",Tabla5[[#This Row],[CARDNAME]])</f>
        <v>P20459679309-SERVICENTRO CHACLACAYO S.A.C.</v>
      </c>
    </row>
    <row r="1301" spans="1:3" x14ac:dyDescent="0.25">
      <c r="A1301" t="s">
        <v>2160</v>
      </c>
      <c r="B1301" t="s">
        <v>2161</v>
      </c>
      <c r="C1301" t="str">
        <f>CONCATENATE(Tabla5[[#This Row],[CARDCODE]],"-",Tabla5[[#This Row],[CARDNAME]])</f>
        <v>P20440118594-SERVICENTRO CHICAMA S.A.C.</v>
      </c>
    </row>
    <row r="1302" spans="1:3" x14ac:dyDescent="0.25">
      <c r="A1302" t="s">
        <v>1508</v>
      </c>
      <c r="B1302" t="s">
        <v>1509</v>
      </c>
      <c r="C1302" t="str">
        <f>CONCATENATE(Tabla5[[#This Row],[CARDCODE]],"-",Tabla5[[#This Row],[CARDNAME]])</f>
        <v>P20144047835-SERVICENTRO CORCONA SCRL</v>
      </c>
    </row>
    <row r="1303" spans="1:3" x14ac:dyDescent="0.25">
      <c r="A1303" t="s">
        <v>1980</v>
      </c>
      <c r="B1303" t="s">
        <v>1981</v>
      </c>
      <c r="C1303" t="str">
        <f>CONCATENATE(Tabla5[[#This Row],[CARDCODE]],"-",Tabla5[[#This Row],[CARDNAME]])</f>
        <v>P20390606479-SERVICENTRO EL ASESOR S.A.C.</v>
      </c>
    </row>
    <row r="1304" spans="1:3" x14ac:dyDescent="0.25">
      <c r="A1304" t="s">
        <v>2014</v>
      </c>
      <c r="B1304" t="s">
        <v>2015</v>
      </c>
      <c r="C1304" t="str">
        <f>CONCATENATE(Tabla5[[#This Row],[CARDCODE]],"-",Tabla5[[#This Row],[CARDNAME]])</f>
        <v>P20404000447-SERVICENTRO ESPINOZA NORTE S.A.</v>
      </c>
    </row>
    <row r="1305" spans="1:3" x14ac:dyDescent="0.25">
      <c r="A1305" t="s">
        <v>1294</v>
      </c>
      <c r="B1305" t="s">
        <v>1295</v>
      </c>
      <c r="C1305" t="str">
        <f>CONCATENATE(Tabla5[[#This Row],[CARDCODE]],"-",Tabla5[[#This Row],[CARDNAME]])</f>
        <v>P20104625500-SERVICENTRO LAS AMERICAS S.A.C.</v>
      </c>
    </row>
    <row r="1306" spans="1:3" x14ac:dyDescent="0.25">
      <c r="A1306" t="s">
        <v>1690</v>
      </c>
      <c r="B1306" t="s">
        <v>1691</v>
      </c>
      <c r="C1306" t="str">
        <f>CONCATENATE(Tabla5[[#This Row],[CARDCODE]],"-",Tabla5[[#This Row],[CARDNAME]])</f>
        <v>P20265167731-SERVICENTRO LIMA S.A.</v>
      </c>
    </row>
    <row r="1307" spans="1:3" x14ac:dyDescent="0.25">
      <c r="A1307" t="s">
        <v>1280</v>
      </c>
      <c r="B1307" t="s">
        <v>1281</v>
      </c>
      <c r="C1307" t="str">
        <f>CONCATENATE(Tabla5[[#This Row],[CARDCODE]],"-",Tabla5[[#This Row],[CARDNAME]])</f>
        <v>P20102486804-SERVICENTRO MADRID E HIJOS S.R.L.</v>
      </c>
    </row>
    <row r="1308" spans="1:3" x14ac:dyDescent="0.25">
      <c r="A1308" t="s">
        <v>1688</v>
      </c>
      <c r="B1308" t="s">
        <v>1689</v>
      </c>
      <c r="C1308" t="str">
        <f>CONCATENATE(Tabla5[[#This Row],[CARDCODE]],"-",Tabla5[[#This Row],[CARDNAME]])</f>
        <v>P20264395586-SERVICENTRO MUSA E.I.R.L.</v>
      </c>
    </row>
    <row r="1309" spans="1:3" x14ac:dyDescent="0.25">
      <c r="A1309" t="s">
        <v>1368</v>
      </c>
      <c r="B1309" t="s">
        <v>1369</v>
      </c>
      <c r="C1309" t="str">
        <f>CONCATENATE(Tabla5[[#This Row],[CARDCODE]],"-",Tabla5[[#This Row],[CARDNAME]])</f>
        <v>P20115643216-SERVICENTRO ORTIZ S.R.L.</v>
      </c>
    </row>
    <row r="1310" spans="1:3" x14ac:dyDescent="0.25">
      <c r="A1310" t="s">
        <v>1716</v>
      </c>
      <c r="B1310" t="s">
        <v>1717</v>
      </c>
      <c r="C1310" t="str">
        <f>CONCATENATE(Tabla5[[#This Row],[CARDCODE]],"-",Tabla5[[#This Row],[CARDNAME]])</f>
        <v>P20275873480-SERVICENTRO RAMIREZ S.A.C.</v>
      </c>
    </row>
    <row r="1311" spans="1:3" x14ac:dyDescent="0.25">
      <c r="A1311" t="s">
        <v>2060</v>
      </c>
      <c r="B1311" t="s">
        <v>2061</v>
      </c>
      <c r="C1311" t="str">
        <f>CONCATENATE(Tabla5[[#This Row],[CARDCODE]],"-",Tabla5[[#This Row],[CARDNAME]])</f>
        <v>P20419142116-SERVICENTRO RODAR S.A.C.</v>
      </c>
    </row>
    <row r="1312" spans="1:3" x14ac:dyDescent="0.25">
      <c r="A1312" t="s">
        <v>1874</v>
      </c>
      <c r="B1312" t="s">
        <v>1875</v>
      </c>
      <c r="C1312" t="str">
        <f>CONCATENATE(Tabla5[[#This Row],[CARDCODE]],"-",Tabla5[[#This Row],[CARDNAME]])</f>
        <v>P20343081368-SERVICENTRO SANTA CECILIA S.A.C.</v>
      </c>
    </row>
    <row r="1313" spans="1:3" x14ac:dyDescent="0.25">
      <c r="A1313" t="s">
        <v>2648</v>
      </c>
      <c r="B1313" t="s">
        <v>2649</v>
      </c>
      <c r="C1313" t="str">
        <f>CONCATENATE(Tabla5[[#This Row],[CARDCODE]],"-",Tabla5[[#This Row],[CARDNAME]])</f>
        <v>P20507181580-SERVICENTRO TACNA S.C.R.L.</v>
      </c>
    </row>
    <row r="1314" spans="1:3" x14ac:dyDescent="0.25">
      <c r="A1314" t="s">
        <v>1598</v>
      </c>
      <c r="B1314" t="s">
        <v>1599</v>
      </c>
      <c r="C1314" t="str">
        <f>CONCATENATE(Tabla5[[#This Row],[CARDCODE]],"-",Tabla5[[#This Row],[CARDNAME]])</f>
        <v>P20202997113-SERVICENTRO UNIVERSAL S.R.LTDA.</v>
      </c>
    </row>
    <row r="1315" spans="1:3" x14ac:dyDescent="0.25">
      <c r="A1315" t="s">
        <v>1066</v>
      </c>
      <c r="B1315" t="s">
        <v>1067</v>
      </c>
      <c r="C1315" t="str">
        <f>CONCATENATE(Tabla5[[#This Row],[CARDCODE]],"-",Tabla5[[#This Row],[CARDNAME]])</f>
        <v>P20100269466-SERVICIO DE ADMINISTRACION TRIBUTARIA</v>
      </c>
    </row>
    <row r="1316" spans="1:3" x14ac:dyDescent="0.25">
      <c r="A1316" t="s">
        <v>2792</v>
      </c>
      <c r="B1316" t="s">
        <v>2793</v>
      </c>
      <c r="C1316" t="str">
        <f>CONCATENATE(Tabla5[[#This Row],[CARDCODE]],"-",Tabla5[[#This Row],[CARDNAME]])</f>
        <v>P20509926752-SERVICIO DE MENSAJERIA DEL PERU S.A.C.</v>
      </c>
    </row>
    <row r="1317" spans="1:3" x14ac:dyDescent="0.25">
      <c r="A1317" t="s">
        <v>2908</v>
      </c>
      <c r="B1317" t="s">
        <v>2909</v>
      </c>
      <c r="C1317" t="str">
        <f>CONCATENATE(Tabla5[[#This Row],[CARDCODE]],"-",Tabla5[[#This Row],[CARDNAME]])</f>
        <v>P20514478326-SERVICIO Y REPUESTO DE COMPRESORAS AIR S.C.R.L.</v>
      </c>
    </row>
    <row r="1318" spans="1:3" x14ac:dyDescent="0.25">
      <c r="A1318" t="s">
        <v>2980</v>
      </c>
      <c r="B1318" t="s">
        <v>2981</v>
      </c>
      <c r="C1318" t="str">
        <f>CONCATENATE(Tabla5[[#This Row],[CARDCODE]],"-",Tabla5[[#This Row],[CARDNAME]])</f>
        <v>P20518654137-SERVICIOS &amp; COMERCIO PARA LA MINERIA E INDUSTRIA SAC - SERCOMIND SAC</v>
      </c>
    </row>
    <row r="1319" spans="1:3" x14ac:dyDescent="0.25">
      <c r="A1319" t="s">
        <v>1390</v>
      </c>
      <c r="B1319" t="s">
        <v>1391</v>
      </c>
      <c r="C1319" t="str">
        <f>CONCATENATE(Tabla5[[#This Row],[CARDCODE]],"-",Tabla5[[#This Row],[CARDNAME]])</f>
        <v>P20118816880-SERVICIOS BARRANCA S.C.R.L. RESTAURANT EL LIBERTADOR</v>
      </c>
    </row>
    <row r="1320" spans="1:3" x14ac:dyDescent="0.25">
      <c r="A1320" t="s">
        <v>2148</v>
      </c>
      <c r="B1320" t="s">
        <v>2149</v>
      </c>
      <c r="C1320" t="str">
        <f>CONCATENATE(Tabla5[[#This Row],[CARDCODE]],"-",Tabla5[[#This Row],[CARDNAME]])</f>
        <v>P20438599356-SERVICIOS CHICAMA S.A.</v>
      </c>
    </row>
    <row r="1321" spans="1:3" x14ac:dyDescent="0.25">
      <c r="A1321" t="s">
        <v>2948</v>
      </c>
      <c r="B1321" t="s">
        <v>2949</v>
      </c>
      <c r="C1321" t="str">
        <f>CONCATENATE(Tabla5[[#This Row],[CARDCODE]],"-",Tabla5[[#This Row],[CARDNAME]])</f>
        <v>p20517413667-SERVICIOS DE ALIMENTOS BRITANIA S.A.C.</v>
      </c>
    </row>
    <row r="1322" spans="1:3" x14ac:dyDescent="0.25">
      <c r="A1322" t="s">
        <v>1220</v>
      </c>
      <c r="B1322" t="s">
        <v>1221</v>
      </c>
      <c r="C1322" t="str">
        <f>CONCATENATE(Tabla5[[#This Row],[CARDCODE]],"-",Tabla5[[#This Row],[CARDNAME]])</f>
        <v>P20101538085-SERVICIOS DE FAROS Y REPUESTOS INDUSTRAILES S.R.Ltda</v>
      </c>
    </row>
    <row r="1323" spans="1:3" x14ac:dyDescent="0.25">
      <c r="A1323" t="s">
        <v>1932</v>
      </c>
      <c r="B1323" t="s">
        <v>1933</v>
      </c>
      <c r="C1323" t="str">
        <f>CONCATENATE(Tabla5[[#This Row],[CARDCODE]],"-",Tabla5[[#This Row],[CARDNAME]])</f>
        <v>P20380650178-SERVICIOS ESPECIALES TRANSPORTE PESADO S.A.C.</v>
      </c>
    </row>
    <row r="1324" spans="1:3" x14ac:dyDescent="0.25">
      <c r="A1324" t="s">
        <v>2714</v>
      </c>
      <c r="B1324" t="s">
        <v>2715</v>
      </c>
      <c r="C1324" t="str">
        <f>CONCATENATE(Tabla5[[#This Row],[CARDCODE]],"-",Tabla5[[#This Row],[CARDNAME]])</f>
        <v>P20508695633-SERVICIOS GENERALES SEÑOR CRUZ DE MAYO E.I.R.L.</v>
      </c>
    </row>
    <row r="1325" spans="1:3" x14ac:dyDescent="0.25">
      <c r="A1325" t="s">
        <v>2442</v>
      </c>
      <c r="B1325" t="s">
        <v>2443</v>
      </c>
      <c r="C1325" t="str">
        <f>CONCATENATE(Tabla5[[#This Row],[CARDCODE]],"-",Tabla5[[#This Row],[CARDNAME]])</f>
        <v>P20502329562-SERVICIOS INDUSTRIALES BEJARANO – STIB</v>
      </c>
    </row>
    <row r="1326" spans="1:3" x14ac:dyDescent="0.25">
      <c r="A1326" t="s">
        <v>2200</v>
      </c>
      <c r="B1326" t="s">
        <v>2201</v>
      </c>
      <c r="C1326" t="str">
        <f>CONCATENATE(Tabla5[[#This Row],[CARDCODE]],"-",Tabla5[[#This Row],[CARDNAME]])</f>
        <v>P20455687927-SERVICIOS INDUSTRIALES Y EMPRESARIALES DEL PERU S.R.L.</v>
      </c>
    </row>
    <row r="1327" spans="1:3" x14ac:dyDescent="0.25">
      <c r="A1327" t="s">
        <v>1174</v>
      </c>
      <c r="B1327" t="s">
        <v>1175</v>
      </c>
      <c r="C1327" t="str">
        <f>CONCATENATE(Tabla5[[#This Row],[CARDCODE]],"-",Tabla5[[#This Row],[CARDNAME]])</f>
        <v>P20101123384-SERVICIOS INTEGRALES DE SEGURIDAD S.A.C.</v>
      </c>
    </row>
    <row r="1328" spans="1:3" x14ac:dyDescent="0.25">
      <c r="A1328" t="s">
        <v>3238</v>
      </c>
      <c r="B1328" t="s">
        <v>3239</v>
      </c>
      <c r="C1328" t="str">
        <f>CONCATENATE(Tabla5[[#This Row],[CARDCODE]],"-",Tabla5[[#This Row],[CARDNAME]])</f>
        <v>P20600998472-SERVICIOS MULTIPLES BRAYAN Y MAURICIO SOCIEDAD ANONIMA CERRADA - B Y M S.A.C.</v>
      </c>
    </row>
    <row r="1329" spans="1:3" x14ac:dyDescent="0.25">
      <c r="A1329" t="s">
        <v>1666</v>
      </c>
      <c r="B1329" t="s">
        <v>1667</v>
      </c>
      <c r="C1329" t="str">
        <f>CONCATENATE(Tabla5[[#This Row],[CARDCODE]],"-",Tabla5[[#This Row],[CARDNAME]])</f>
        <v>P20256136865-SERVICIOS POSTALES DEL PERU S.A.</v>
      </c>
    </row>
    <row r="1330" spans="1:3" x14ac:dyDescent="0.25">
      <c r="A1330" t="s">
        <v>2836</v>
      </c>
      <c r="B1330" t="s">
        <v>2837</v>
      </c>
      <c r="C1330" t="str">
        <f>CONCATENATE(Tabla5[[#This Row],[CARDCODE]],"-",Tabla5[[#This Row],[CARDNAME]])</f>
        <v>P20510968515-SERVICIOS REPRESENTACIONES Y COMERCIO EN ELECTRICIDAD S.A.C.</v>
      </c>
    </row>
    <row r="1331" spans="1:3" x14ac:dyDescent="0.25">
      <c r="A1331" t="s">
        <v>2376</v>
      </c>
      <c r="B1331" t="s">
        <v>2377</v>
      </c>
      <c r="C1331" t="str">
        <f>CONCATENATE(Tabla5[[#This Row],[CARDCODE]],"-",Tabla5[[#This Row],[CARDNAME]])</f>
        <v>P20498189718-SERVICIOS TURISTICOS BON GOURMET E.I.R.L.</v>
      </c>
    </row>
    <row r="1332" spans="1:3" x14ac:dyDescent="0.25">
      <c r="A1332" t="s">
        <v>1996</v>
      </c>
      <c r="B1332" t="s">
        <v>1997</v>
      </c>
      <c r="C1332" t="str">
        <f>CONCATENATE(Tabla5[[#This Row],[CARDCODE]],"-",Tabla5[[#This Row],[CARDNAME]])</f>
        <v>P20398235941-SERVICIOS TURISTICOS CORAL</v>
      </c>
    </row>
    <row r="1333" spans="1:3" x14ac:dyDescent="0.25">
      <c r="A1333" t="s">
        <v>1426</v>
      </c>
      <c r="B1333" t="s">
        <v>1427</v>
      </c>
      <c r="C1333" t="str">
        <f>CONCATENATE(Tabla5[[#This Row],[CARDCODE]],"-",Tabla5[[#This Row],[CARDNAME]])</f>
        <v>P20128480219-SERVICIOS Y REPRESENTACIONES J Y R EIRL</v>
      </c>
    </row>
    <row r="1334" spans="1:3" x14ac:dyDescent="0.25">
      <c r="A1334" t="s">
        <v>1898</v>
      </c>
      <c r="B1334" t="s">
        <v>1899</v>
      </c>
      <c r="C1334" t="str">
        <f>CONCATENATE(Tabla5[[#This Row],[CARDCODE]],"-",Tabla5[[#This Row],[CARDNAME]])</f>
        <v>P20360865992-SERVICIOS Y REPUESTOS SERVIFER S.R.L.</v>
      </c>
    </row>
    <row r="1335" spans="1:3" x14ac:dyDescent="0.25">
      <c r="A1335" t="s">
        <v>1022</v>
      </c>
      <c r="B1335" t="s">
        <v>1023</v>
      </c>
      <c r="C1335" t="str">
        <f>CONCATENATE(Tabla5[[#This Row],[CARDCODE]],"-",Tabla5[[#This Row],[CARDNAME]])</f>
        <v>P20100167892-SERVIGRIFOS S.A.</v>
      </c>
    </row>
    <row r="1336" spans="1:3" x14ac:dyDescent="0.25">
      <c r="A1336" t="s">
        <v>2054</v>
      </c>
      <c r="B1336" t="s">
        <v>2055</v>
      </c>
      <c r="C1336" t="str">
        <f>CONCATENATE(Tabla5[[#This Row],[CARDCODE]],"-",Tabla5[[#This Row],[CARDNAME]])</f>
        <v>P20419021670-SERVIND.EXTINTORES Y FUMIGACION EIRL</v>
      </c>
    </row>
    <row r="1337" spans="1:3" x14ac:dyDescent="0.25">
      <c r="A1337" t="s">
        <v>1854</v>
      </c>
      <c r="B1337" t="s">
        <v>1855</v>
      </c>
      <c r="C1337" t="str">
        <f>CONCATENATE(Tabla5[[#This Row],[CARDCODE]],"-",Tabla5[[#This Row],[CARDNAME]])</f>
        <v>P20337511172-SERVIS PIURA S.A.</v>
      </c>
    </row>
    <row r="1338" spans="1:3" x14ac:dyDescent="0.25">
      <c r="A1338" t="s">
        <v>2260</v>
      </c>
      <c r="B1338" t="s">
        <v>2261</v>
      </c>
      <c r="C1338" t="str">
        <f>CONCATENATE(Tabla5[[#This Row],[CARDCODE]],"-",Tabla5[[#This Row],[CARDNAME]])</f>
        <v>P20471133770-SEW EURODRIVE DEL PERU S.A.C.</v>
      </c>
    </row>
    <row r="1339" spans="1:3" x14ac:dyDescent="0.25">
      <c r="A1339" t="s">
        <v>1004</v>
      </c>
      <c r="B1339" t="s">
        <v>1005</v>
      </c>
      <c r="C1339" t="str">
        <f>CONCATENATE(Tabla5[[#This Row],[CARDCODE]],"-",Tabla5[[#This Row],[CARDNAME]])</f>
        <v>P20100114349-SGS DEL PERU S.A.C.</v>
      </c>
    </row>
    <row r="1340" spans="1:3" x14ac:dyDescent="0.25">
      <c r="A1340" t="s">
        <v>2906</v>
      </c>
      <c r="B1340" t="s">
        <v>2907</v>
      </c>
      <c r="C1340" t="str">
        <f>CONCATENATE(Tabla5[[#This Row],[CARDCODE]],"-",Tabla5[[#This Row],[CARDNAME]])</f>
        <v>P20514383881-SHANDONG IMPORT S.A.C.</v>
      </c>
    </row>
    <row r="1341" spans="1:3" x14ac:dyDescent="0.25">
      <c r="A1341" t="s">
        <v>883</v>
      </c>
      <c r="B1341" t="s">
        <v>884</v>
      </c>
      <c r="C1341" t="str">
        <f>CONCATENATE(Tabla5[[#This Row],[CARDCODE]],"-",Tabla5[[#This Row],[CARDNAME]])</f>
        <v>P15462404139-SHEN CAO GUIDI</v>
      </c>
    </row>
    <row r="1342" spans="1:3" x14ac:dyDescent="0.25">
      <c r="A1342" t="s">
        <v>369</v>
      </c>
      <c r="B1342" t="s">
        <v>370</v>
      </c>
      <c r="C1342" t="str">
        <f>CONCATENATE(Tabla5[[#This Row],[CARDCODE]],"-",Tabla5[[#This Row],[CARDNAME]])</f>
        <v>p10075311414-SHIRLEY YNES ARANA GARCIA</v>
      </c>
    </row>
    <row r="1343" spans="1:3" x14ac:dyDescent="0.25">
      <c r="A1343" t="s">
        <v>2102</v>
      </c>
      <c r="B1343" t="s">
        <v>2103</v>
      </c>
      <c r="C1343" t="str">
        <f>CONCATENATE(Tabla5[[#This Row],[CARDCODE]],"-",Tabla5[[#This Row],[CARDNAME]])</f>
        <v>P20427481370-SHURTAPE PERU S.A.</v>
      </c>
    </row>
    <row r="1344" spans="1:3" x14ac:dyDescent="0.25">
      <c r="A1344" t="s">
        <v>403</v>
      </c>
      <c r="B1344" t="s">
        <v>404</v>
      </c>
      <c r="C1344" t="str">
        <f>CONCATENATE(Tabla5[[#This Row],[CARDCODE]],"-",Tabla5[[#This Row],[CARDNAME]])</f>
        <v>P10080497569-SIFUENTES ANDAVIZA NESTOR JUAN</v>
      </c>
    </row>
    <row r="1345" spans="1:3" x14ac:dyDescent="0.25">
      <c r="A1345" t="s">
        <v>1706</v>
      </c>
      <c r="B1345" t="s">
        <v>1707</v>
      </c>
      <c r="C1345" t="str">
        <f>CONCATENATE(Tabla5[[#This Row],[CARDCODE]],"-",Tabla5[[#This Row],[CARDNAME]])</f>
        <v>P20268214527-SIGELEC S.A.C.</v>
      </c>
    </row>
    <row r="1346" spans="1:3" x14ac:dyDescent="0.25">
      <c r="A1346" t="s">
        <v>261</v>
      </c>
      <c r="B1346" t="s">
        <v>262</v>
      </c>
      <c r="C1346" t="str">
        <f>CONCATENATE(Tabla5[[#This Row],[CARDCODE]],"-",Tabla5[[#This Row],[CARDNAME]])</f>
        <v>P10034947983-SIRLUPU FLORES FAUSTINO</v>
      </c>
    </row>
    <row r="1347" spans="1:3" x14ac:dyDescent="0.25">
      <c r="A1347" t="s">
        <v>1206</v>
      </c>
      <c r="B1347" t="s">
        <v>1207</v>
      </c>
      <c r="C1347" t="str">
        <f>CONCATENATE(Tabla5[[#This Row],[CARDCODE]],"-",Tabla5[[#This Row],[CARDNAME]])</f>
        <v>P20101405011-SISTECO E.I.R.L.</v>
      </c>
    </row>
    <row r="1348" spans="1:3" x14ac:dyDescent="0.25">
      <c r="A1348" t="s">
        <v>1618</v>
      </c>
      <c r="B1348" t="s">
        <v>1619</v>
      </c>
      <c r="C1348" t="str">
        <f>CONCATENATE(Tabla5[[#This Row],[CARDCODE]],"-",Tabla5[[#This Row],[CARDNAME]])</f>
        <v>P20216501021-SISTEMA DE IMPRESIONES S.A.</v>
      </c>
    </row>
    <row r="1349" spans="1:3" x14ac:dyDescent="0.25">
      <c r="A1349" t="s">
        <v>1658</v>
      </c>
      <c r="B1349" t="s">
        <v>1659</v>
      </c>
      <c r="C1349" t="str">
        <f>CONCATENATE(Tabla5[[#This Row],[CARDCODE]],"-",Tabla5[[#This Row],[CARDNAME]])</f>
        <v>P20253339005-SISTEMAS DE RIEGO INGENIEROS S R LTDA.</v>
      </c>
    </row>
    <row r="1350" spans="1:3" x14ac:dyDescent="0.25">
      <c r="A1350" t="s">
        <v>1296</v>
      </c>
      <c r="B1350" t="s">
        <v>1297</v>
      </c>
      <c r="C1350" t="str">
        <f>CONCATENATE(Tabla5[[#This Row],[CARDCODE]],"-",Tabla5[[#This Row],[CARDNAME]])</f>
        <v>P20105354330-SNACK BAR ROMANO E.I.R.L.TDA.</v>
      </c>
    </row>
    <row r="1351" spans="1:3" x14ac:dyDescent="0.25">
      <c r="A1351" t="s">
        <v>1878</v>
      </c>
      <c r="B1351" t="s">
        <v>1879</v>
      </c>
      <c r="C1351" t="str">
        <f>CONCATENATE(Tabla5[[#This Row],[CARDCODE]],"-",Tabla5[[#This Row],[CARDNAME]])</f>
        <v>P20344877158-SOC. UNIFICADA AUTOMOTRIZ DEL PERU S.A.</v>
      </c>
    </row>
    <row r="1352" spans="1:3" x14ac:dyDescent="0.25">
      <c r="A1352" t="s">
        <v>1034</v>
      </c>
      <c r="B1352" t="s">
        <v>1035</v>
      </c>
      <c r="C1352" t="str">
        <f>CONCATENATE(Tabla5[[#This Row],[CARDCODE]],"-",Tabla5[[#This Row],[CARDNAME]])</f>
        <v>P20100188628-SOCIEDAD ELECTRICA DEL SUR OESTE S.A.</v>
      </c>
    </row>
    <row r="1353" spans="1:3" x14ac:dyDescent="0.25">
      <c r="A1353" t="s">
        <v>267</v>
      </c>
      <c r="B1353" t="s">
        <v>268</v>
      </c>
      <c r="C1353" t="str">
        <f>CONCATENATE(Tabla5[[#This Row],[CARDCODE]],"-",Tabla5[[#This Row],[CARDNAME]])</f>
        <v>P10038431159-SOCOLA SANCHEZ ALFONSO</v>
      </c>
    </row>
    <row r="1354" spans="1:3" x14ac:dyDescent="0.25">
      <c r="A1354" t="s">
        <v>2032</v>
      </c>
      <c r="B1354" t="s">
        <v>2033</v>
      </c>
      <c r="C1354" t="str">
        <f>CONCATENATE(Tabla5[[#This Row],[CARDCODE]],"-",Tabla5[[#This Row],[CARDNAME]])</f>
        <v>P20414766308-SODEXO PERU S.A.C.</v>
      </c>
    </row>
    <row r="1355" spans="1:3" x14ac:dyDescent="0.25">
      <c r="A1355" t="s">
        <v>1972</v>
      </c>
      <c r="B1355" t="s">
        <v>1973</v>
      </c>
      <c r="C1355" t="str">
        <f>CONCATENATE(Tabla5[[#This Row],[CARDCODE]],"-",Tabla5[[#This Row],[CARDNAME]])</f>
        <v>P20389230724-SODIMAC PERU S.A.</v>
      </c>
    </row>
    <row r="1356" spans="1:3" x14ac:dyDescent="0.25">
      <c r="A1356" t="s">
        <v>1040</v>
      </c>
      <c r="B1356" t="s">
        <v>1041</v>
      </c>
      <c r="C1356" t="str">
        <f>CONCATENATE(Tabla5[[#This Row],[CARDCODE]],"-",Tabla5[[#This Row],[CARDNAME]])</f>
        <v>P20100231221-SOL DE MAYO S.A.</v>
      </c>
    </row>
    <row r="1357" spans="1:3" x14ac:dyDescent="0.25">
      <c r="A1357" t="s">
        <v>2166</v>
      </c>
      <c r="B1357" t="s">
        <v>2167</v>
      </c>
      <c r="C1357" t="str">
        <f>CONCATENATE(Tabla5[[#This Row],[CARDCODE]],"-",Tabla5[[#This Row],[CARDNAME]])</f>
        <v>P20440303812-SOL DE SAN JOSE SERVICENTRO</v>
      </c>
    </row>
    <row r="1358" spans="1:3" x14ac:dyDescent="0.25">
      <c r="A1358" t="s">
        <v>3204</v>
      </c>
      <c r="B1358" t="s">
        <v>3205</v>
      </c>
      <c r="C1358" t="str">
        <f>CONCATENATE(Tabla5[[#This Row],[CARDCODE]],"-",Tabla5[[#This Row],[CARDNAME]])</f>
        <v>P20566343631-SOLER &amp; PALAU PERU S.A.</v>
      </c>
    </row>
    <row r="1359" spans="1:3" x14ac:dyDescent="0.25">
      <c r="A1359" t="s">
        <v>3082</v>
      </c>
      <c r="B1359" t="s">
        <v>3083</v>
      </c>
      <c r="C1359" t="str">
        <f>CONCATENATE(Tabla5[[#This Row],[CARDCODE]],"-",Tabla5[[#This Row],[CARDNAME]])</f>
        <v>P20538422160-SOLICOM SERVICE SAC</v>
      </c>
    </row>
    <row r="1360" spans="1:3" x14ac:dyDescent="0.25">
      <c r="A1360" t="s">
        <v>347</v>
      </c>
      <c r="B1360" t="s">
        <v>348</v>
      </c>
      <c r="C1360" t="str">
        <f>CONCATENATE(Tabla5[[#This Row],[CARDCODE]],"-",Tabla5[[#This Row],[CARDNAME]])</f>
        <v>P10072315397-SOLIS RIVERA VICTOR EDGAR JOSE</v>
      </c>
    </row>
    <row r="1361" spans="1:3" x14ac:dyDescent="0.25">
      <c r="A1361" t="s">
        <v>687</v>
      </c>
      <c r="B1361" t="s">
        <v>688</v>
      </c>
      <c r="C1361" t="str">
        <f>CONCATENATE(Tabla5[[#This Row],[CARDCODE]],"-",Tabla5[[#This Row],[CARDNAME]])</f>
        <v>P10257484250-SONCO QUISPE ANGELICA TERESA</v>
      </c>
    </row>
    <row r="1362" spans="1:3" x14ac:dyDescent="0.25">
      <c r="A1362" t="s">
        <v>2694</v>
      </c>
      <c r="B1362" t="s">
        <v>2695</v>
      </c>
      <c r="C1362" t="str">
        <f>CONCATENATE(Tabla5[[#This Row],[CARDCODE]],"-",Tabla5[[#This Row],[CARDNAME]])</f>
        <v>P20508414642-SPAZI DISEGNO SAC</v>
      </c>
    </row>
    <row r="1363" spans="1:3" x14ac:dyDescent="0.25">
      <c r="A1363" t="s">
        <v>2090</v>
      </c>
      <c r="B1363" t="s">
        <v>2091</v>
      </c>
      <c r="C1363" t="str">
        <f>CONCATENATE(Tabla5[[#This Row],[CARDCODE]],"-",Tabla5[[#This Row],[CARDNAME]])</f>
        <v>P20424310795-SPECPRO S.A.</v>
      </c>
    </row>
    <row r="1364" spans="1:3" x14ac:dyDescent="0.25">
      <c r="A1364" t="s">
        <v>2802</v>
      </c>
      <c r="B1364" t="s">
        <v>2803</v>
      </c>
      <c r="C1364" t="str">
        <f>CONCATENATE(Tabla5[[#This Row],[CARDCODE]],"-",Tabla5[[#This Row],[CARDNAME]])</f>
        <v>P20510110405-SPEED LOGISTICA Y SERVICIOS S.A.C.</v>
      </c>
    </row>
    <row r="1365" spans="1:3" x14ac:dyDescent="0.25">
      <c r="A1365" t="s">
        <v>2928</v>
      </c>
      <c r="B1365" t="s">
        <v>2929</v>
      </c>
      <c r="C1365" t="str">
        <f>CONCATENATE(Tabla5[[#This Row],[CARDCODE]],"-",Tabla5[[#This Row],[CARDNAME]])</f>
        <v>P20515513389-SPORTWAGEN S.A.C.</v>
      </c>
    </row>
    <row r="1366" spans="1:3" x14ac:dyDescent="0.25">
      <c r="A1366" t="s">
        <v>3154</v>
      </c>
      <c r="B1366" t="s">
        <v>3155</v>
      </c>
      <c r="C1366" t="str">
        <f>CONCATENATE(Tabla5[[#This Row],[CARDCODE]],"-",Tabla5[[#This Row],[CARDNAME]])</f>
        <v>P20551091920-STAFF DIGITAL S.A.C.</v>
      </c>
    </row>
    <row r="1367" spans="1:3" x14ac:dyDescent="0.25">
      <c r="A1367" t="s">
        <v>1872</v>
      </c>
      <c r="B1367" t="s">
        <v>1873</v>
      </c>
      <c r="C1367" t="str">
        <f>CONCATENATE(Tabla5[[#This Row],[CARDCODE]],"-",Tabla5[[#This Row],[CARDNAME]])</f>
        <v>P20342868844-STAR UP S.A.</v>
      </c>
    </row>
    <row r="1368" spans="1:3" x14ac:dyDescent="0.25">
      <c r="A1368" t="s">
        <v>3060</v>
      </c>
      <c r="B1368" t="s">
        <v>3061</v>
      </c>
      <c r="C1368" t="str">
        <f>CONCATENATE(Tabla5[[#This Row],[CARDCODE]],"-",Tabla5[[#This Row],[CARDNAME]])</f>
        <v>P20536692399-STARBRANDS PERU S.A.C.</v>
      </c>
    </row>
    <row r="1369" spans="1:3" x14ac:dyDescent="0.25">
      <c r="A1369" t="s">
        <v>2520</v>
      </c>
      <c r="B1369" t="s">
        <v>2521</v>
      </c>
      <c r="C1369" t="str">
        <f>CONCATENATE(Tabla5[[#This Row],[CARDCODE]],"-",Tabla5[[#This Row],[CARDNAME]])</f>
        <v>P20504333583-STEEL &amp; RUBBER INDUSTRY S.R.L.</v>
      </c>
    </row>
    <row r="1370" spans="1:3" x14ac:dyDescent="0.25">
      <c r="A1370" t="s">
        <v>1142</v>
      </c>
      <c r="B1370" t="s">
        <v>1143</v>
      </c>
      <c r="C1370" t="str">
        <f>CONCATENATE(Tabla5[[#This Row],[CARDCODE]],"-",Tabla5[[#This Row],[CARDNAME]])</f>
        <v>P20100784239-STEEL INDUSTRY S.A.</v>
      </c>
    </row>
    <row r="1371" spans="1:3" x14ac:dyDescent="0.25">
      <c r="A1371" t="s">
        <v>873</v>
      </c>
      <c r="B1371" t="s">
        <v>874</v>
      </c>
      <c r="C1371" t="str">
        <f>CONCATENATE(Tabla5[[#This Row],[CARDCODE]],"-",Tabla5[[#This Row],[CARDNAME]])</f>
        <v>P15133561495-STERNBERG PERUGGIA MARCELO RESTAURANT</v>
      </c>
    </row>
    <row r="1372" spans="1:3" x14ac:dyDescent="0.25">
      <c r="A1372" t="s">
        <v>3242</v>
      </c>
      <c r="B1372" t="s">
        <v>3243</v>
      </c>
      <c r="C1372" t="str">
        <f>CONCATENATE(Tabla5[[#This Row],[CARDCODE]],"-",Tabla5[[#This Row],[CARDNAME]])</f>
        <v>P20601071682-STF SISTEMAS EN TRANSPORTE DE FLUIDO E.I.R.L.</v>
      </c>
    </row>
    <row r="1373" spans="1:3" x14ac:dyDescent="0.25">
      <c r="A1373" t="s">
        <v>3020</v>
      </c>
      <c r="B1373" t="s">
        <v>3021</v>
      </c>
      <c r="C1373" t="str">
        <f>CONCATENATE(Tabla5[[#This Row],[CARDCODE]],"-",Tabla5[[#This Row],[CARDNAME]])</f>
        <v>P20522842878-STORE TECH E.I.R.L.</v>
      </c>
    </row>
    <row r="1374" spans="1:3" x14ac:dyDescent="0.25">
      <c r="A1374" t="s">
        <v>2132</v>
      </c>
      <c r="B1374" t="s">
        <v>2133</v>
      </c>
      <c r="C1374" t="str">
        <f>CONCATENATE(Tabla5[[#This Row],[CARDCODE]],"-",Tabla5[[#This Row],[CARDNAME]])</f>
        <v>P20431466458-STRUKE S.R.L.</v>
      </c>
    </row>
    <row r="1375" spans="1:3" x14ac:dyDescent="0.25">
      <c r="A1375" t="s">
        <v>437</v>
      </c>
      <c r="B1375" t="s">
        <v>438</v>
      </c>
      <c r="C1375" t="str">
        <f>CONCATENATE(Tabla5[[#This Row],[CARDCODE]],"-",Tabla5[[#This Row],[CARDNAME]])</f>
        <v>P10086676422-SUAREZ SOTELO PELLINA YOVANA</v>
      </c>
    </row>
    <row r="1376" spans="1:3" x14ac:dyDescent="0.25">
      <c r="A1376" t="s">
        <v>343</v>
      </c>
      <c r="B1376" t="s">
        <v>344</v>
      </c>
      <c r="C1376" t="str">
        <f>CONCATENATE(Tabla5[[#This Row],[CARDCODE]],"-",Tabla5[[#This Row],[CARDNAME]])</f>
        <v>P10072233765-SUBAUSTE CALDERON DIANA</v>
      </c>
    </row>
    <row r="1377" spans="1:3" x14ac:dyDescent="0.25">
      <c r="A1377" t="s">
        <v>881</v>
      </c>
      <c r="B1377" t="s">
        <v>882</v>
      </c>
      <c r="C1377" t="str">
        <f>CONCATENATE(Tabla5[[#This Row],[CARDCODE]],"-",Tabla5[[#This Row],[CARDNAME]])</f>
        <v>P15336982321-SUCESION CHI WENG TOU</v>
      </c>
    </row>
    <row r="1378" spans="1:3" x14ac:dyDescent="0.25">
      <c r="A1378" t="s">
        <v>735</v>
      </c>
      <c r="B1378" t="s">
        <v>736</v>
      </c>
      <c r="C1378" t="str">
        <f>CONCATENATE(Tabla5[[#This Row],[CARDCODE]],"-",Tabla5[[#This Row],[CARDNAME]])</f>
        <v>P10316328771-SUCESION LEIVA SAENZ DANIEL SAMUEL</v>
      </c>
    </row>
    <row r="1379" spans="1:3" x14ac:dyDescent="0.25">
      <c r="A1379" t="s">
        <v>869</v>
      </c>
      <c r="B1379" t="s">
        <v>870</v>
      </c>
      <c r="C1379" t="str">
        <f>CONCATENATE(Tabla5[[#This Row],[CARDCODE]],"-",Tabla5[[#This Row],[CARDNAME]])</f>
        <v>P15128743160-SUCESION MANUEL DELPINO SIFUENTES</v>
      </c>
    </row>
    <row r="1380" spans="1:3" x14ac:dyDescent="0.25">
      <c r="A1380" t="s">
        <v>653</v>
      </c>
      <c r="B1380" t="s">
        <v>654</v>
      </c>
      <c r="C1380" t="str">
        <f>CONCATENATE(Tabla5[[#This Row],[CARDCODE]],"-",Tabla5[[#This Row],[CARDNAME]])</f>
        <v>P10217815024-SUCESION SANCHEZ PACHAS VICTOR MANUEL</v>
      </c>
    </row>
    <row r="1381" spans="1:3" x14ac:dyDescent="0.25">
      <c r="A1381" t="s">
        <v>2194</v>
      </c>
      <c r="B1381" t="s">
        <v>2195</v>
      </c>
      <c r="C1381" t="str">
        <f>CONCATENATE(Tabla5[[#This Row],[CARDCODE]],"-",Tabla5[[#This Row],[CARDNAME]])</f>
        <v>P20453967469-SUCESORES OLAZABAL ARANZAENS REPRESENTACIONES S.A.C.</v>
      </c>
    </row>
    <row r="1382" spans="1:3" x14ac:dyDescent="0.25">
      <c r="A1382" t="s">
        <v>495</v>
      </c>
      <c r="B1382" t="s">
        <v>496</v>
      </c>
      <c r="C1382" t="str">
        <f>CONCATENATE(Tabla5[[#This Row],[CARDCODE]],"-",Tabla5[[#This Row],[CARDNAME]])</f>
        <v>P10096285146-SULCA MOLLEDA MARIA ELIZABETH</v>
      </c>
    </row>
    <row r="1383" spans="1:3" x14ac:dyDescent="0.25">
      <c r="A1383" t="s">
        <v>1744</v>
      </c>
      <c r="B1383" t="s">
        <v>1745</v>
      </c>
      <c r="C1383" t="str">
        <f>CONCATENATE(Tabla5[[#This Row],[CARDCODE]],"-",Tabla5[[#This Row],[CARDNAME]])</f>
        <v>P20294811991-SUMINISTROS HIDRAULICOS S.A.C.</v>
      </c>
    </row>
    <row r="1384" spans="1:3" x14ac:dyDescent="0.25">
      <c r="A1384" t="s">
        <v>793</v>
      </c>
      <c r="B1384" t="s">
        <v>794</v>
      </c>
      <c r="C1384" t="str">
        <f>CONCATENATE(Tabla5[[#This Row],[CARDCODE]],"-",Tabla5[[#This Row],[CARDNAME]])</f>
        <v>P10411751282-SUNA VASQUEZ MANUEL</v>
      </c>
    </row>
    <row r="1385" spans="1:3" x14ac:dyDescent="0.25">
      <c r="A1385" t="s">
        <v>1440</v>
      </c>
      <c r="B1385" t="s">
        <v>1441</v>
      </c>
      <c r="C1385" t="str">
        <f>CONCATENATE(Tabla5[[#This Row],[CARDCODE]],"-",Tabla5[[#This Row],[CARDNAME]])</f>
        <v>P20131312955-SUPERINTENDENCIA NACIONAL DE ADMINISTRACION TRIBUTARIA</v>
      </c>
    </row>
    <row r="1386" spans="1:3" x14ac:dyDescent="0.25">
      <c r="A1386" t="s">
        <v>2312</v>
      </c>
      <c r="B1386" t="s">
        <v>2313</v>
      </c>
      <c r="C1386" t="str">
        <f>CONCATENATE(Tabla5[[#This Row],[CARDCODE]],"-",Tabla5[[#This Row],[CARDNAME]])</f>
        <v>P20483412844-SUPERMERCADOS DEL NORTE SOC. ANON. CERRADA</v>
      </c>
    </row>
    <row r="1387" spans="1:3" x14ac:dyDescent="0.25">
      <c r="A1387" t="s">
        <v>963</v>
      </c>
      <c r="B1387" t="s">
        <v>964</v>
      </c>
      <c r="C1387" t="str">
        <f>CONCATENATE(Tabla5[[#This Row],[CARDCODE]],"-",Tabla5[[#This Row],[CARDNAME]])</f>
        <v>P20100070970-SUPERMERCADOS PERUANOS S.A.</v>
      </c>
    </row>
    <row r="1388" spans="1:3" x14ac:dyDescent="0.25">
      <c r="A1388" t="s">
        <v>2372</v>
      </c>
      <c r="B1388" t="s">
        <v>2373</v>
      </c>
      <c r="C1388" t="str">
        <f>CONCATENATE(Tabla5[[#This Row],[CARDCODE]],"-",Tabla5[[#This Row],[CARDNAME]])</f>
        <v>P20497378746-SUPPLY INDUSTRIAL E.I.R.L.</v>
      </c>
    </row>
    <row r="1389" spans="1:3" x14ac:dyDescent="0.25">
      <c r="A1389" t="s">
        <v>2926</v>
      </c>
      <c r="B1389" t="s">
        <v>2927</v>
      </c>
      <c r="C1389" t="str">
        <f>CONCATENATE(Tabla5[[#This Row],[CARDCODE]],"-",Tabla5[[#This Row],[CARDNAME]])</f>
        <v>P20515400690-SWIFT TRADING S.A.C.</v>
      </c>
    </row>
    <row r="1390" spans="1:3" x14ac:dyDescent="0.25">
      <c r="A1390" t="s">
        <v>2222</v>
      </c>
      <c r="B1390" t="s">
        <v>2223</v>
      </c>
      <c r="C1390" t="str">
        <f>CONCATENATE(Tabla5[[#This Row],[CARDCODE]],"-",Tabla5[[#This Row],[CARDNAME]])</f>
        <v>P20461736271-TABERNAS DEL PUERTO S.R.L.</v>
      </c>
    </row>
    <row r="1391" spans="1:3" x14ac:dyDescent="0.25">
      <c r="A1391" t="s">
        <v>3062</v>
      </c>
      <c r="B1391" t="s">
        <v>3063</v>
      </c>
      <c r="C1391" t="str">
        <f>CONCATENATE(Tabla5[[#This Row],[CARDCODE]],"-",Tabla5[[#This Row],[CARDNAME]])</f>
        <v>P20536758241-TACATOURS S.A.C.</v>
      </c>
    </row>
    <row r="1392" spans="1:3" x14ac:dyDescent="0.25">
      <c r="A1392" t="s">
        <v>953</v>
      </c>
      <c r="B1392" t="s">
        <v>954</v>
      </c>
      <c r="C1392" t="str">
        <f>CONCATENATE(Tabla5[[#This Row],[CARDCODE]],"-",Tabla5[[#This Row],[CARDNAME]])</f>
        <v>P20100049181-TAI LOY S.A.</v>
      </c>
    </row>
    <row r="1393" spans="1:3" x14ac:dyDescent="0.25">
      <c r="A1393" t="s">
        <v>2922</v>
      </c>
      <c r="B1393" t="s">
        <v>2923</v>
      </c>
      <c r="C1393" t="str">
        <f>CONCATENATE(Tabla5[[#This Row],[CARDCODE]],"-",Tabla5[[#This Row],[CARDNAME]])</f>
        <v>P20515012762-TAILOR SAC</v>
      </c>
    </row>
    <row r="1394" spans="1:3" x14ac:dyDescent="0.25">
      <c r="A1394" t="s">
        <v>1600</v>
      </c>
      <c r="B1394" t="s">
        <v>1601</v>
      </c>
      <c r="C1394" t="str">
        <f>CONCATENATE(Tabla5[[#This Row],[CARDCODE]],"-",Tabla5[[#This Row],[CARDNAME]])</f>
        <v>P20204621242-TALMA SERVICIOS AEROPORTUARIOS S.A</v>
      </c>
    </row>
    <row r="1395" spans="1:3" x14ac:dyDescent="0.25">
      <c r="A1395" t="s">
        <v>2368</v>
      </c>
      <c r="B1395" t="s">
        <v>2369</v>
      </c>
      <c r="C1395" t="str">
        <f>CONCATENATE(Tabla5[[#This Row],[CARDCODE]],"-",Tabla5[[#This Row],[CARDNAME]])</f>
        <v>P20493055161-TAURUS DISTRIBUTION PERU S.A.C.</v>
      </c>
    </row>
    <row r="1396" spans="1:3" x14ac:dyDescent="0.25">
      <c r="A1396" t="s">
        <v>2994</v>
      </c>
      <c r="B1396" t="s">
        <v>2995</v>
      </c>
      <c r="C1396" t="str">
        <f>CONCATENATE(Tabla5[[#This Row],[CARDCODE]],"-",Tabla5[[#This Row],[CARDNAME]])</f>
        <v>p20520883216-T-CAPACITA SAC</v>
      </c>
    </row>
    <row r="1397" spans="1:3" x14ac:dyDescent="0.25">
      <c r="A1397" t="s">
        <v>3266</v>
      </c>
      <c r="B1397" t="s">
        <v>3267</v>
      </c>
      <c r="C1397" t="str">
        <f>CONCATENATE(Tabla5[[#This Row],[CARDCODE]],"-",Tabla5[[#This Row],[CARDNAME]])</f>
        <v>P20602213600-TEAM SAFE E.I.R.L.</v>
      </c>
    </row>
    <row r="1398" spans="1:3" x14ac:dyDescent="0.25">
      <c r="A1398" t="s">
        <v>3114</v>
      </c>
      <c r="B1398" t="s">
        <v>3115</v>
      </c>
      <c r="C1398" t="str">
        <f>CONCATENATE(Tabla5[[#This Row],[CARDCODE]],"-",Tabla5[[#This Row],[CARDNAME]])</f>
        <v>P20544634489-TECHVALUE S.A.</v>
      </c>
    </row>
    <row r="1399" spans="1:3" x14ac:dyDescent="0.25">
      <c r="A1399" t="s">
        <v>1794</v>
      </c>
      <c r="B1399" t="s">
        <v>1795</v>
      </c>
      <c r="C1399" t="str">
        <f>CONCATENATE(Tabla5[[#This Row],[CARDCODE]],"-",Tabla5[[#This Row],[CARDNAME]])</f>
        <v>P20304622114-TECNIDATA COMERCIAL E.I.R.L.</v>
      </c>
    </row>
    <row r="1400" spans="1:3" x14ac:dyDescent="0.25">
      <c r="A1400" t="s">
        <v>1044</v>
      </c>
      <c r="B1400" t="s">
        <v>1045</v>
      </c>
      <c r="C1400" t="str">
        <f>CONCATENATE(Tabla5[[#This Row],[CARDCODE]],"-",Tabla5[[#This Row],[CARDNAME]])</f>
        <v>P20100244714-TECNIFAJAS S.A.</v>
      </c>
    </row>
    <row r="1401" spans="1:3" x14ac:dyDescent="0.25">
      <c r="A1401" t="s">
        <v>1432</v>
      </c>
      <c r="B1401" t="s">
        <v>1433</v>
      </c>
      <c r="C1401" t="str">
        <f>CONCATENATE(Tabla5[[#This Row],[CARDCODE]],"-",Tabla5[[#This Row],[CARDNAME]])</f>
        <v>P20131044179-TECNIMPORT S.A.</v>
      </c>
    </row>
    <row r="1402" spans="1:3" x14ac:dyDescent="0.25">
      <c r="A1402" t="s">
        <v>2978</v>
      </c>
      <c r="B1402" t="s">
        <v>2979</v>
      </c>
      <c r="C1402" t="str">
        <f>CONCATENATE(Tabla5[[#This Row],[CARDCODE]],"-",Tabla5[[#This Row],[CARDNAME]])</f>
        <v>P20518561392-TECNOAIR S.A.C.</v>
      </c>
    </row>
    <row r="1403" spans="1:3" x14ac:dyDescent="0.25">
      <c r="A1403" t="s">
        <v>2550</v>
      </c>
      <c r="B1403" t="s">
        <v>2551</v>
      </c>
      <c r="C1403" t="str">
        <f>CONCATENATE(Tabla5[[#This Row],[CARDCODE]],"-",Tabla5[[#This Row],[CARDNAME]])</f>
        <v>P20505084714-TECNOGESTION S.A.C.</v>
      </c>
    </row>
    <row r="1404" spans="1:3" x14ac:dyDescent="0.25">
      <c r="A1404" t="s">
        <v>1400</v>
      </c>
      <c r="B1404" t="s">
        <v>1401</v>
      </c>
      <c r="C1404" t="str">
        <f>CONCATENATE(Tabla5[[#This Row],[CARDCODE]],"-",Tabla5[[#This Row],[CARDNAME]])</f>
        <v>P20123531389-TECNOLOGIA DE MATERIALES SA</v>
      </c>
    </row>
    <row r="1405" spans="1:3" x14ac:dyDescent="0.25">
      <c r="A1405" t="s">
        <v>2954</v>
      </c>
      <c r="B1405" t="s">
        <v>2955</v>
      </c>
      <c r="C1405" t="str">
        <f>CONCATENATE(Tabla5[[#This Row],[CARDCODE]],"-",Tabla5[[#This Row],[CARDNAME]])</f>
        <v>P20517550222-TECNOLOGIA DEL VAPOR INDUSTRIAL S.R.L.-TECVAIN S.R.L.</v>
      </c>
    </row>
    <row r="1406" spans="1:3" x14ac:dyDescent="0.25">
      <c r="A1406" t="s">
        <v>1708</v>
      </c>
      <c r="B1406" t="s">
        <v>1709</v>
      </c>
      <c r="C1406" t="str">
        <f>CONCATENATE(Tabla5[[#This Row],[CARDCODE]],"-",Tabla5[[#This Row],[CARDNAME]])</f>
        <v>P20268219677-TECNOLOGIA EN SERV AGENTES DE ADUANA SA</v>
      </c>
    </row>
    <row r="1407" spans="1:3" x14ac:dyDescent="0.25">
      <c r="A1407" t="s">
        <v>3122</v>
      </c>
      <c r="B1407" t="s">
        <v>3123</v>
      </c>
      <c r="C1407" t="str">
        <f>CONCATENATE(Tabla5[[#This Row],[CARDCODE]],"-",Tabla5[[#This Row],[CARDNAME]])</f>
        <v>P20545746493-TECNOLOGIA FISICA INDUSTRIAL SAAVEDRA SOCIEDAD ANONIMA CERRADA - TEFINSA S.A.C.</v>
      </c>
    </row>
    <row r="1408" spans="1:3" x14ac:dyDescent="0.25">
      <c r="A1408" t="s">
        <v>3174</v>
      </c>
      <c r="B1408" t="s">
        <v>3175</v>
      </c>
      <c r="C1408" t="str">
        <f>CONCATENATE(Tabla5[[#This Row],[CARDCODE]],"-",Tabla5[[#This Row],[CARDNAME]])</f>
        <v>P20554076573-TECNOLOGIA Y FILTRACION INDUSTRIAL S.A.C</v>
      </c>
    </row>
    <row r="1409" spans="1:3" x14ac:dyDescent="0.25">
      <c r="A1409" t="s">
        <v>2086</v>
      </c>
      <c r="B1409" t="s">
        <v>2087</v>
      </c>
      <c r="C1409" t="str">
        <f>CONCATENATE(Tabla5[[#This Row],[CARDCODE]],"-",Tabla5[[#This Row],[CARDNAME]])</f>
        <v>P20422635247-TECNOMERCADO S.A.C.</v>
      </c>
    </row>
    <row r="1410" spans="1:3" x14ac:dyDescent="0.25">
      <c r="A1410" t="s">
        <v>1240</v>
      </c>
      <c r="B1410" t="s">
        <v>1241</v>
      </c>
      <c r="C1410" t="str">
        <f>CONCATENATE(Tabla5[[#This Row],[CARDCODE]],"-",Tabla5[[#This Row],[CARDNAME]])</f>
        <v>P20101821588-TECPRO INGENIEROS S.A.</v>
      </c>
    </row>
    <row r="1411" spans="1:3" x14ac:dyDescent="0.25">
      <c r="A1411" t="s">
        <v>2854</v>
      </c>
      <c r="B1411" t="s">
        <v>2855</v>
      </c>
      <c r="C1411" t="str">
        <f>CONCATENATE(Tabla5[[#This Row],[CARDCODE]],"-",Tabla5[[#This Row],[CARDNAME]])</f>
        <v>P20511576726-TECTRONICA S.A.C.</v>
      </c>
    </row>
    <row r="1412" spans="1:3" x14ac:dyDescent="0.25">
      <c r="A1412" t="s">
        <v>2034</v>
      </c>
      <c r="B1412" t="s">
        <v>2035</v>
      </c>
      <c r="C1412" t="str">
        <f>CONCATENATE(Tabla5[[#This Row],[CARDCODE]],"-",Tabla5[[#This Row],[CARDNAME]])</f>
        <v>P20414989277-TELEATENTO DEL PERU S.A.C.</v>
      </c>
    </row>
    <row r="1413" spans="1:3" x14ac:dyDescent="0.25">
      <c r="A1413" t="s">
        <v>907</v>
      </c>
      <c r="B1413" t="s">
        <v>908</v>
      </c>
      <c r="C1413" t="str">
        <f>CONCATENATE(Tabla5[[#This Row],[CARDCODE]],"-",Tabla5[[#This Row],[CARDNAME]])</f>
        <v>P20100017491-TELEFONICA DEL PERU S.A.A.</v>
      </c>
    </row>
    <row r="1414" spans="1:3" x14ac:dyDescent="0.25">
      <c r="A1414" t="s">
        <v>3048</v>
      </c>
      <c r="B1414" t="s">
        <v>3049</v>
      </c>
      <c r="C1414" t="str">
        <f>CONCATENATE(Tabla5[[#This Row],[CARDCODE]],"-",Tabla5[[#This Row],[CARDNAME]])</f>
        <v>P20530676111-TELEFONICA FAX HUARAZ E.I.R.L.</v>
      </c>
    </row>
    <row r="1415" spans="1:3" x14ac:dyDescent="0.25">
      <c r="A1415" t="s">
        <v>2092</v>
      </c>
      <c r="B1415" t="s">
        <v>2093</v>
      </c>
      <c r="C1415" t="str">
        <f>CONCATENATE(Tabla5[[#This Row],[CARDCODE]],"-",Tabla5[[#This Row],[CARDNAME]])</f>
        <v>P20424653561-TELEFONICA MOVILES S.A.C.</v>
      </c>
    </row>
    <row r="1416" spans="1:3" x14ac:dyDescent="0.25">
      <c r="A1416" t="s">
        <v>719</v>
      </c>
      <c r="B1416" t="s">
        <v>720</v>
      </c>
      <c r="C1416" t="str">
        <f>CONCATENATE(Tabla5[[#This Row],[CARDCODE]],"-",Tabla5[[#This Row],[CARDNAME]])</f>
        <v>P10296290837-TELLO HUAMANI LINDA OLINDA</v>
      </c>
    </row>
    <row r="1417" spans="1:3" x14ac:dyDescent="0.25">
      <c r="A1417" t="s">
        <v>487</v>
      </c>
      <c r="B1417" t="s">
        <v>488</v>
      </c>
      <c r="C1417" t="str">
        <f>CONCATENATE(Tabla5[[#This Row],[CARDCODE]],"-",Tabla5[[#This Row],[CARDNAME]])</f>
        <v>P10094476939-TELLO LOPEZ SIDY</v>
      </c>
    </row>
    <row r="1418" spans="1:3" x14ac:dyDescent="0.25">
      <c r="A1418" t="s">
        <v>2396</v>
      </c>
      <c r="B1418" t="s">
        <v>2397</v>
      </c>
      <c r="C1418" t="str">
        <f>CONCATENATE(Tabla5[[#This Row],[CARDCODE]],"-",Tabla5[[#This Row],[CARDNAME]])</f>
        <v>P20500794578-TELSEN INGENIEROS S.R.L.</v>
      </c>
    </row>
    <row r="1419" spans="1:3" x14ac:dyDescent="0.25">
      <c r="A1419" t="s">
        <v>2074</v>
      </c>
      <c r="B1419" t="s">
        <v>2075</v>
      </c>
      <c r="C1419" t="str">
        <f>CONCATENATE(Tabla5[[#This Row],[CARDCODE]],"-",Tabla5[[#This Row],[CARDNAME]])</f>
        <v>P20419669394-TELVICOM</v>
      </c>
    </row>
    <row r="1420" spans="1:3" x14ac:dyDescent="0.25">
      <c r="A1420" t="s">
        <v>2474</v>
      </c>
      <c r="B1420" t="s">
        <v>2475</v>
      </c>
      <c r="C1420" t="str">
        <f>CONCATENATE(Tabla5[[#This Row],[CARDCODE]],"-",Tabla5[[#This Row],[CARDNAME]])</f>
        <v>P20503169399-TERCER MUELLE S.A.C.</v>
      </c>
    </row>
    <row r="1421" spans="1:3" x14ac:dyDescent="0.25">
      <c r="A1421" t="s">
        <v>2666</v>
      </c>
      <c r="B1421" t="s">
        <v>2667</v>
      </c>
      <c r="C1421" t="str">
        <f>CONCATENATE(Tabla5[[#This Row],[CARDCODE]],"-",Tabla5[[#This Row],[CARDNAME]])</f>
        <v>P20507646051-TERMINALES PORTUARIOS PERUANOS SAC</v>
      </c>
    </row>
    <row r="1422" spans="1:3" x14ac:dyDescent="0.25">
      <c r="A1422" t="s">
        <v>2902</v>
      </c>
      <c r="B1422" t="s">
        <v>2903</v>
      </c>
      <c r="C1422" t="str">
        <f>CONCATENATE(Tabla5[[#This Row],[CARDCODE]],"-",Tabla5[[#This Row],[CARDNAME]])</f>
        <v>P20514067296-TERMINAVES AGENCIAS MARITIMAS DEL PERU S.A.C.</v>
      </c>
    </row>
    <row r="1423" spans="1:3" x14ac:dyDescent="0.25">
      <c r="A1423" t="s">
        <v>2142</v>
      </c>
      <c r="B1423" t="s">
        <v>2143</v>
      </c>
      <c r="C1423" t="str">
        <f>CONCATENATE(Tabla5[[#This Row],[CARDCODE]],"-",Tabla5[[#This Row],[CARDNAME]])</f>
        <v>P20432807160-TERRA NETWORKS PERU S.A.</v>
      </c>
    </row>
    <row r="1424" spans="1:3" x14ac:dyDescent="0.25">
      <c r="A1424" t="s">
        <v>3116</v>
      </c>
      <c r="B1424" t="s">
        <v>3117</v>
      </c>
      <c r="C1424" t="str">
        <f>CONCATENATE(Tabla5[[#This Row],[CARDCODE]],"-",Tabla5[[#This Row],[CARDNAME]])</f>
        <v>P20544751108-TESIN PERU S.A.C.</v>
      </c>
    </row>
    <row r="1425" spans="1:3" x14ac:dyDescent="0.25">
      <c r="A1425" t="s">
        <v>3220</v>
      </c>
      <c r="B1425" t="s">
        <v>3221</v>
      </c>
      <c r="C1425" t="str">
        <f>CONCATENATE(Tabla5[[#This Row],[CARDCODE]],"-",Tabla5[[#This Row],[CARDNAME]])</f>
        <v>P20600376323-TESLA CONTRATISTAS GENERALES S.A.C. - TESLA CG S.A.C.</v>
      </c>
    </row>
    <row r="1426" spans="1:3" x14ac:dyDescent="0.25">
      <c r="A1426" t="s">
        <v>3206</v>
      </c>
      <c r="B1426" t="s">
        <v>3207</v>
      </c>
      <c r="C1426" t="str">
        <f>CONCATENATE(Tabla5[[#This Row],[CARDCODE]],"-",Tabla5[[#This Row],[CARDNAME]])</f>
        <v>P20600037863-TESLA SERVICES &amp; SUPPLIES S.A.C. - TESLA S &amp; S S.A.C.</v>
      </c>
    </row>
    <row r="1427" spans="1:3" x14ac:dyDescent="0.25">
      <c r="A1427" t="s">
        <v>1908</v>
      </c>
      <c r="B1427" t="s">
        <v>1909</v>
      </c>
      <c r="C1427" t="str">
        <f>CONCATENATE(Tabla5[[#This Row],[CARDCODE]],"-",Tabla5[[#This Row],[CARDNAME]])</f>
        <v>P20374041011-TETRA PAK S.A.</v>
      </c>
    </row>
    <row r="1428" spans="1:3" x14ac:dyDescent="0.25">
      <c r="A1428" t="s">
        <v>1292</v>
      </c>
      <c r="B1428" t="s">
        <v>1293</v>
      </c>
      <c r="C1428" t="str">
        <f>CONCATENATE(Tabla5[[#This Row],[CARDCODE]],"-",Tabla5[[#This Row],[CARDNAME]])</f>
        <v>P20104498044-TEXTIL DEL VALLE S.A.</v>
      </c>
    </row>
    <row r="1429" spans="1:3" x14ac:dyDescent="0.25">
      <c r="A1429" t="s">
        <v>1308</v>
      </c>
      <c r="B1429" t="s">
        <v>1309</v>
      </c>
      <c r="C1429" t="str">
        <f>CONCATENATE(Tabla5[[#This Row],[CARDCODE]],"-",Tabla5[[#This Row],[CARDNAME]])</f>
        <v>p20107175581-TEXTIL RIO NAZCA S.R.LTDA</v>
      </c>
    </row>
    <row r="1430" spans="1:3" x14ac:dyDescent="0.25">
      <c r="A1430" t="s">
        <v>1470</v>
      </c>
      <c r="B1430" t="s">
        <v>1471</v>
      </c>
      <c r="C1430" t="str">
        <f>CONCATENATE(Tabla5[[#This Row],[CARDCODE]],"-",Tabla5[[#This Row],[CARDNAME]])</f>
        <v>P20134299950-THAIS CORPORATION S.A.C.</v>
      </c>
    </row>
    <row r="1431" spans="1:3" x14ac:dyDescent="0.25">
      <c r="A1431" t="s">
        <v>2822</v>
      </c>
      <c r="B1431" t="s">
        <v>2823</v>
      </c>
      <c r="C1431" t="str">
        <f>CONCATENATE(Tabla5[[#This Row],[CARDCODE]],"-",Tabla5[[#This Row],[CARDNAME]])</f>
        <v>P20510688741-THAISBOR S.A.C.</v>
      </c>
    </row>
    <row r="1432" spans="1:3" x14ac:dyDescent="0.25">
      <c r="A1432" t="s">
        <v>3164</v>
      </c>
      <c r="B1432" t="s">
        <v>3165</v>
      </c>
      <c r="C1432" t="str">
        <f>CONCATENATE(Tabla5[[#This Row],[CARDCODE]],"-",Tabla5[[#This Row],[CARDNAME]])</f>
        <v>P20553132291-THE EDGE GROUP PERU S.A.C.</v>
      </c>
    </row>
    <row r="1433" spans="1:3" x14ac:dyDescent="0.25">
      <c r="A1433" t="s">
        <v>1870</v>
      </c>
      <c r="B1433" t="s">
        <v>1871</v>
      </c>
      <c r="C1433" t="str">
        <f>CONCATENATE(Tabla5[[#This Row],[CARDCODE]],"-",Tabla5[[#This Row],[CARDNAME]])</f>
        <v>P20342339426-THIESSEN DEL PERU S.A.</v>
      </c>
    </row>
    <row r="1434" spans="1:3" x14ac:dyDescent="0.25">
      <c r="A1434" t="s">
        <v>1352</v>
      </c>
      <c r="B1434" t="s">
        <v>1353</v>
      </c>
      <c r="C1434" t="str">
        <f>CONCATENATE(Tabla5[[#This Row],[CARDCODE]],"-",Tabla5[[#This Row],[CARDNAME]])</f>
        <v>P20112273922-TIENDAS DEL MEJORAMIENTO DEL HOGAR S.A.</v>
      </c>
    </row>
    <row r="1435" spans="1:3" x14ac:dyDescent="0.25">
      <c r="A1435" t="s">
        <v>1856</v>
      </c>
      <c r="B1435" t="s">
        <v>1857</v>
      </c>
      <c r="C1435" t="str">
        <f>CONCATENATE(Tabla5[[#This Row],[CARDCODE]],"-",Tabla5[[#This Row],[CARDNAME]])</f>
        <v>P20337564373-TIENDAS POR DEPARTAMENTO RIPLEY S.A.</v>
      </c>
    </row>
    <row r="1436" spans="1:3" x14ac:dyDescent="0.25">
      <c r="A1436" t="s">
        <v>1968</v>
      </c>
      <c r="B1436" t="s">
        <v>1969</v>
      </c>
      <c r="C1436" t="str">
        <f>CONCATENATE(Tabla5[[#This Row],[CARDCODE]],"-",Tabla5[[#This Row],[CARDNAME]])</f>
        <v>P20388761394-TITOS RESTAURANT S.R.LTDA.</v>
      </c>
    </row>
    <row r="1437" spans="1:3" x14ac:dyDescent="0.25">
      <c r="A1437" t="s">
        <v>2748</v>
      </c>
      <c r="B1437" t="s">
        <v>2749</v>
      </c>
      <c r="C1437" t="str">
        <f>CONCATENATE(Tabla5[[#This Row],[CARDCODE]],"-",Tabla5[[#This Row],[CARDNAME]])</f>
        <v>P20509236730-TOP ASESORES Y CONSULTORES TRIBUTARIOS S.A.C.</v>
      </c>
    </row>
    <row r="1438" spans="1:3" x14ac:dyDescent="0.25">
      <c r="A1438" t="s">
        <v>3120</v>
      </c>
      <c r="B1438" t="s">
        <v>3121</v>
      </c>
      <c r="C1438" t="str">
        <f>CONCATENATE(Tabla5[[#This Row],[CARDCODE]],"-",Tabla5[[#This Row],[CARDNAME]])</f>
        <v>P20545731381-TOP TOOLS SOCIEDAD ANONIMA CERRADA</v>
      </c>
    </row>
    <row r="1439" spans="1:3" x14ac:dyDescent="0.25">
      <c r="A1439" t="s">
        <v>2398</v>
      </c>
      <c r="B1439" t="s">
        <v>2399</v>
      </c>
      <c r="C1439" t="str">
        <f>CONCATENATE(Tabla5[[#This Row],[CARDCODE]],"-",Tabla5[[#This Row],[CARDNAME]])</f>
        <v>P20500999200-TORNO UNIVERSAL E.I.R.L</v>
      </c>
    </row>
    <row r="1440" spans="1:3" x14ac:dyDescent="0.25">
      <c r="A1440" t="s">
        <v>681</v>
      </c>
      <c r="B1440" t="s">
        <v>682</v>
      </c>
      <c r="C1440" t="str">
        <f>CONCATENATE(Tabla5[[#This Row],[CARDCODE]],"-",Tabla5[[#This Row],[CARDNAME]])</f>
        <v>P10257075414-TORRIANI HUAMAN JUAN CARLOS</v>
      </c>
    </row>
    <row r="1441" spans="1:3" x14ac:dyDescent="0.25">
      <c r="A1441" t="s">
        <v>673</v>
      </c>
      <c r="B1441" t="s">
        <v>674</v>
      </c>
      <c r="C1441" t="str">
        <f>CONCATENATE(Tabla5[[#This Row],[CARDCODE]],"-",Tabla5[[#This Row],[CARDNAME]])</f>
        <v>P10255284075-TORRICO GILES ELVA</v>
      </c>
    </row>
    <row r="1442" spans="1:3" x14ac:dyDescent="0.25">
      <c r="A1442" t="s">
        <v>2516</v>
      </c>
      <c r="B1442" t="s">
        <v>2517</v>
      </c>
      <c r="C1442" t="str">
        <f>CONCATENATE(Tabla5[[#This Row],[CARDCODE]],"-",Tabla5[[#This Row],[CARDNAME]])</f>
        <v>P20504194443-TOSHIRO MANDALAY RESTAURANT</v>
      </c>
    </row>
    <row r="1443" spans="1:3" x14ac:dyDescent="0.25">
      <c r="A1443" t="s">
        <v>1824</v>
      </c>
      <c r="B1443" t="s">
        <v>1825</v>
      </c>
      <c r="C1443" t="str">
        <f>CONCATENATE(Tabla5[[#This Row],[CARDCODE]],"-",Tabla5[[#This Row],[CARDNAME]])</f>
        <v>P20331429601-TOTAL ARTEFACTOS S.A.</v>
      </c>
    </row>
    <row r="1444" spans="1:3" x14ac:dyDescent="0.25">
      <c r="A1444" t="s">
        <v>986</v>
      </c>
      <c r="B1444" t="s">
        <v>987</v>
      </c>
      <c r="C1444" t="str">
        <f>CONCATENATE(Tabla5[[#This Row],[CARDCODE]],"-",Tabla5[[#This Row],[CARDNAME]])</f>
        <v>P20100091896-TOURING Y AUTOMOVIL CLUB DEL PERU</v>
      </c>
    </row>
    <row r="1445" spans="1:3" x14ac:dyDescent="0.25">
      <c r="A1445" t="s">
        <v>984</v>
      </c>
      <c r="B1445" t="s">
        <v>985</v>
      </c>
      <c r="C1445" t="str">
        <f>CONCATENATE(Tabla5[[#This Row],[CARDCODE]],"-",Tabla5[[#This Row],[CARDNAME]])</f>
        <v>P20100087198-TRADI S.A.</v>
      </c>
    </row>
    <row r="1446" spans="1:3" x14ac:dyDescent="0.25">
      <c r="A1446" t="s">
        <v>1652</v>
      </c>
      <c r="B1446" t="s">
        <v>1653</v>
      </c>
      <c r="C1446" t="str">
        <f>CONCATENATE(Tabla5[[#This Row],[CARDCODE]],"-",Tabla5[[#This Row],[CARDNAME]])</f>
        <v>P20252067117-TRANSOCEAN S.A.C.</v>
      </c>
    </row>
    <row r="1447" spans="1:3" x14ac:dyDescent="0.25">
      <c r="A1447" t="s">
        <v>1910</v>
      </c>
      <c r="B1447" t="s">
        <v>1911</v>
      </c>
      <c r="C1447" t="str">
        <f>CONCATENATE(Tabla5[[#This Row],[CARDCODE]],"-",Tabla5[[#This Row],[CARDNAME]])</f>
        <v>P20375477786-TRANSP.Y TUR.RUTAS DE AMER.CLTDA SUC PER</v>
      </c>
    </row>
    <row r="1448" spans="1:3" x14ac:dyDescent="0.25">
      <c r="A1448" t="s">
        <v>2422</v>
      </c>
      <c r="B1448" t="s">
        <v>2423</v>
      </c>
      <c r="C1448" t="str">
        <f>CONCATENATE(Tabla5[[#This Row],[CARDCODE]],"-",Tabla5[[#This Row],[CARDNAME]])</f>
        <v>P20501830098-TRANSPORTE CASSA EIRL</v>
      </c>
    </row>
    <row r="1449" spans="1:3" x14ac:dyDescent="0.25">
      <c r="A1449" t="s">
        <v>2960</v>
      </c>
      <c r="B1449" t="s">
        <v>2961</v>
      </c>
      <c r="C1449" t="str">
        <f>CONCATENATE(Tabla5[[#This Row],[CARDCODE]],"-",Tabla5[[#This Row],[CARDNAME]])</f>
        <v>P20518122127-TRANSPORTE HUGAMOR EIRL</v>
      </c>
    </row>
    <row r="1450" spans="1:3" x14ac:dyDescent="0.25">
      <c r="A1450" t="s">
        <v>3144</v>
      </c>
      <c r="B1450" t="s">
        <v>3145</v>
      </c>
      <c r="C1450" t="str">
        <f>CONCATENATE(Tabla5[[#This Row],[CARDCODE]],"-",Tabla5[[#This Row],[CARDNAME]])</f>
        <v>P20549382330-TRANSPORTES COCA E.I.R.L.</v>
      </c>
    </row>
    <row r="1451" spans="1:3" x14ac:dyDescent="0.25">
      <c r="A1451" t="s">
        <v>1042</v>
      </c>
      <c r="B1451" t="s">
        <v>1043</v>
      </c>
      <c r="C1451" t="str">
        <f>CONCATENATE(Tabla5[[#This Row],[CARDCODE]],"-",Tabla5[[#This Row],[CARDNAME]])</f>
        <v>P20100238234-TRANSPORTES CROMOTEX S.A.C.</v>
      </c>
    </row>
    <row r="1452" spans="1:3" x14ac:dyDescent="0.25">
      <c r="A1452" t="s">
        <v>1038</v>
      </c>
      <c r="B1452" t="s">
        <v>1039</v>
      </c>
      <c r="C1452" t="str">
        <f>CONCATENATE(Tabla5[[#This Row],[CARDCODE]],"-",Tabla5[[#This Row],[CARDNAME]])</f>
        <v>P20100227461-TRANSPORTES CRUZ DEL SUR S.A.C.</v>
      </c>
    </row>
    <row r="1453" spans="1:3" x14ac:dyDescent="0.25">
      <c r="A1453" t="s">
        <v>2230</v>
      </c>
      <c r="B1453" t="s">
        <v>2231</v>
      </c>
      <c r="C1453" t="str">
        <f>CONCATENATE(Tabla5[[#This Row],[CARDCODE]],"-",Tabla5[[#This Row],[CARDNAME]])</f>
        <v>P20464017608-TRANSPORTES DE INSUMOS QUIMICIOS S.A.C.</v>
      </c>
    </row>
    <row r="1454" spans="1:3" x14ac:dyDescent="0.25">
      <c r="A1454" t="s">
        <v>1046</v>
      </c>
      <c r="B1454" t="s">
        <v>1047</v>
      </c>
      <c r="C1454" t="str">
        <f>CONCATENATE(Tabla5[[#This Row],[CARDCODE]],"-",Tabla5[[#This Row],[CARDNAME]])</f>
        <v>P20100245109-TRANSPORTES GRAU S.A.</v>
      </c>
    </row>
    <row r="1455" spans="1:3" x14ac:dyDescent="0.25">
      <c r="A1455" t="s">
        <v>1032</v>
      </c>
      <c r="B1455" t="s">
        <v>1033</v>
      </c>
      <c r="C1455" t="str">
        <f>CONCATENATE(Tabla5[[#This Row],[CARDCODE]],"-",Tabla5[[#This Row],[CARDNAME]])</f>
        <v>P20100181704-TRANSPORTES LAS VEGAS S.A.</v>
      </c>
    </row>
    <row r="1456" spans="1:3" x14ac:dyDescent="0.25">
      <c r="A1456" t="s">
        <v>2360</v>
      </c>
      <c r="B1456" t="s">
        <v>2361</v>
      </c>
      <c r="C1456" t="str">
        <f>CONCATENATE(Tabla5[[#This Row],[CARDCODE]],"-",Tabla5[[#This Row],[CARDNAME]])</f>
        <v>P20492739163-TRANSPORTES MATTOS SOCIEDAD ANONIMA CERRADA</v>
      </c>
    </row>
    <row r="1457" spans="1:3" x14ac:dyDescent="0.25">
      <c r="A1457" t="s">
        <v>729</v>
      </c>
      <c r="B1457" t="s">
        <v>730</v>
      </c>
      <c r="C1457" t="str">
        <f>CONCATENATE(Tabla5[[#This Row],[CARDCODE]],"-",Tabla5[[#This Row],[CARDNAME]])</f>
        <v>P10308283378-TRANSPORTES VELASQUEZ</v>
      </c>
    </row>
    <row r="1458" spans="1:3" x14ac:dyDescent="0.25">
      <c r="A1458" t="s">
        <v>3126</v>
      </c>
      <c r="B1458" t="s">
        <v>3127</v>
      </c>
      <c r="C1458" t="str">
        <f>CONCATENATE(Tabla5[[#This Row],[CARDCODE]],"-",Tabla5[[#This Row],[CARDNAME]])</f>
        <v>P20546267114-TRAVEL LIFE TOURISM &amp; TECHNOLOGY S.A.C.</v>
      </c>
    </row>
    <row r="1459" spans="1:3" x14ac:dyDescent="0.25">
      <c r="A1459" t="s">
        <v>2320</v>
      </c>
      <c r="B1459" t="s">
        <v>2321</v>
      </c>
      <c r="C1459" t="str">
        <f>CONCATENATE(Tabla5[[#This Row],[CARDCODE]],"-",Tabla5[[#This Row],[CARDNAME]])</f>
        <v>P20483979054-TRIBI´S B.B.Q. S.R.L.</v>
      </c>
    </row>
    <row r="1460" spans="1:3" x14ac:dyDescent="0.25">
      <c r="A1460" t="s">
        <v>1962</v>
      </c>
      <c r="B1460" t="s">
        <v>1963</v>
      </c>
      <c r="C1460" t="str">
        <f>CONCATENATE(Tabla5[[#This Row],[CARDCODE]],"-",Tabla5[[#This Row],[CARDNAME]])</f>
        <v>P20387968360-TRIGAM S.A.C.</v>
      </c>
    </row>
    <row r="1461" spans="1:3" x14ac:dyDescent="0.25">
      <c r="A1461" t="s">
        <v>2390</v>
      </c>
      <c r="B1461" t="s">
        <v>2391</v>
      </c>
      <c r="C1461" t="str">
        <f>CONCATENATE(Tabla5[[#This Row],[CARDCODE]],"-",Tabla5[[#This Row],[CARDNAME]])</f>
        <v>P20500000369-TRIPLE Z S.A.C.</v>
      </c>
    </row>
    <row r="1462" spans="1:3" x14ac:dyDescent="0.25">
      <c r="A1462" t="s">
        <v>815</v>
      </c>
      <c r="B1462" t="s">
        <v>816</v>
      </c>
      <c r="C1462" t="str">
        <f>CONCATENATE(Tabla5[[#This Row],[CARDCODE]],"-",Tabla5[[#This Row],[CARDNAME]])</f>
        <v>P10425641731-TRIVEÑO GARCIA ROMULO FERNANDO</v>
      </c>
    </row>
    <row r="1463" spans="1:3" x14ac:dyDescent="0.25">
      <c r="A1463" t="s">
        <v>525</v>
      </c>
      <c r="B1463" t="s">
        <v>526</v>
      </c>
      <c r="C1463" t="str">
        <f>CONCATENATE(Tabla5[[#This Row],[CARDCODE]],"-",Tabla5[[#This Row],[CARDNAME]])</f>
        <v>P10100929495-TRUJILLO CASTILLO CESAR</v>
      </c>
    </row>
    <row r="1464" spans="1:3" x14ac:dyDescent="0.25">
      <c r="A1464" t="s">
        <v>461</v>
      </c>
      <c r="B1464" t="s">
        <v>462</v>
      </c>
      <c r="C1464" t="str">
        <f>CONCATENATE(Tabla5[[#This Row],[CARDCODE]],"-",Tabla5[[#This Row],[CARDNAME]])</f>
        <v>P10092437057-TRUJILLO SANCHEZ DAVID</v>
      </c>
    </row>
    <row r="1465" spans="1:3" x14ac:dyDescent="0.25">
      <c r="A1465" t="s">
        <v>1776</v>
      </c>
      <c r="B1465" t="s">
        <v>1777</v>
      </c>
      <c r="C1465" t="str">
        <f>CONCATENATE(Tabla5[[#This Row],[CARDCODE]],"-",Tabla5[[#This Row],[CARDNAME]])</f>
        <v>P20301821388-TUBISA S.A.C.</v>
      </c>
    </row>
    <row r="1466" spans="1:3" x14ac:dyDescent="0.25">
      <c r="A1466" t="s">
        <v>961</v>
      </c>
      <c r="B1466" t="s">
        <v>962</v>
      </c>
      <c r="C1466" t="str">
        <f>CONCATENATE(Tabla5[[#This Row],[CARDCODE]],"-",Tabla5[[#This Row],[CARDNAME]])</f>
        <v>P20100067839-TUBOPLAST S.A.</v>
      </c>
    </row>
    <row r="1467" spans="1:3" x14ac:dyDescent="0.25">
      <c r="A1467" t="s">
        <v>465</v>
      </c>
      <c r="B1467" t="s">
        <v>466</v>
      </c>
      <c r="C1467" t="str">
        <f>CONCATENATE(Tabla5[[#This Row],[CARDCODE]],"-",Tabla5[[#This Row],[CARDNAME]])</f>
        <v>P10092786761-TUESTA ALVA NEGUYEN</v>
      </c>
    </row>
    <row r="1468" spans="1:3" x14ac:dyDescent="0.25">
      <c r="A1468" t="s">
        <v>269</v>
      </c>
      <c r="B1468" t="s">
        <v>270</v>
      </c>
      <c r="C1468" t="str">
        <f>CONCATENATE(Tabla5[[#This Row],[CARDCODE]],"-",Tabla5[[#This Row],[CARDNAME]])</f>
        <v>P10038508941-TUME DE CORDOVA MERCEDES</v>
      </c>
    </row>
    <row r="1469" spans="1:3" x14ac:dyDescent="0.25">
      <c r="A1469" t="s">
        <v>2448</v>
      </c>
      <c r="B1469" t="s">
        <v>2449</v>
      </c>
      <c r="C1469" t="str">
        <f>CONCATENATE(Tabla5[[#This Row],[CARDCODE]],"-",Tabla5[[#This Row],[CARDNAME]])</f>
        <v>P20502464001-TUNUPA S.A.C.</v>
      </c>
    </row>
    <row r="1470" spans="1:3" x14ac:dyDescent="0.25">
      <c r="A1470" t="s">
        <v>1162</v>
      </c>
      <c r="B1470" t="s">
        <v>1163</v>
      </c>
      <c r="C1470" t="str">
        <f>CONCATENATE(Tabla5[[#This Row],[CARDCODE]],"-",Tabla5[[#This Row],[CARDNAME]])</f>
        <v>P20100970962-TURISMO EL DORAL S.A.C.</v>
      </c>
    </row>
    <row r="1471" spans="1:3" x14ac:dyDescent="0.25">
      <c r="A1471" t="s">
        <v>1466</v>
      </c>
      <c r="B1471" t="s">
        <v>1467</v>
      </c>
      <c r="C1471" t="str">
        <f>CONCATENATE(Tabla5[[#This Row],[CARDCODE]],"-",Tabla5[[#This Row],[CARDNAME]])</f>
        <v>P20134081229-TURISMO LOS ALGARROBOS S.A.</v>
      </c>
    </row>
    <row r="1472" spans="1:3" x14ac:dyDescent="0.25">
      <c r="A1472" t="s">
        <v>1330</v>
      </c>
      <c r="B1472" t="s">
        <v>1331</v>
      </c>
      <c r="C1472" t="str">
        <f>CONCATENATE(Tabla5[[#This Row],[CARDCODE]],"-",Tabla5[[#This Row],[CARDNAME]])</f>
        <v>P20109557006-TURISMO MOCHICA  S.A.C.</v>
      </c>
    </row>
    <row r="1473" spans="1:3" x14ac:dyDescent="0.25">
      <c r="A1473" t="s">
        <v>577</v>
      </c>
      <c r="B1473" t="s">
        <v>578</v>
      </c>
      <c r="C1473" t="str">
        <f>CONCATENATE(Tabla5[[#This Row],[CARDCODE]],"-",Tabla5[[#This Row],[CARDNAME]])</f>
        <v>P10107010624-UCHUYA DIAZ JHONNY MICHEL</v>
      </c>
    </row>
    <row r="1474" spans="1:3" x14ac:dyDescent="0.25">
      <c r="A1474" t="s">
        <v>923</v>
      </c>
      <c r="B1474" t="s">
        <v>924</v>
      </c>
      <c r="C1474" t="str">
        <f>CONCATENATE(Tabla5[[#This Row],[CARDCODE]],"-",Tabla5[[#This Row],[CARDNAME]])</f>
        <v>P20100027021-UNIMAQ S.A.</v>
      </c>
    </row>
    <row r="1475" spans="1:3" x14ac:dyDescent="0.25">
      <c r="A1475" t="s">
        <v>2084</v>
      </c>
      <c r="B1475" t="s">
        <v>2085</v>
      </c>
      <c r="C1475" t="str">
        <f>CONCATENATE(Tabla5[[#This Row],[CARDCODE]],"-",Tabla5[[#This Row],[CARDNAME]])</f>
        <v>P20422096605-UNION PAK DEL PERU S.A.</v>
      </c>
    </row>
    <row r="1476" spans="1:3" x14ac:dyDescent="0.25">
      <c r="A1476" t="s">
        <v>2082</v>
      </c>
      <c r="B1476" t="s">
        <v>2083</v>
      </c>
      <c r="C1476" t="str">
        <f>CONCATENATE(Tabla5[[#This Row],[CARDCODE]],"-",Tabla5[[#This Row],[CARDNAME]])</f>
        <v>P20422000000-UNIT PARCEL SERVICE</v>
      </c>
    </row>
    <row r="1477" spans="1:3" x14ac:dyDescent="0.25">
      <c r="A1477" t="s">
        <v>1786</v>
      </c>
      <c r="B1477" t="s">
        <v>1787</v>
      </c>
      <c r="C1477" t="str">
        <f>CONCATENATE(Tabla5[[#This Row],[CARDCODE]],"-",Tabla5[[#This Row],[CARDNAME]])</f>
        <v>P20303063766-UNIVERSIDAD ALAS PERUANAS S.A.</v>
      </c>
    </row>
    <row r="1478" spans="1:3" x14ac:dyDescent="0.25">
      <c r="A1478" t="s">
        <v>1564</v>
      </c>
      <c r="B1478" t="s">
        <v>1565</v>
      </c>
      <c r="C1478" t="str">
        <f>CONCATENATE(Tabla5[[#This Row],[CARDCODE]],"-",Tabla5[[#This Row],[CARDNAME]])</f>
        <v>P20172627421-UNIVERSIDAD DE PIURA</v>
      </c>
    </row>
    <row r="1479" spans="1:3" x14ac:dyDescent="0.25">
      <c r="A1479" t="s">
        <v>1488</v>
      </c>
      <c r="B1479" t="s">
        <v>1489</v>
      </c>
      <c r="C1479" t="str">
        <f>CONCATENATE(Tabla5[[#This Row],[CARDCODE]],"-",Tabla5[[#This Row],[CARDNAME]])</f>
        <v>P20138149022-UNIVERSIDAD DE SAN MARTIN DE PORRES</v>
      </c>
    </row>
    <row r="1480" spans="1:3" x14ac:dyDescent="0.25">
      <c r="A1480" t="s">
        <v>1478</v>
      </c>
      <c r="B1480" t="s">
        <v>1479</v>
      </c>
      <c r="C1480" t="str">
        <f>CONCATENATE(Tabla5[[#This Row],[CARDCODE]],"-",Tabla5[[#This Row],[CARDNAME]])</f>
        <v>P20136507720-UNIVERSIDAD ESAN</v>
      </c>
    </row>
    <row r="1481" spans="1:3" x14ac:dyDescent="0.25">
      <c r="A1481" t="s">
        <v>1522</v>
      </c>
      <c r="B1481" t="s">
        <v>1523</v>
      </c>
      <c r="C1481" t="str">
        <f>CONCATENATE(Tabla5[[#This Row],[CARDCODE]],"-",Tabla5[[#This Row],[CARDNAME]])</f>
        <v>P20147897406-UNIVERSIDAD NACIONAL AGRARIA LA MOLINA</v>
      </c>
    </row>
    <row r="1482" spans="1:3" x14ac:dyDescent="0.25">
      <c r="A1482" t="s">
        <v>845</v>
      </c>
      <c r="B1482" t="s">
        <v>846</v>
      </c>
      <c r="C1482" t="str">
        <f>CONCATENATE(Tabla5[[#This Row],[CARDCODE]],"-",Tabla5[[#This Row],[CARDNAME]])</f>
        <v>P10456624516-URCUHUARANGA SINCHE JUAN CARLOS</v>
      </c>
    </row>
    <row r="1483" spans="1:3" x14ac:dyDescent="0.25">
      <c r="A1483" t="s">
        <v>1334</v>
      </c>
      <c r="B1483" t="s">
        <v>1335</v>
      </c>
      <c r="C1483" t="str">
        <f>CONCATENATE(Tabla5[[#This Row],[CARDCODE]],"-",Tabla5[[#This Row],[CARDNAME]])</f>
        <v>P20110343907-US INGENIERIA TECNICA MINERA COMERCIAL S.A.</v>
      </c>
    </row>
    <row r="1484" spans="1:3" x14ac:dyDescent="0.25">
      <c r="A1484" t="s">
        <v>3278</v>
      </c>
      <c r="B1484" t="s">
        <v>3279</v>
      </c>
      <c r="C1484" t="str">
        <f>CONCATENATE(Tabla5[[#This Row],[CARDCODE]],"-",Tabla5[[#This Row],[CARDNAME]])</f>
        <v>P20602364233-UTECO TECNOLOGIA S.R.L.</v>
      </c>
    </row>
    <row r="1485" spans="1:3" x14ac:dyDescent="0.25">
      <c r="A1485" t="s">
        <v>2638</v>
      </c>
      <c r="B1485" t="s">
        <v>2639</v>
      </c>
      <c r="C1485" t="str">
        <f>CONCATENATE(Tabla5[[#This Row],[CARDCODE]],"-",Tabla5[[#This Row],[CARDNAME]])</f>
        <v>P20506948798-UTILES SANTA MARIA S.R.LTDA.</v>
      </c>
    </row>
    <row r="1486" spans="1:3" x14ac:dyDescent="0.25">
      <c r="A1486" t="s">
        <v>2414</v>
      </c>
      <c r="B1486" t="s">
        <v>2415</v>
      </c>
      <c r="C1486" t="str">
        <f>CONCATENATE(Tabla5[[#This Row],[CARDCODE]],"-",Tabla5[[#This Row],[CARDNAME]])</f>
        <v>P20501584461-UWE EXPRESS E.I.R.L.</v>
      </c>
    </row>
    <row r="1487" spans="1:3" x14ac:dyDescent="0.25">
      <c r="A1487" t="s">
        <v>259</v>
      </c>
      <c r="B1487" t="s">
        <v>260</v>
      </c>
      <c r="C1487" t="str">
        <f>CONCATENATE(Tabla5[[#This Row],[CARDCODE]],"-",Tabla5[[#This Row],[CARDNAME]])</f>
        <v>P10034653769-VALDIVIEZO GONZAGA BERTHA</v>
      </c>
    </row>
    <row r="1488" spans="1:3" x14ac:dyDescent="0.25">
      <c r="A1488" t="s">
        <v>2186</v>
      </c>
      <c r="B1488" t="s">
        <v>2187</v>
      </c>
      <c r="C1488" t="str">
        <f>CONCATENATE(Tabla5[[#This Row],[CARDCODE]],"-",Tabla5[[#This Row],[CARDNAME]])</f>
        <v>P20449344261-VALEX S.R.L.</v>
      </c>
    </row>
    <row r="1489" spans="1:3" x14ac:dyDescent="0.25">
      <c r="A1489" t="s">
        <v>1396</v>
      </c>
      <c r="B1489" t="s">
        <v>1397</v>
      </c>
      <c r="C1489" t="str">
        <f>CONCATENATE(Tabla5[[#This Row],[CARDCODE]],"-",Tabla5[[#This Row],[CARDNAME]])</f>
        <v>P20122913881-VANECO E.I.R.LTDA.</v>
      </c>
    </row>
    <row r="1490" spans="1:3" x14ac:dyDescent="0.25">
      <c r="A1490" t="s">
        <v>3026</v>
      </c>
      <c r="B1490" t="s">
        <v>3027</v>
      </c>
      <c r="C1490" t="str">
        <f>CONCATENATE(Tabla5[[#This Row],[CARDCODE]],"-",Tabla5[[#This Row],[CARDNAME]])</f>
        <v>P20523578881-VAPASA SOCIEDAD ANONIMA CERRADA</v>
      </c>
    </row>
    <row r="1491" spans="1:3" x14ac:dyDescent="0.25">
      <c r="A1491" t="s">
        <v>445</v>
      </c>
      <c r="B1491" t="s">
        <v>446</v>
      </c>
      <c r="C1491" t="str">
        <f>CONCATENATE(Tabla5[[#This Row],[CARDCODE]],"-",Tabla5[[#This Row],[CARDNAME]])</f>
        <v>P10088180785-VARGAS CANDIOTTI ADA MARIA</v>
      </c>
    </row>
    <row r="1492" spans="1:3" x14ac:dyDescent="0.25">
      <c r="A1492" t="s">
        <v>853</v>
      </c>
      <c r="B1492" t="s">
        <v>854</v>
      </c>
      <c r="C1492" t="str">
        <f>CONCATENATE(Tabla5[[#This Row],[CARDCODE]],"-",Tabla5[[#This Row],[CARDNAME]])</f>
        <v>P10464521301-VARGAS VALDIVIA ARQUIMEDES JAMPIER</v>
      </c>
    </row>
    <row r="1493" spans="1:3" x14ac:dyDescent="0.25">
      <c r="A1493" t="s">
        <v>809</v>
      </c>
      <c r="B1493" t="s">
        <v>810</v>
      </c>
      <c r="C1493" t="str">
        <f>CONCATENATE(Tabla5[[#This Row],[CARDCODE]],"-",Tabla5[[#This Row],[CARDNAME]])</f>
        <v>P10423183182-VASQUEZ CORDERO ALBINO</v>
      </c>
    </row>
    <row r="1494" spans="1:3" x14ac:dyDescent="0.25">
      <c r="A1494" t="s">
        <v>777</v>
      </c>
      <c r="B1494" t="s">
        <v>778</v>
      </c>
      <c r="C1494" t="str">
        <f>CONCATENATE(Tabla5[[#This Row],[CARDCODE]],"-",Tabla5[[#This Row],[CARDNAME]])</f>
        <v>P10407797529-VASQUEZ ESPINO ARMANDO JESUS</v>
      </c>
    </row>
    <row r="1495" spans="1:3" x14ac:dyDescent="0.25">
      <c r="A1495" t="s">
        <v>1702</v>
      </c>
      <c r="B1495" t="s">
        <v>1703</v>
      </c>
      <c r="C1495" t="str">
        <f>CONCATENATE(Tabla5[[#This Row],[CARDCODE]],"-",Tabla5[[#This Row],[CARDNAME]])</f>
        <v>P20267255181-VASQUEZ MONTESA S.A.</v>
      </c>
    </row>
    <row r="1496" spans="1:3" x14ac:dyDescent="0.25">
      <c r="A1496" t="s">
        <v>425</v>
      </c>
      <c r="B1496" t="s">
        <v>426</v>
      </c>
      <c r="C1496" t="str">
        <f>CONCATENATE(Tabla5[[#This Row],[CARDCODE]],"-",Tabla5[[#This Row],[CARDNAME]])</f>
        <v>P10083629652-VASQUEZ VALDIVIA MARIA ALEJANDRINA</v>
      </c>
    </row>
    <row r="1497" spans="1:3" x14ac:dyDescent="0.25">
      <c r="A1497" t="s">
        <v>251</v>
      </c>
      <c r="B1497" t="s">
        <v>252</v>
      </c>
      <c r="C1497" t="str">
        <f>CONCATENATE(Tabla5[[#This Row],[CARDCODE]],"-",Tabla5[[#This Row],[CARDNAME]])</f>
        <v>P10027848341-VEGA ARAMBULO MARIO ROBERTO</v>
      </c>
    </row>
    <row r="1498" spans="1:3" x14ac:dyDescent="0.25">
      <c r="A1498" t="s">
        <v>245</v>
      </c>
      <c r="B1498" t="s">
        <v>246</v>
      </c>
      <c r="C1498" t="str">
        <f>CONCATENATE(Tabla5[[#This Row],[CARDCODE]],"-",Tabla5[[#This Row],[CARDNAME]])</f>
        <v>P10004906395-VEGA JIMENEZ MARIA ELIZABETH</v>
      </c>
    </row>
    <row r="1499" spans="1:3" x14ac:dyDescent="0.25">
      <c r="A1499" t="s">
        <v>263</v>
      </c>
      <c r="B1499" t="s">
        <v>264</v>
      </c>
      <c r="C1499" t="str">
        <f>CONCATENATE(Tabla5[[#This Row],[CARDCODE]],"-",Tabla5[[#This Row],[CARDNAME]])</f>
        <v>P10036420516-VEGA RIOJA RAUL VICTOR</v>
      </c>
    </row>
    <row r="1500" spans="1:3" x14ac:dyDescent="0.25">
      <c r="A1500" t="s">
        <v>433</v>
      </c>
      <c r="B1500" t="s">
        <v>434</v>
      </c>
      <c r="C1500" t="str">
        <f>CONCATENATE(Tabla5[[#This Row],[CARDCODE]],"-",Tabla5[[#This Row],[CARDNAME]])</f>
        <v>P10085820911-VELASQUEZ OCHOA CLEMENCIA LOURDES</v>
      </c>
    </row>
    <row r="1501" spans="1:3" x14ac:dyDescent="0.25">
      <c r="A1501" t="s">
        <v>1360</v>
      </c>
      <c r="B1501" t="s">
        <v>1361</v>
      </c>
      <c r="C1501" t="str">
        <f>CONCATENATE(Tabla5[[#This Row],[CARDCODE]],"-",Tabla5[[#This Row],[CARDNAME]])</f>
        <v>P20114169006-VENECIA RESTAURANT S.C.R.L.</v>
      </c>
    </row>
    <row r="1502" spans="1:3" x14ac:dyDescent="0.25">
      <c r="A1502" t="s">
        <v>1796</v>
      </c>
      <c r="B1502" t="s">
        <v>1797</v>
      </c>
      <c r="C1502" t="str">
        <f>CONCATENATE(Tabla5[[#This Row],[CARDCODE]],"-",Tabla5[[#This Row],[CARDNAME]])</f>
        <v>P20304716950-VENTAS INDUSTRIALES S.A.</v>
      </c>
    </row>
    <row r="1503" spans="1:3" x14ac:dyDescent="0.25">
      <c r="A1503" t="s">
        <v>1630</v>
      </c>
      <c r="B1503" t="s">
        <v>1631</v>
      </c>
      <c r="C1503" t="str">
        <f>CONCATENATE(Tabla5[[#This Row],[CARDCODE]],"-",Tabla5[[#This Row],[CARDNAME]])</f>
        <v>P20228187594-VENTAS Y SERVICIOS INFORMATICOS E.I.R.L.</v>
      </c>
    </row>
    <row r="1504" spans="1:3" x14ac:dyDescent="0.25">
      <c r="A1504" t="s">
        <v>553</v>
      </c>
      <c r="B1504" t="s">
        <v>554</v>
      </c>
      <c r="C1504" t="str">
        <f>CONCATENATE(Tabla5[[#This Row],[CARDCODE]],"-",Tabla5[[#This Row],[CARDNAME]])</f>
        <v>P10103758217-VERGARA PONTEX IVAN</v>
      </c>
    </row>
    <row r="1505" spans="1:3" x14ac:dyDescent="0.25">
      <c r="A1505" t="s">
        <v>2024</v>
      </c>
      <c r="B1505" t="s">
        <v>2025</v>
      </c>
      <c r="C1505" t="str">
        <f>CONCATENATE(Tabla5[[#This Row],[CARDCODE]],"-",Tabla5[[#This Row],[CARDNAME]])</f>
        <v>P20412940866-VERKAUF DISTRIBUCIONES E.I.R.L</v>
      </c>
    </row>
    <row r="1506" spans="1:3" x14ac:dyDescent="0.25">
      <c r="A1506" t="s">
        <v>631</v>
      </c>
      <c r="B1506" t="s">
        <v>632</v>
      </c>
      <c r="C1506" t="str">
        <f>CONCATENATE(Tabla5[[#This Row],[CARDCODE]],"-",Tabla5[[#This Row],[CARDNAME]])</f>
        <v>P10191899381-VERTIZ SOSAYA ROSELBA</v>
      </c>
    </row>
    <row r="1507" spans="1:3" x14ac:dyDescent="0.25">
      <c r="A1507" t="s">
        <v>2156</v>
      </c>
      <c r="B1507" t="s">
        <v>2157</v>
      </c>
      <c r="C1507" t="str">
        <f>CONCATENATE(Tabla5[[#This Row],[CARDCODE]],"-",Tabla5[[#This Row],[CARDNAME]])</f>
        <v>P20439519551-VICENTE DELFIN CABADA S.A.</v>
      </c>
    </row>
    <row r="1508" spans="1:3" x14ac:dyDescent="0.25">
      <c r="A1508" t="s">
        <v>2730</v>
      </c>
      <c r="B1508" t="s">
        <v>2731</v>
      </c>
      <c r="C1508" t="str">
        <f>CONCATENATE(Tabla5[[#This Row],[CARDCODE]],"-",Tabla5[[#This Row],[CARDNAME]])</f>
        <v>P20508848057-VIDRIERIA ALUMINIO LA MERCED E.IR.L.</v>
      </c>
    </row>
    <row r="1509" spans="1:3" x14ac:dyDescent="0.25">
      <c r="A1509" t="s">
        <v>1924</v>
      </c>
      <c r="B1509" t="s">
        <v>1925</v>
      </c>
      <c r="C1509" t="str">
        <f>CONCATENATE(Tabla5[[#This Row],[CARDCODE]],"-",Tabla5[[#This Row],[CARDNAME]])</f>
        <v>P20379459782-VIDRIERIA ALUMINIO LOS CIPRECES E.I.R.L.</v>
      </c>
    </row>
    <row r="1510" spans="1:3" x14ac:dyDescent="0.25">
      <c r="A1510" t="s">
        <v>3010</v>
      </c>
      <c r="B1510" t="s">
        <v>3011</v>
      </c>
      <c r="C1510" t="str">
        <f>CONCATENATE(Tabla5[[#This Row],[CARDCODE]],"-",Tabla5[[#This Row],[CARDNAME]])</f>
        <v>P20521983486-VIGO PUBLICIDAD &amp; MERCHANDISING S.A.C.</v>
      </c>
    </row>
    <row r="1511" spans="1:3" x14ac:dyDescent="0.25">
      <c r="A1511" t="s">
        <v>733</v>
      </c>
      <c r="B1511" t="s">
        <v>734</v>
      </c>
      <c r="C1511" t="str">
        <f>CONCATENATE(Tabla5[[#This Row],[CARDCODE]],"-",Tabla5[[#This Row],[CARDNAME]])</f>
        <v>P10309631361-VILCA GALLEGOS PAOLA GILDA</v>
      </c>
    </row>
    <row r="1512" spans="1:3" x14ac:dyDescent="0.25">
      <c r="A1512" t="s">
        <v>3150</v>
      </c>
      <c r="B1512" t="s">
        <v>3151</v>
      </c>
      <c r="C1512" t="str">
        <f>CONCATENATE(Tabla5[[#This Row],[CARDCODE]],"-",Tabla5[[#This Row],[CARDNAME]])</f>
        <v>P20550346053-VILJAU S.A.C.</v>
      </c>
    </row>
    <row r="1513" spans="1:3" x14ac:dyDescent="0.25">
      <c r="A1513" t="s">
        <v>775</v>
      </c>
      <c r="B1513" t="s">
        <v>776</v>
      </c>
      <c r="C1513" t="str">
        <f>CONCATENATE(Tabla5[[#This Row],[CARDCODE]],"-",Tabla5[[#This Row],[CARDNAME]])</f>
        <v>p10407331635-VILLAFUERTE ACOSTUPA EDITH SILVIA</v>
      </c>
    </row>
    <row r="1514" spans="1:3" x14ac:dyDescent="0.25">
      <c r="A1514" t="s">
        <v>2580</v>
      </c>
      <c r="B1514" t="s">
        <v>2581</v>
      </c>
      <c r="C1514" t="str">
        <f>CONCATENATE(Tabla5[[#This Row],[CARDCODE]],"-",Tabla5[[#This Row],[CARDNAME]])</f>
        <v>P20505659555-VISUAL POINT S.A.C.</v>
      </c>
    </row>
    <row r="1515" spans="1:3" x14ac:dyDescent="0.25">
      <c r="A1515" t="s">
        <v>2192</v>
      </c>
      <c r="B1515" t="s">
        <v>2193</v>
      </c>
      <c r="C1515" t="str">
        <f>CONCATENATE(Tabla5[[#This Row],[CARDCODE]],"-",Tabla5[[#This Row],[CARDNAME]])</f>
        <v>P20452498759-VITARA E.I.R.L.</v>
      </c>
    </row>
    <row r="1516" spans="1:3" x14ac:dyDescent="0.25">
      <c r="A1516" t="s">
        <v>1170</v>
      </c>
      <c r="B1516" t="s">
        <v>1171</v>
      </c>
      <c r="C1516" t="str">
        <f>CONCATENATE(Tabla5[[#This Row],[CARDCODE]],"-",Tabla5[[#This Row],[CARDNAME]])</f>
        <v>P20101067701-VIVENDI WATER SYSTEMS PERU S.A.</v>
      </c>
    </row>
    <row r="1517" spans="1:3" x14ac:dyDescent="0.25">
      <c r="A1517" t="s">
        <v>1152</v>
      </c>
      <c r="B1517" t="s">
        <v>1153</v>
      </c>
      <c r="C1517" t="str">
        <f>CONCATENATE(Tabla5[[#This Row],[CARDCODE]],"-",Tabla5[[#This Row],[CARDNAME]])</f>
        <v>P20100898161-VYLDTECO S.R.L.</v>
      </c>
    </row>
    <row r="1518" spans="1:3" x14ac:dyDescent="0.25">
      <c r="A1518" t="s">
        <v>1756</v>
      </c>
      <c r="B1518" t="s">
        <v>1757</v>
      </c>
      <c r="C1518" t="str">
        <f>CONCATENATE(Tabla5[[#This Row],[CARDCODE]],"-",Tabla5[[#This Row],[CARDNAME]])</f>
        <v>P20297809785-WALON SPORT S.A.</v>
      </c>
    </row>
    <row r="1519" spans="1:3" x14ac:dyDescent="0.25">
      <c r="A1519" t="s">
        <v>1984</v>
      </c>
      <c r="B1519" t="s">
        <v>1985</v>
      </c>
      <c r="C1519" t="str">
        <f>CONCATENATE(Tabla5[[#This Row],[CARDCODE]],"-",Tabla5[[#This Row],[CARDNAME]])</f>
        <v>P20392594869-WASICOR S.A.C.</v>
      </c>
    </row>
    <row r="1520" spans="1:3" x14ac:dyDescent="0.25">
      <c r="A1520" t="s">
        <v>2974</v>
      </c>
      <c r="B1520" t="s">
        <v>2975</v>
      </c>
      <c r="C1520" t="str">
        <f>CONCATENATE(Tabla5[[#This Row],[CARDCODE]],"-",Tabla5[[#This Row],[CARDNAME]])</f>
        <v>P20518417275-WELLFORD PERU SOCIEDAD ANONIMA CERRADA</v>
      </c>
    </row>
    <row r="1521" spans="1:3" x14ac:dyDescent="0.25">
      <c r="A1521" t="s">
        <v>2940</v>
      </c>
      <c r="B1521" t="s">
        <v>2941</v>
      </c>
      <c r="C1521" t="str">
        <f>CONCATENATE(Tabla5[[#This Row],[CARDCODE]],"-",Tabla5[[#This Row],[CARDNAME]])</f>
        <v>P20516297957-WILAN S.A.C.</v>
      </c>
    </row>
    <row r="1522" spans="1:3" x14ac:dyDescent="0.25">
      <c r="A1522" t="s">
        <v>2546</v>
      </c>
      <c r="B1522" t="s">
        <v>2547</v>
      </c>
      <c r="C1522" t="str">
        <f>CONCATENATE(Tabla5[[#This Row],[CARDCODE]],"-",Tabla5[[#This Row],[CARDNAME]])</f>
        <v>P20505005431-WILPAVICAR E.I.R.L.</v>
      </c>
    </row>
    <row r="1523" spans="1:3" x14ac:dyDescent="0.25">
      <c r="A1523" t="s">
        <v>3250</v>
      </c>
      <c r="B1523" t="s">
        <v>3251</v>
      </c>
      <c r="C1523" t="str">
        <f>CONCATENATE(Tabla5[[#This Row],[CARDCODE]],"-",Tabla5[[#This Row],[CARDNAME]])</f>
        <v>P20601321409-WIS INDUSTRIAL SUPPLY S.A.C.</v>
      </c>
    </row>
    <row r="1524" spans="1:3" x14ac:dyDescent="0.25">
      <c r="A1524" t="s">
        <v>1850</v>
      </c>
      <c r="B1524" t="s">
        <v>1851</v>
      </c>
      <c r="C1524" t="str">
        <f>CONCATENATE(Tabla5[[#This Row],[CARDCODE]],"-",Tabla5[[#This Row],[CARDNAME]])</f>
        <v>P20335757697-WO S.A.</v>
      </c>
    </row>
    <row r="1525" spans="1:3" x14ac:dyDescent="0.25">
      <c r="A1525" t="s">
        <v>3294</v>
      </c>
      <c r="B1525" t="s">
        <v>3295</v>
      </c>
      <c r="C1525" t="str">
        <f>CONCATENATE(Tabla5[[#This Row],[CARDCODE]],"-",Tabla5[[#This Row],[CARDNAME]])</f>
        <v>P20602960162-WOBI PERU S.A.C.</v>
      </c>
    </row>
    <row r="1526" spans="1:3" x14ac:dyDescent="0.25">
      <c r="A1526" t="s">
        <v>475</v>
      </c>
      <c r="B1526" t="s">
        <v>476</v>
      </c>
      <c r="C1526" t="str">
        <f>CONCATENATE(Tabla5[[#This Row],[CARDCODE]],"-",Tabla5[[#This Row],[CARDNAME]])</f>
        <v>P10093819921-WOODMAN CABALLERO ERNESTO</v>
      </c>
    </row>
    <row r="1527" spans="1:3" x14ac:dyDescent="0.25">
      <c r="A1527" t="s">
        <v>2226</v>
      </c>
      <c r="B1527" t="s">
        <v>2227</v>
      </c>
      <c r="C1527" t="str">
        <f>CONCATENATE(Tabla5[[#This Row],[CARDCODE]],"-",Tabla5[[#This Row],[CARDNAME]])</f>
        <v>P20462965673-WORLD COMMUNICATIONS COMPANY E.I.R.L.</v>
      </c>
    </row>
    <row r="1528" spans="1:3" x14ac:dyDescent="0.25">
      <c r="A1528" t="s">
        <v>1118</v>
      </c>
      <c r="B1528" t="s">
        <v>1119</v>
      </c>
      <c r="C1528" t="str">
        <f>CONCATENATE(Tabla5[[#This Row],[CARDCODE]],"-",Tabla5[[#This Row],[CARDNAME]])</f>
        <v>P20100582954-WORLDWIDE EXPRESS OPERADOR LOGISTICO</v>
      </c>
    </row>
    <row r="1529" spans="1:3" x14ac:dyDescent="0.25">
      <c r="A1529" t="s">
        <v>1246</v>
      </c>
      <c r="B1529" t="s">
        <v>1247</v>
      </c>
      <c r="C1529" t="str">
        <f>CONCATENATE(Tabla5[[#This Row],[CARDCODE]],"-",Tabla5[[#This Row],[CARDNAME]])</f>
        <v>P20101991319-WORTEC S.A.</v>
      </c>
    </row>
    <row r="1530" spans="1:3" x14ac:dyDescent="0.25">
      <c r="A1530" t="s">
        <v>1120</v>
      </c>
      <c r="B1530" t="s">
        <v>1121</v>
      </c>
      <c r="C1530" t="str">
        <f>CONCATENATE(Tabla5[[#This Row],[CARDCODE]],"-",Tabla5[[#This Row],[CARDNAME]])</f>
        <v>P20100585970-WYNK INTERNATIONAL S.A.C.</v>
      </c>
    </row>
    <row r="1531" spans="1:3" x14ac:dyDescent="0.25">
      <c r="A1531" t="s">
        <v>2484</v>
      </c>
      <c r="B1531" t="s">
        <v>2485</v>
      </c>
      <c r="C1531" t="str">
        <f>CONCATENATE(Tabla5[[#This Row],[CARDCODE]],"-",Tabla5[[#This Row],[CARDNAME]])</f>
        <v>P20503458234-XYLEM WATER SOLUTIONS PERU S.A.</v>
      </c>
    </row>
    <row r="1532" spans="1:3" x14ac:dyDescent="0.25">
      <c r="A1532" t="s">
        <v>2976</v>
      </c>
      <c r="B1532" t="s">
        <v>2977</v>
      </c>
      <c r="C1532" t="str">
        <f>CONCATENATE(Tabla5[[#This Row],[CARDCODE]],"-",Tabla5[[#This Row],[CARDNAME]])</f>
        <v>P20518537769-YAMAUE IMPEX S.A.C.</v>
      </c>
    </row>
    <row r="1533" spans="1:3" x14ac:dyDescent="0.25">
      <c r="A1533" t="s">
        <v>2366</v>
      </c>
      <c r="B1533" t="s">
        <v>2367</v>
      </c>
      <c r="C1533" t="str">
        <f>CONCATENATE(Tabla5[[#This Row],[CARDCODE]],"-",Tabla5[[#This Row],[CARDNAME]])</f>
        <v>P20493018125-YAQU SOLUCIONES INTEGRALES SOCIEDAD ANONIMA</v>
      </c>
    </row>
    <row r="1534" spans="1:3" x14ac:dyDescent="0.25">
      <c r="A1534" t="s">
        <v>579</v>
      </c>
      <c r="B1534" t="s">
        <v>580</v>
      </c>
      <c r="C1534" t="str">
        <f>CONCATENATE(Tabla5[[#This Row],[CARDCODE]],"-",Tabla5[[#This Row],[CARDNAME]])</f>
        <v>P10107146780-YARINGANO ROSALES EDWARD ROBINSON</v>
      </c>
    </row>
    <row r="1535" spans="1:3" x14ac:dyDescent="0.25">
      <c r="A1535" t="s">
        <v>529</v>
      </c>
      <c r="B1535" t="s">
        <v>530</v>
      </c>
      <c r="C1535" t="str">
        <f>CONCATENATE(Tabla5[[#This Row],[CARDCODE]],"-",Tabla5[[#This Row],[CARDNAME]])</f>
        <v>P10101302186-YUCRA RAMOS LOURDES AYDE</v>
      </c>
    </row>
    <row r="1536" spans="1:3" x14ac:dyDescent="0.25">
      <c r="A1536" t="s">
        <v>2972</v>
      </c>
      <c r="B1536" t="s">
        <v>2973</v>
      </c>
      <c r="C1536" t="str">
        <f>CONCATENATE(Tabla5[[#This Row],[CARDCODE]],"-",Tabla5[[#This Row],[CARDNAME]])</f>
        <v>P20518399196-ZUIN PRODUCCIONES E.I.RL.</v>
      </c>
    </row>
    <row r="1537" spans="1:3" x14ac:dyDescent="0.25">
      <c r="A1537" t="s">
        <v>459</v>
      </c>
      <c r="B1537" t="s">
        <v>460</v>
      </c>
      <c r="C1537" t="str">
        <f>CONCATENATE(Tabla5[[#This Row],[CARDCODE]],"-",Tabla5[[#This Row],[CARDNAME]])</f>
        <v>P10092341980-ZUÑIGA NAVIO SEBASTIAN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6C8A5BD434C498C4077258499E90B" ma:contentTypeVersion="9" ma:contentTypeDescription="Crear nuevo documento." ma:contentTypeScope="" ma:versionID="d39d8ee4e709e30126bafb26b73e0103">
  <xsd:schema xmlns:xsd="http://www.w3.org/2001/XMLSchema" xmlns:xs="http://www.w3.org/2001/XMLSchema" xmlns:p="http://schemas.microsoft.com/office/2006/metadata/properties" xmlns:ns3="737fb087-644c-41e4-b6dd-4a41d8b94e4b" xmlns:ns4="efd5ad8b-ff93-4fed-9f0e-368a7f08f744" targetNamespace="http://schemas.microsoft.com/office/2006/metadata/properties" ma:root="true" ma:fieldsID="16252b3b2dd5192785979e6e3e73d097" ns3:_="" ns4:_="">
    <xsd:import namespace="737fb087-644c-41e4-b6dd-4a41d8b94e4b"/>
    <xsd:import namespace="efd5ad8b-ff93-4fed-9f0e-368a7f08f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fb087-644c-41e4-b6dd-4a41d8b94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ad8b-ff93-4fed-9f0e-368a7f08f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B8423E-AD9C-40D5-9DA7-75C89FDD2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fb087-644c-41e4-b6dd-4a41d8b94e4b"/>
    <ds:schemaRef ds:uri="efd5ad8b-ff93-4fed-9f0e-368a7f08f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698D6E-0E3E-488F-8598-85632C9F4A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44C53B-FE43-4F81-B4C6-632056486FD9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efd5ad8b-ff93-4fed-9f0e-368a7f08f744"/>
    <ds:schemaRef ds:uri="http://schemas.openxmlformats.org/package/2006/metadata/core-properties"/>
    <ds:schemaRef ds:uri="737fb087-644c-41e4-b6dd-4a41d8b94e4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Registro</vt:lpstr>
      <vt:lpstr>GRUPOS ADUANAS</vt:lpstr>
      <vt:lpstr>SSUSBCATEGORIA</vt:lpstr>
      <vt:lpstr>CAPEX - OPEX</vt:lpstr>
      <vt:lpstr>SI - NO</vt:lpstr>
      <vt:lpstr>GRUPO DE ARTICULOS</vt:lpstr>
      <vt:lpstr>MONEDA</vt:lpstr>
      <vt:lpstr>MARCA</vt:lpstr>
      <vt:lpstr>PROVEEDOR</vt:lpstr>
      <vt:lpstr>UNIDAD DE MEDIDA</vt:lpstr>
      <vt:lpstr>RUBRO</vt:lpstr>
      <vt:lpstr>DIVISION</vt:lpstr>
      <vt:lpstr>S_GRUPO</vt:lpstr>
      <vt:lpstr>S_CATEGORIA</vt:lpstr>
      <vt:lpstr>P_APLICACION</vt:lpstr>
      <vt:lpstr>P_CATEGORIA</vt:lpstr>
      <vt:lpstr>P_SUBCATEGORIA</vt:lpstr>
      <vt:lpstr>CLASE</vt:lpstr>
      <vt:lpstr>ROTACION</vt:lpstr>
      <vt:lpstr>Hoja15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Jersson Correa Carhuas</dc:creator>
  <cp:lastModifiedBy>Jersson Correa Carhuas</cp:lastModifiedBy>
  <dcterms:created xsi:type="dcterms:W3CDTF">2020-10-21T15:42:39Z</dcterms:created>
  <dcterms:modified xsi:type="dcterms:W3CDTF">2020-12-03T22:43:03Z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0x0101000706C8A5BD434C498C4077258499E90B</vt:lpwstr>
  </property>
</Properties>
</file>