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薪資表" sheetId="1" state="visible" r:id="rId3"/>
    <sheet name="人員" sheetId="2" state="visible" r:id="rId4"/>
    <sheet name="扣繳選擇方式說明" sheetId="3" state="visible" r:id="rId5"/>
  </sheets>
  <definedNames>
    <definedName function="false" hidden="true" localSheetId="0" name="_xlnm._FilterDatabase" vbProcedure="false">薪資表!$A$4:$AG$7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作者不明</author>
  </authors>
  <commentList>
    <comment ref="D5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</t>
        </r>
        <r>
          <rPr>
            <sz val="10"/>
            <rFont val="Arial"/>
            <family val="2"/>
            <charset val="136"/>
          </rPr>
          <t xml:space="preserve">&gt;88500,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獎金都扣繳</t>
        </r>
        <r>
          <rPr>
            <sz val="10"/>
            <rFont val="Arial"/>
            <family val="2"/>
            <charset val="136"/>
          </rPr>
          <t xml:space="preserve">5%</t>
        </r>
      </text>
    </comment>
    <comment ref="D7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</t>
        </r>
        <r>
          <rPr>
            <sz val="10"/>
            <rFont val="Arial"/>
            <family val="2"/>
            <charset val="136"/>
          </rPr>
          <t xml:space="preserve">&gt;88500,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獎金都扣繳</t>
        </r>
        <r>
          <rPr>
            <sz val="10"/>
            <rFont val="Arial"/>
            <family val="2"/>
            <charset val="136"/>
          </rPr>
          <t xml:space="preserve">5%</t>
        </r>
      </text>
    </comment>
    <comment ref="D9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</t>
        </r>
        <r>
          <rPr>
            <sz val="10"/>
            <rFont val="Arial"/>
            <family val="2"/>
            <charset val="136"/>
          </rPr>
          <t xml:space="preserve">&gt;88500,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獎金都扣繳</t>
        </r>
        <r>
          <rPr>
            <sz val="10"/>
            <rFont val="Arial"/>
            <family val="2"/>
            <charset val="136"/>
          </rPr>
          <t xml:space="preserve">5%</t>
        </r>
      </text>
    </comment>
    <comment ref="Q5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1100/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Q7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1100/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Q8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1100/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Q9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1100/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Q10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1100/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Z5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3950/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Z7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3950/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Z8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3950/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Z9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3950/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Z10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3950/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A5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3702/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A7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3702/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A8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3702/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A9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3702/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A10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3702/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B5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4590/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B7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4590/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B8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4590/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B9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4590/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  <comment ref="AB10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4590/</t>
        </r>
        <r>
          <rPr>
            <sz val="10"/>
            <rFont val="微軟正黑體"/>
            <family val="2"/>
            <charset val="136"/>
          </rPr>
          <t xml:space="preserve">月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作者不明</author>
  </authors>
  <commentList>
    <comment ref="A2" authorId="0">
      <text>
        <r>
          <rPr>
            <sz val="10"/>
            <rFont val="Arial"/>
            <family val="2"/>
            <charset val="136"/>
          </rPr>
          <t xml:space="preserve">[</t>
        </r>
        <r>
          <rPr>
            <sz val="10"/>
            <rFont val="微軟正黑體"/>
            <family val="2"/>
            <charset val="136"/>
          </rPr>
          <t xml:space="preserve">對話串註解</t>
        </r>
        <r>
          <rPr>
            <sz val="10"/>
            <rFont val="Arial"/>
            <family val="2"/>
            <charset val="136"/>
          </rPr>
          <t xml:space="preserve">]
</t>
        </r>
        <r>
          <rPr>
            <sz val="10"/>
            <rFont val="微軟正黑體"/>
            <family val="2"/>
            <charset val="136"/>
          </rPr>
          <t xml:space="preserve">您的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版本可讓您讀取此對話串註解</t>
        </r>
        <r>
          <rPr>
            <sz val="10"/>
            <rFont val="Arial"/>
            <family val="2"/>
            <charset val="136"/>
          </rPr>
          <t xml:space="preserve">; </t>
        </r>
        <r>
          <rPr>
            <sz val="10"/>
            <rFont val="微軟正黑體"/>
            <family val="2"/>
            <charset val="136"/>
          </rPr>
          <t xml:space="preserve">但若以較新的 </t>
        </r>
        <r>
          <rPr>
            <sz val="10"/>
            <rFont val="Arial"/>
            <family val="2"/>
            <charset val="136"/>
          </rPr>
          <t xml:space="preserve">Excel </t>
        </r>
        <r>
          <rPr>
            <sz val="10"/>
            <rFont val="微軟正黑體"/>
            <family val="2"/>
            <charset val="136"/>
          </rPr>
          <t xml:space="preserve">版本開啟此檔案，將會移除對它進行的所有編輯。深入了解</t>
        </r>
        <r>
          <rPr>
            <sz val="10"/>
            <rFont val="Arial"/>
            <family val="2"/>
            <charset val="136"/>
          </rPr>
          <t xml:space="preserve">: https://go.microsoft.com/fwlink/?linkid=870924</t>
        </r>
        <r>
          <rPr>
            <sz val="10"/>
            <rFont val="微軟正黑體"/>
            <family val="2"/>
            <charset val="136"/>
          </rPr>
          <t xml:space="preserve">。
註解</t>
        </r>
        <r>
          <rPr>
            <sz val="10"/>
            <rFont val="Arial"/>
            <family val="2"/>
            <charset val="136"/>
          </rPr>
          <t xml:space="preserve">:
    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</t>
        </r>
        <r>
          <rPr>
            <sz val="10"/>
            <rFont val="Arial"/>
            <family val="2"/>
            <charset val="136"/>
          </rPr>
          <t xml:space="preserve">&gt;88500,</t>
        </r>
        <r>
          <rPr>
            <sz val="10"/>
            <rFont val="微軟正黑體"/>
            <family val="2"/>
            <charset val="136"/>
          </rPr>
          <t xml:space="preserve">薪資</t>
        </r>
        <r>
          <rPr>
            <sz val="10"/>
            <rFont val="Arial"/>
            <family val="2"/>
            <charset val="136"/>
          </rPr>
          <t xml:space="preserve">+</t>
        </r>
        <r>
          <rPr>
            <sz val="10"/>
            <rFont val="微軟正黑體"/>
            <family val="2"/>
            <charset val="136"/>
          </rPr>
          <t xml:space="preserve">獎金都扣繳</t>
        </r>
        <r>
          <rPr>
            <sz val="10"/>
            <rFont val="Arial"/>
            <family val="2"/>
            <charset val="136"/>
          </rPr>
          <t xml:space="preserve">5%</t>
        </r>
      </text>
    </comment>
  </commentList>
</comments>
</file>

<file path=xl/sharedStrings.xml><?xml version="1.0" encoding="utf-8"?>
<sst xmlns="http://schemas.openxmlformats.org/spreadsheetml/2006/main" count="71" uniqueCount="50">
  <si>
    <t xml:space="preserve">臺灣環海</t>
  </si>
  <si>
    <t xml:space="preserve">薪資表</t>
  </si>
  <si>
    <t xml:space="preserve">公司負擔</t>
  </si>
  <si>
    <t xml:space="preserve">編號</t>
  </si>
  <si>
    <t xml:space="preserve">年度</t>
  </si>
  <si>
    <t xml:space="preserve">月份</t>
  </si>
  <si>
    <t xml:space="preserve">姓名</t>
  </si>
  <si>
    <t xml:space="preserve">應發薪資</t>
  </si>
  <si>
    <t xml:space="preserve">小計</t>
  </si>
  <si>
    <t xml:space="preserve">應扣款項</t>
  </si>
  <si>
    <t xml:space="preserve">實領薪資</t>
  </si>
  <si>
    <t xml:space="preserve">勞保金額</t>
  </si>
  <si>
    <t xml:space="preserve">健保金額</t>
  </si>
  <si>
    <t xml:space="preserve">勞退6%金額</t>
  </si>
  <si>
    <t xml:space="preserve">其他</t>
  </si>
  <si>
    <t xml:space="preserve">單位
補充保費</t>
  </si>
  <si>
    <t xml:space="preserve">實付總额</t>
  </si>
  <si>
    <t xml:space="preserve">備註</t>
  </si>
  <si>
    <t xml:space="preserve">密碼</t>
  </si>
  <si>
    <t xml:space="preserve">月薪</t>
  </si>
  <si>
    <t xml:space="preserve">加班費</t>
  </si>
  <si>
    <t xml:space="preserve">出差天數</t>
  </si>
  <si>
    <t xml:space="preserve">出差津貼</t>
  </si>
  <si>
    <t xml:space="preserve">海勤天數</t>
  </si>
  <si>
    <t xml:space="preserve">海勤津貼</t>
  </si>
  <si>
    <t xml:space="preserve">廚師津貼</t>
  </si>
  <si>
    <t xml:space="preserve">獎金</t>
  </si>
  <si>
    <t xml:space="preserve">請假天数</t>
  </si>
  <si>
    <t xml:space="preserve">請假扣款</t>
  </si>
  <si>
    <t xml:space="preserve">勞保自付額</t>
  </si>
  <si>
    <t xml:space="preserve">健保自付額</t>
  </si>
  <si>
    <t xml:space="preserve">健保金額
補充保費</t>
  </si>
  <si>
    <t xml:space="preserve">薪資扣繳</t>
  </si>
  <si>
    <t xml:space="preserve">海勤
所得稅5%</t>
  </si>
  <si>
    <t xml:space="preserve">自提勞退</t>
  </si>
  <si>
    <t xml:space="preserve">9月</t>
  </si>
  <si>
    <t xml:space="preserve">王大明</t>
  </si>
  <si>
    <t xml:space="preserve">ABC</t>
  </si>
  <si>
    <t xml:space="preserve">小名</t>
  </si>
  <si>
    <t xml:space="preserve">10月</t>
  </si>
  <si>
    <t xml:space="preserve">年終</t>
  </si>
  <si>
    <t xml:space="preserve">職位</t>
  </si>
  <si>
    <t xml:space="preserve">到職日</t>
  </si>
  <si>
    <t xml:space="preserve">扣繳選擇方式</t>
  </si>
  <si>
    <t xml:space="preserve">經理</t>
  </si>
  <si>
    <t xml:space="preserve">分</t>
  </si>
  <si>
    <t xml:space="preserve">工程師</t>
  </si>
  <si>
    <t xml:space="preserve">合</t>
  </si>
  <si>
    <t xml:space="preserve">薪資及津貼、獎金分別計算 ; 薪資(E-N)&gt;88500,查表扣繳 ;津貼、獎金(E+H+J+K+L-N)&gt;88500,扣繳5%</t>
  </si>
  <si>
    <t xml:space="preserve">薪資+津貼+獎金(E+H+J+K+L-N)&gt;88500,薪資及獎金，合併扣繳5%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</si>
</sst>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_ "/>
    <numFmt numFmtId="166" formatCode="#,##0.00;[RED]#,##0.00"/>
    <numFmt numFmtId="167" formatCode="0_ "/>
    <numFmt numFmtId="168" formatCode="#,##0_ "/>
    <numFmt numFmtId="169" formatCode="yyyy/m/d"/>
  </numFmts>
  <fonts count="13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宋体"/>
      <family val="3"/>
      <charset val="136"/>
    </font>
    <font>
      <sz val="12"/>
      <color theme="1"/>
      <name val="標楷體"/>
      <family val="4"/>
      <charset val="136"/>
    </font>
    <font>
      <b val="true"/>
      <sz val="28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color theme="1"/>
      <name val="標楷體"/>
      <family val="4"/>
      <charset val="136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FAD2F0"/>
        <bgColor rgb="FFFBE5D6"/>
      </patternFill>
    </fill>
    <fill>
      <patternFill patternType="solid">
        <fgColor theme="0" tint="-0.05"/>
        <bgColor rgb="FFE2F0D9"/>
      </patternFill>
    </fill>
    <fill>
      <patternFill patternType="solid">
        <fgColor theme="5" tint="0.7999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6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dxfs count="6">
    <dxf>
      <fill>
        <patternFill patternType="solid">
          <fgColor rgb="FFF2F2F2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AD2F0"/>
          <bgColor rgb="FF000000"/>
        </patternFill>
      </fill>
    </dxf>
    <dxf>
      <fill>
        <patternFill patternType="solid">
          <fgColor rgb="FFE2F0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FAD2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2022 主題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1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pane xSplit="4" ySplit="2" topLeftCell="E5" activePane="bottomRight" state="frozen"/>
      <selection pane="topLeft" activeCell="A3" activeCellId="0" sqref="A3"/>
      <selection pane="topRight" activeCell="E3" activeCellId="0" sqref="E3"/>
      <selection pane="bottomLeft" activeCell="A5" activeCellId="0" sqref="A5"/>
      <selection pane="bottomRight" activeCell="E9" activeCellId="0" sqref="E9"/>
    </sheetView>
  </sheetViews>
  <sheetFormatPr defaultColWidth="9.00390625" defaultRowHeight="16.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7.63"/>
    <col collapsed="false" customWidth="false" hidden="false" outlineLevel="0" max="4" min="3" style="1" width="9"/>
    <col collapsed="false" customWidth="true" hidden="false" outlineLevel="0" max="5" min="5" style="1" width="11.88"/>
    <col collapsed="false" customWidth="true" hidden="false" outlineLevel="0" max="14" min="6" style="1" width="13.25"/>
    <col collapsed="false" customWidth="true" hidden="false" outlineLevel="0" max="15" min="15" style="1" width="12.63"/>
    <col collapsed="false" customWidth="true" hidden="false" outlineLevel="0" max="16" min="16" style="1" width="11.88"/>
    <col collapsed="false" customWidth="true" hidden="false" outlineLevel="0" max="17" min="17" style="1" width="16.12"/>
    <col collapsed="false" customWidth="true" hidden="false" outlineLevel="0" max="18" min="18" style="1" width="16"/>
    <col collapsed="false" customWidth="true" hidden="false" outlineLevel="0" max="20" min="19" style="1" width="14.37"/>
    <col collapsed="false" customWidth="true" hidden="false" outlineLevel="0" max="23" min="21" style="1" width="13.25"/>
    <col collapsed="false" customWidth="true" hidden="false" outlineLevel="0" max="24" min="24" style="1" width="10.51"/>
    <col collapsed="false" customWidth="true" hidden="false" outlineLevel="0" max="25" min="25" style="1" width="11.88"/>
    <col collapsed="false" customWidth="true" hidden="false" outlineLevel="0" max="27" min="26" style="1" width="13.25"/>
    <col collapsed="false" customWidth="true" hidden="false" outlineLevel="0" max="30" min="28" style="1" width="13.12"/>
    <col collapsed="false" customWidth="true" hidden="false" outlineLevel="0" max="31" min="31" style="1" width="10.37"/>
    <col collapsed="false" customWidth="true" hidden="false" outlineLevel="0" max="32" min="32" style="2" width="11.88"/>
    <col collapsed="false" customWidth="true" hidden="false" outlineLevel="0" max="33" min="33" style="1" width="39.63"/>
    <col collapsed="false" customWidth="false" hidden="false" outlineLevel="0" max="16384" min="34" style="1" width="9"/>
  </cols>
  <sheetData>
    <row r="1" customFormat="false" ht="33.85" hidden="true" customHeight="false" outlineLevel="0" collapsed="false">
      <c r="A1" s="3" t="s">
        <v>0</v>
      </c>
      <c r="B1" s="3"/>
      <c r="AF1" s="4"/>
    </row>
    <row r="2" s="1" customFormat="true" ht="29.15" hidden="true" customHeight="false" outlineLevel="0" collapsed="false">
      <c r="A2" s="5" t="s">
        <v>1</v>
      </c>
      <c r="B2" s="5"/>
      <c r="Z2" s="6" t="s">
        <v>2</v>
      </c>
      <c r="AA2" s="6"/>
      <c r="AB2" s="6"/>
      <c r="AC2" s="6"/>
      <c r="AD2" s="6"/>
      <c r="AE2" s="6"/>
    </row>
    <row r="3" customFormat="false" ht="19.5" hidden="false" customHeight="tru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8"/>
      <c r="G3" s="8"/>
      <c r="H3" s="8"/>
      <c r="I3" s="8"/>
      <c r="J3" s="8"/>
      <c r="K3" s="8"/>
      <c r="L3" s="8"/>
      <c r="M3" s="8"/>
      <c r="N3" s="8"/>
      <c r="O3" s="8"/>
      <c r="P3" s="9" t="s">
        <v>8</v>
      </c>
      <c r="Q3" s="10" t="s">
        <v>9</v>
      </c>
      <c r="R3" s="10"/>
      <c r="S3" s="10"/>
      <c r="T3" s="10"/>
      <c r="U3" s="10"/>
      <c r="V3" s="10"/>
      <c r="W3" s="10"/>
      <c r="X3" s="9" t="s">
        <v>8</v>
      </c>
      <c r="Y3" s="11" t="s">
        <v>10</v>
      </c>
      <c r="Z3" s="6" t="s">
        <v>11</v>
      </c>
      <c r="AA3" s="6" t="s">
        <v>12</v>
      </c>
      <c r="AB3" s="6" t="s">
        <v>13</v>
      </c>
      <c r="AC3" s="6" t="s">
        <v>14</v>
      </c>
      <c r="AD3" s="12" t="s">
        <v>15</v>
      </c>
      <c r="AE3" s="6" t="s">
        <v>8</v>
      </c>
      <c r="AF3" s="6" t="s">
        <v>16</v>
      </c>
      <c r="AG3" s="8" t="s">
        <v>17</v>
      </c>
      <c r="AH3" s="13" t="s">
        <v>18</v>
      </c>
    </row>
    <row r="4" customFormat="false" ht="44" hidden="false" customHeight="false" outlineLevel="0" collapsed="false">
      <c r="A4" s="7"/>
      <c r="B4" s="7"/>
      <c r="C4" s="7"/>
      <c r="D4" s="7"/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9" t="s">
        <v>27</v>
      </c>
      <c r="N4" s="9" t="s">
        <v>28</v>
      </c>
      <c r="O4" s="9" t="s">
        <v>14</v>
      </c>
      <c r="P4" s="9"/>
      <c r="Q4" s="10" t="s">
        <v>29</v>
      </c>
      <c r="R4" s="7" t="s">
        <v>30</v>
      </c>
      <c r="S4" s="10" t="s">
        <v>31</v>
      </c>
      <c r="T4" s="10" t="s">
        <v>32</v>
      </c>
      <c r="U4" s="10" t="s">
        <v>33</v>
      </c>
      <c r="V4" s="10" t="s">
        <v>34</v>
      </c>
      <c r="W4" s="10" t="s">
        <v>14</v>
      </c>
      <c r="X4" s="9"/>
      <c r="Y4" s="11"/>
      <c r="Z4" s="6"/>
      <c r="AA4" s="6"/>
      <c r="AB4" s="6"/>
      <c r="AC4" s="6"/>
      <c r="AD4" s="6"/>
      <c r="AE4" s="6"/>
      <c r="AF4" s="6"/>
      <c r="AG4" s="8"/>
      <c r="AH4" s="13"/>
    </row>
    <row r="5" s="17" customFormat="true" ht="17.35" hidden="false" customHeight="false" outlineLevel="0" collapsed="false">
      <c r="A5" s="14" t="n">
        <v>1</v>
      </c>
      <c r="B5" s="14" t="n">
        <v>2024</v>
      </c>
      <c r="C5" s="15" t="s">
        <v>35</v>
      </c>
      <c r="D5" s="15" t="s">
        <v>36</v>
      </c>
      <c r="E5" s="16" t="n">
        <v>60000</v>
      </c>
      <c r="F5" s="16" t="n">
        <v>32000</v>
      </c>
      <c r="G5" s="16" t="n">
        <v>1</v>
      </c>
      <c r="H5" s="16" t="n">
        <v>1000</v>
      </c>
      <c r="I5" s="16" t="n">
        <v>2</v>
      </c>
      <c r="J5" s="16" t="n">
        <v>4000</v>
      </c>
      <c r="K5" s="16" t="n">
        <v>500</v>
      </c>
      <c r="L5" s="16" t="n">
        <v>300</v>
      </c>
      <c r="M5" s="16" t="n">
        <v>1</v>
      </c>
      <c r="N5" s="16" t="n">
        <v>1000</v>
      </c>
      <c r="P5" s="16" t="n">
        <f aca="false">E5+F5+H5+J5+K5+L5-N5+O5</f>
        <v>96800</v>
      </c>
      <c r="Q5" s="16" t="n">
        <v>1100</v>
      </c>
      <c r="R5" s="16" t="n">
        <v>859</v>
      </c>
      <c r="S5" s="16" t="n">
        <v>0</v>
      </c>
      <c r="T5" s="16" t="n">
        <v>1000</v>
      </c>
      <c r="U5" s="16" t="n">
        <v>200</v>
      </c>
      <c r="V5" s="16" t="n">
        <v>1000</v>
      </c>
      <c r="W5" s="16" t="n">
        <v>1000</v>
      </c>
      <c r="X5" s="16" t="n">
        <f aca="false">SUM(Q5:W5)</f>
        <v>5159</v>
      </c>
      <c r="Y5" s="16" t="n">
        <f aca="false">P5-X5</f>
        <v>91641</v>
      </c>
      <c r="Z5" s="16" t="n">
        <v>3926</v>
      </c>
      <c r="AA5" s="16" t="n">
        <v>2681</v>
      </c>
      <c r="AB5" s="16" t="n">
        <v>3324</v>
      </c>
      <c r="AC5" s="16"/>
      <c r="AD5" s="16"/>
      <c r="AE5" s="16" t="n">
        <f aca="false">SUM(Z5:AC5)</f>
        <v>9931</v>
      </c>
      <c r="AF5" s="16" t="n">
        <f aca="false">Y5+AE5</f>
        <v>101572</v>
      </c>
      <c r="AG5" s="18"/>
      <c r="AH5" s="19" t="s">
        <v>37</v>
      </c>
    </row>
    <row r="6" s="17" customFormat="true" ht="17.35" hidden="false" customHeight="false" outlineLevel="0" collapsed="false">
      <c r="A6" s="14" t="n">
        <v>2</v>
      </c>
      <c r="B6" s="14" t="n">
        <v>2024</v>
      </c>
      <c r="C6" s="15" t="s">
        <v>35</v>
      </c>
      <c r="D6" s="15" t="s">
        <v>38</v>
      </c>
      <c r="E6" s="16" t="n">
        <v>50000</v>
      </c>
      <c r="F6" s="16" t="n">
        <v>1000</v>
      </c>
      <c r="G6" s="16" t="n">
        <v>2</v>
      </c>
      <c r="H6" s="16" t="n">
        <v>2000</v>
      </c>
      <c r="I6" s="16" t="n">
        <v>1</v>
      </c>
      <c r="J6" s="16" t="n">
        <v>2000</v>
      </c>
      <c r="K6" s="16"/>
      <c r="L6" s="16" t="n">
        <v>500</v>
      </c>
      <c r="M6" s="16"/>
      <c r="N6" s="16"/>
      <c r="O6" s="16"/>
      <c r="P6" s="16" t="n">
        <f aca="false">E6+F6+H6+J6+K6+L6-N6+O6</f>
        <v>55500</v>
      </c>
      <c r="Q6" s="16" t="n">
        <v>1100</v>
      </c>
      <c r="R6" s="16" t="n">
        <v>859</v>
      </c>
      <c r="S6" s="16"/>
      <c r="T6" s="16" t="n">
        <v>3000</v>
      </c>
      <c r="U6" s="16"/>
      <c r="V6" s="16"/>
      <c r="W6" s="16"/>
      <c r="X6" s="16" t="n">
        <f aca="false">SUM(Q6:W6)</f>
        <v>4959</v>
      </c>
      <c r="Y6" s="16" t="n">
        <f aca="false">P6-X6</f>
        <v>50541</v>
      </c>
      <c r="Z6" s="16" t="n">
        <v>3926</v>
      </c>
      <c r="AA6" s="16" t="n">
        <v>2681</v>
      </c>
      <c r="AB6" s="16" t="n">
        <v>3324</v>
      </c>
      <c r="AC6" s="16"/>
      <c r="AD6" s="16" t="n">
        <v>500</v>
      </c>
      <c r="AE6" s="16" t="n">
        <f aca="false">SUM(Z6:AC6)</f>
        <v>9931</v>
      </c>
      <c r="AF6" s="16" t="n">
        <f aca="false">Y6+AE6</f>
        <v>60472</v>
      </c>
      <c r="AG6" s="18"/>
      <c r="AH6" s="19" t="s">
        <v>37</v>
      </c>
    </row>
    <row r="7" s="25" customFormat="true" ht="17.35" hidden="false" customHeight="false" outlineLevel="0" collapsed="false">
      <c r="A7" s="20" t="n">
        <v>1</v>
      </c>
      <c r="B7" s="20" t="n">
        <v>2024</v>
      </c>
      <c r="C7" s="21" t="s">
        <v>39</v>
      </c>
      <c r="D7" s="15" t="s">
        <v>36</v>
      </c>
      <c r="E7" s="22" t="n">
        <v>60000</v>
      </c>
      <c r="F7" s="22" t="n">
        <v>2000</v>
      </c>
      <c r="G7" s="22"/>
      <c r="H7" s="22"/>
      <c r="I7" s="22"/>
      <c r="J7" s="22"/>
      <c r="K7" s="22"/>
      <c r="L7" s="22"/>
      <c r="M7" s="22"/>
      <c r="N7" s="22"/>
      <c r="O7" s="22"/>
      <c r="P7" s="16" t="n">
        <f aca="false">E7+F7+H7+J7+K7+L7-N7+O7</f>
        <v>62000</v>
      </c>
      <c r="Q7" s="22" t="n">
        <v>1100</v>
      </c>
      <c r="R7" s="22" t="n">
        <v>859</v>
      </c>
      <c r="S7" s="22" t="n">
        <v>0</v>
      </c>
      <c r="T7" s="22" t="n">
        <v>0</v>
      </c>
      <c r="U7" s="22" t="n">
        <v>0</v>
      </c>
      <c r="V7" s="22"/>
      <c r="W7" s="22"/>
      <c r="X7" s="22" t="n">
        <f aca="false">SUM(Q7:W7)</f>
        <v>1959</v>
      </c>
      <c r="Y7" s="22" t="n">
        <f aca="false">P7-X7</f>
        <v>60041</v>
      </c>
      <c r="Z7" s="22" t="n">
        <v>3926</v>
      </c>
      <c r="AA7" s="22" t="n">
        <v>2681</v>
      </c>
      <c r="AB7" s="22" t="n">
        <v>3324</v>
      </c>
      <c r="AC7" s="22"/>
      <c r="AD7" s="22"/>
      <c r="AE7" s="16" t="n">
        <f aca="false">SUM(Z7:AC7)</f>
        <v>9931</v>
      </c>
      <c r="AF7" s="22" t="n">
        <f aca="false">Y7+AE7</f>
        <v>69972</v>
      </c>
      <c r="AG7" s="23"/>
      <c r="AH7" s="24" t="s">
        <v>37</v>
      </c>
    </row>
    <row r="8" s="25" customFormat="true" ht="17.35" hidden="false" customHeight="false" outlineLevel="0" collapsed="false">
      <c r="A8" s="20" t="n">
        <v>2</v>
      </c>
      <c r="B8" s="20" t="n">
        <v>2024</v>
      </c>
      <c r="C8" s="21" t="s">
        <v>39</v>
      </c>
      <c r="D8" s="15" t="s">
        <v>38</v>
      </c>
      <c r="E8" s="22" t="n">
        <v>60000</v>
      </c>
      <c r="F8" s="22"/>
      <c r="G8" s="22"/>
      <c r="H8" s="22"/>
      <c r="I8" s="22" t="n">
        <v>1</v>
      </c>
      <c r="J8" s="22" t="n">
        <v>1000</v>
      </c>
      <c r="K8" s="22"/>
      <c r="L8" s="22"/>
      <c r="M8" s="22"/>
      <c r="N8" s="22"/>
      <c r="O8" s="22"/>
      <c r="P8" s="16" t="n">
        <f aca="false">E8+F8+H8+J8+K8+L8-N8+O8</f>
        <v>61000</v>
      </c>
      <c r="Q8" s="22" t="n">
        <v>1100</v>
      </c>
      <c r="R8" s="22" t="n">
        <v>859</v>
      </c>
      <c r="S8" s="22" t="n">
        <v>200</v>
      </c>
      <c r="T8" s="22" t="n">
        <v>0</v>
      </c>
      <c r="U8" s="22" t="n">
        <v>0</v>
      </c>
      <c r="V8" s="22"/>
      <c r="W8" s="22"/>
      <c r="X8" s="22" t="n">
        <f aca="false">SUM(Q8:W8)</f>
        <v>2159</v>
      </c>
      <c r="Y8" s="22" t="n">
        <f aca="false">P8-X8</f>
        <v>58841</v>
      </c>
      <c r="Z8" s="22" t="n">
        <v>3926</v>
      </c>
      <c r="AA8" s="22" t="n">
        <v>2681</v>
      </c>
      <c r="AB8" s="22" t="n">
        <v>3324</v>
      </c>
      <c r="AC8" s="22"/>
      <c r="AD8" s="22"/>
      <c r="AE8" s="16" t="n">
        <f aca="false">SUM(Z8:AC8)</f>
        <v>9931</v>
      </c>
      <c r="AF8" s="22" t="n">
        <f aca="false">Y8+AE8</f>
        <v>68772</v>
      </c>
      <c r="AG8" s="23"/>
      <c r="AH8" s="24" t="s">
        <v>37</v>
      </c>
    </row>
    <row r="9" customFormat="false" ht="17.35" hidden="false" customHeight="false" outlineLevel="0" collapsed="false">
      <c r="A9" s="20" t="n">
        <v>1</v>
      </c>
      <c r="B9" s="20" t="n">
        <v>2024</v>
      </c>
      <c r="C9" s="21" t="s">
        <v>40</v>
      </c>
      <c r="D9" s="15" t="s">
        <v>36</v>
      </c>
      <c r="E9" s="22" t="n">
        <v>70000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16" t="n">
        <f aca="false">E9+F9+H9+J9+K9+L9-N9+O9</f>
        <v>70000</v>
      </c>
      <c r="Q9" s="22" t="n">
        <v>1100</v>
      </c>
      <c r="R9" s="22" t="n">
        <v>859</v>
      </c>
      <c r="S9" s="22" t="n">
        <v>0</v>
      </c>
      <c r="T9" s="22" t="n">
        <v>0</v>
      </c>
      <c r="U9" s="22" t="n">
        <v>0</v>
      </c>
      <c r="V9" s="22"/>
      <c r="W9" s="22"/>
      <c r="X9" s="22" t="n">
        <f aca="false">SUM(Q9:W9)</f>
        <v>1959</v>
      </c>
      <c r="Y9" s="22" t="n">
        <f aca="false">P9-X9</f>
        <v>68041</v>
      </c>
      <c r="Z9" s="22" t="n">
        <v>3926</v>
      </c>
      <c r="AA9" s="22" t="n">
        <v>2681</v>
      </c>
      <c r="AB9" s="22" t="n">
        <v>3324</v>
      </c>
      <c r="AC9" s="22"/>
      <c r="AD9" s="22"/>
      <c r="AE9" s="16" t="n">
        <f aca="false">SUM(Z9:AC9)</f>
        <v>9931</v>
      </c>
      <c r="AF9" s="22" t="n">
        <f aca="false">Y9+AE9</f>
        <v>77972</v>
      </c>
      <c r="AG9" s="23"/>
      <c r="AH9" s="24" t="s">
        <v>37</v>
      </c>
    </row>
    <row r="10" customFormat="false" ht="17.35" hidden="false" customHeight="false" outlineLevel="0" collapsed="false">
      <c r="A10" s="20" t="n">
        <v>2</v>
      </c>
      <c r="B10" s="20" t="n">
        <v>2024</v>
      </c>
      <c r="C10" s="21" t="s">
        <v>40</v>
      </c>
      <c r="D10" s="15" t="s">
        <v>38</v>
      </c>
      <c r="E10" s="22" t="n">
        <v>70000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6" t="n">
        <f aca="false">E10+F10+H10+J10+K10+L10-N10+O10</f>
        <v>70000</v>
      </c>
      <c r="Q10" s="22" t="n">
        <v>1100</v>
      </c>
      <c r="R10" s="22" t="n">
        <v>859</v>
      </c>
      <c r="S10" s="22" t="n">
        <v>0</v>
      </c>
      <c r="T10" s="22" t="n">
        <v>0</v>
      </c>
      <c r="U10" s="22" t="n">
        <v>0</v>
      </c>
      <c r="V10" s="22"/>
      <c r="W10" s="22"/>
      <c r="X10" s="22" t="n">
        <f aca="false">SUM(Q10:W10)</f>
        <v>1959</v>
      </c>
      <c r="Y10" s="22" t="n">
        <f aca="false">P10-X10</f>
        <v>68041</v>
      </c>
      <c r="Z10" s="22" t="n">
        <v>3926</v>
      </c>
      <c r="AA10" s="22" t="n">
        <v>2681</v>
      </c>
      <c r="AB10" s="22" t="n">
        <v>3324</v>
      </c>
      <c r="AC10" s="22"/>
      <c r="AD10" s="22"/>
      <c r="AE10" s="16" t="n">
        <f aca="false">SUM(Z10:AC10)</f>
        <v>9931</v>
      </c>
      <c r="AF10" s="22" t="n">
        <f aca="false">Y10+AE10</f>
        <v>77972</v>
      </c>
      <c r="AG10" s="23"/>
      <c r="AH10" s="24" t="s">
        <v>37</v>
      </c>
    </row>
  </sheetData>
  <autoFilter ref="A4:AG7"/>
  <mergeCells count="19">
    <mergeCell ref="Z2:AE2"/>
    <mergeCell ref="A3:A4"/>
    <mergeCell ref="B3:B4"/>
    <mergeCell ref="C3:C4"/>
    <mergeCell ref="D3:D4"/>
    <mergeCell ref="E3:O3"/>
    <mergeCell ref="P3:P4"/>
    <mergeCell ref="Q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6.5" zeroHeight="false" outlineLevelRow="0" outlineLevelCol="0"/>
  <cols>
    <col collapsed="false" customWidth="true" hidden="false" outlineLevel="0" max="3" min="3" style="26" width="11.88"/>
    <col collapsed="false" customWidth="true" hidden="false" outlineLevel="0" max="4" min="4" style="26" width="11.63"/>
  </cols>
  <sheetData>
    <row r="1" customFormat="false" ht="29.85" hidden="false" customHeight="false" outlineLevel="0" collapsed="false">
      <c r="A1" s="7" t="s">
        <v>6</v>
      </c>
      <c r="B1" s="7" t="s">
        <v>41</v>
      </c>
      <c r="C1" s="27" t="s">
        <v>42</v>
      </c>
      <c r="D1" s="27" t="s">
        <v>43</v>
      </c>
    </row>
    <row r="2" customFormat="false" ht="17.35" hidden="false" customHeight="false" outlineLevel="0" collapsed="false">
      <c r="A2" s="15" t="s">
        <v>36</v>
      </c>
      <c r="B2" s="15" t="s">
        <v>44</v>
      </c>
      <c r="C2" s="28" t="n">
        <v>45292</v>
      </c>
      <c r="D2" s="29" t="s">
        <v>45</v>
      </c>
    </row>
    <row r="3" customFormat="false" ht="17.35" hidden="false" customHeight="false" outlineLevel="0" collapsed="false">
      <c r="A3" s="15" t="s">
        <v>38</v>
      </c>
      <c r="B3" s="15" t="s">
        <v>46</v>
      </c>
      <c r="C3" s="28" t="n">
        <v>45352</v>
      </c>
      <c r="D3" s="29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6.5" zeroHeight="false" outlineLevelRow="0" outlineLevelCol="0"/>
  <cols>
    <col collapsed="false" customWidth="true" hidden="false" outlineLevel="0" max="2" min="2" style="0" width="63.37"/>
  </cols>
  <sheetData>
    <row r="3" customFormat="false" ht="16.5" hidden="false" customHeight="false" outlineLevel="0" collapsed="false">
      <c r="A3" s="0" t="s">
        <v>45</v>
      </c>
      <c r="B3" s="0" t="s">
        <v>48</v>
      </c>
    </row>
    <row r="4" customFormat="false" ht="16.5" hidden="false" customHeight="false" outlineLevel="0" collapsed="false">
      <c r="A4" s="0" t="s">
        <v>47</v>
      </c>
      <c r="B4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2022-02-16T03:39:55Z</dcterms:created>
  <dc:creator>sonic</dc:creator>
  <dc:description/>
  <dc:language>zh-TW</dc:language>
  <cp:lastModifiedBy/>
  <cp:lastPrinted>2024-11-07T10:14:19Z</cp:lastPrinted>
  <dcterms:modified xsi:type="dcterms:W3CDTF">2025-01-13T11:19:15Z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