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ebextensions/taskpanes.xml" ContentType="application/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_rels/chart8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media/image1.emf" ContentType="image/x-em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11/relationships/webextensiontaskpanes" Target="xl/webextensions/taskpanes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<sst xmlns="http://schemas.openxmlformats.org/spreadsheetml/2006/main" count="26" uniqueCount="20">
  <si>
    <t xml:space="preserve">2 filtros</t>
  </si>
  <si>
    <t xml:space="preserve">35-40 uW</t>
  </si>
  <si>
    <t xml:space="preserve">Cambio de Variable</t>
  </si>
  <si>
    <t xml:space="preserve">θ (°)</t>
  </si>
  <si>
    <t xml:space="preserve">I (mW/cm2)</t>
  </si>
  <si>
    <t xml:space="preserve">Cos²θ (°)</t>
  </si>
  <si>
    <t xml:space="preserve">3 filtros</t>
  </si>
  <si>
    <t xml:space="preserve">50 uW</t>
  </si>
  <si>
    <t xml:space="preserve">Cos²θ</t>
  </si>
  <si>
    <t xml:space="preserve">Pedazos</t>
  </si>
  <si>
    <t xml:space="preserve">Precio</t>
  </si>
  <si>
    <t xml:space="preserve">P/P</t>
  </si>
  <si>
    <t xml:space="preserve">Cuadrados</t>
  </si>
  <si>
    <t xml:space="preserve">Rectangulars</t>
  </si>
  <si>
    <t xml:space="preserve">Envío</t>
  </si>
  <si>
    <t xml:space="preserve">Persona</t>
  </si>
  <si>
    <t xml:space="preserve">Pedazos Cuadrados</t>
  </si>
  <si>
    <t xml:space="preserve">Pedazos Triangulares</t>
  </si>
  <si>
    <t xml:space="preserve">Costo</t>
  </si>
  <si>
    <t xml:space="preserve">Alvaro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</si>
</sst>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505050"/>
      </left>
      <right/>
      <top style="thin">
        <color rgb="FF505050"/>
      </top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CFCFC"/>
          <bgColor rgb="FF1B1E2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_rels/chart8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I (mW/cm2)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Sheet1!$C$4:$C$16</c:f>
              <c:strCach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9.82</c:v>
                </c:pt>
                <c:pt idx="1">
                  <c:v>9.71</c:v>
                </c:pt>
                <c:pt idx="2">
                  <c:v>9.41</c:v>
                </c:pt>
                <c:pt idx="3">
                  <c:v>9.05</c:v>
                </c:pt>
                <c:pt idx="4">
                  <c:v>8.57</c:v>
                </c:pt>
                <c:pt idx="5">
                  <c:v>8.21</c:v>
                </c:pt>
                <c:pt idx="6">
                  <c:v>8.18</c:v>
                </c:pt>
                <c:pt idx="7">
                  <c:v>8.51</c:v>
                </c:pt>
                <c:pt idx="8">
                  <c:v>8.7</c:v>
                </c:pt>
                <c:pt idx="9">
                  <c:v>9.17</c:v>
                </c:pt>
                <c:pt idx="10">
                  <c:v>9.45</c:v>
                </c:pt>
                <c:pt idx="11">
                  <c:v>9.93</c:v>
                </c:pt>
                <c:pt idx="12">
                  <c:v>9.98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984660"/>
        <c:axId val="27752869"/>
      </c:lineChart>
      <c:catAx>
        <c:axId val="389846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θ (°)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52869"/>
        <c:crosses val="autoZero"/>
        <c:auto val="1"/>
        <c:lblAlgn val="ctr"/>
        <c:lblOffset val="100"/>
        <c:noMultiLvlLbl val="0"/>
      </c:catAx>
      <c:valAx>
        <c:axId val="27752869"/>
        <c:scaling>
          <c:orientation val="minMax"/>
          <c:min val="6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 (mW/cm2)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8466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Sheet1!$C$20:$C$26</c:f>
              <c:strCach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strCache>
            </c:strRef>
          </c:cat>
          <c:val>
            <c:numRef>
              <c:f>Sheet1!$D$20:$D$26</c:f>
              <c:numCache>
                <c:formatCode>General</c:formatCode>
                <c:ptCount val="7"/>
                <c:pt idx="0">
                  <c:v>7.33</c:v>
                </c:pt>
                <c:pt idx="1">
                  <c:v>7.37</c:v>
                </c:pt>
                <c:pt idx="2">
                  <c:v>7.5</c:v>
                </c:pt>
                <c:pt idx="3">
                  <c:v>7.65</c:v>
                </c:pt>
                <c:pt idx="4">
                  <c:v>7.55</c:v>
                </c:pt>
                <c:pt idx="5">
                  <c:v>7.5</c:v>
                </c:pt>
                <c:pt idx="6">
                  <c:v>7.42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495099"/>
        <c:axId val="40725130"/>
      </c:lineChart>
      <c:catAx>
        <c:axId val="804950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θ (°)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25130"/>
        <c:crosses val="autoZero"/>
        <c:auto val="1"/>
        <c:lblAlgn val="ctr"/>
        <c:lblOffset val="100"/>
        <c:noMultiLvlLbl val="0"/>
      </c:catAx>
      <c:valAx>
        <c:axId val="407251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 (mW/cm2)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950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Sheet1!$S$27</c:f>
              <c:strCache>
                <c:ptCount val="1"/>
                <c:pt idx="0">
                  <c:v>I (mW/cm2)</c:v>
                </c:pt>
              </c:strCache>
            </c:strRef>
          </c:tx>
          <c:spPr>
            <a:solidFill>
              <a:srgbClr val="2a6099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Sheet1!$R$28:$R$34</c:f>
              <c:strCache>
                <c:ptCount val="7"/>
                <c:pt idx="0">
                  <c:v>0.00</c:v>
                </c:pt>
                <c:pt idx="1">
                  <c:v>0.07</c:v>
                </c:pt>
                <c:pt idx="2">
                  <c:v>0.25</c:v>
                </c:pt>
                <c:pt idx="3">
                  <c:v>0.50</c:v>
                </c:pt>
                <c:pt idx="4">
                  <c:v>0.75</c:v>
                </c:pt>
                <c:pt idx="5">
                  <c:v>0.93</c:v>
                </c:pt>
                <c:pt idx="6">
                  <c:v>1</c:v>
                </c:pt>
              </c:strCache>
            </c:strRef>
          </c:cat>
          <c:val>
            <c:numRef>
              <c:f>Sheet1!$S$28:$S$34</c:f>
              <c:numCache>
                <c:formatCode>General</c:formatCode>
                <c:ptCount val="7"/>
                <c:pt idx="0">
                  <c:v>8.18</c:v>
                </c:pt>
                <c:pt idx="1">
                  <c:v>8.21</c:v>
                </c:pt>
                <c:pt idx="2">
                  <c:v>8.57</c:v>
                </c:pt>
                <c:pt idx="3">
                  <c:v>9.05</c:v>
                </c:pt>
                <c:pt idx="4">
                  <c:v>9.41</c:v>
                </c:pt>
                <c:pt idx="5">
                  <c:v>9.71</c:v>
                </c:pt>
                <c:pt idx="6">
                  <c:v>9.82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2a6099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Sheet1!$R$28:$R$34</c:f>
              <c:strCache>
                <c:ptCount val="7"/>
                <c:pt idx="0">
                  <c:v>0.00</c:v>
                </c:pt>
                <c:pt idx="1">
                  <c:v>0.07</c:v>
                </c:pt>
                <c:pt idx="2">
                  <c:v>0.25</c:v>
                </c:pt>
                <c:pt idx="3">
                  <c:v>0.50</c:v>
                </c:pt>
                <c:pt idx="4">
                  <c:v>0.75</c:v>
                </c:pt>
                <c:pt idx="5">
                  <c:v>0.93</c:v>
                </c:pt>
                <c:pt idx="6">
                  <c:v>1</c:v>
                </c:pt>
              </c:strCache>
            </c:strRef>
          </c:cat>
          <c:val>
            <c:numRef>
              <c:f>Sheet1!$T$28:$T$34</c:f>
              <c:numCache>
                <c:formatCode>General</c:formatCode>
                <c:ptCount val="7"/>
                <c:pt idx="0">
                  <c:v>0</c:v>
                </c:pt>
                <c:pt idx="1">
                  <c:v>8.51</c:v>
                </c:pt>
                <c:pt idx="2">
                  <c:v>8.7</c:v>
                </c:pt>
                <c:pt idx="3">
                  <c:v>9.17</c:v>
                </c:pt>
                <c:pt idx="4">
                  <c:v>9.45</c:v>
                </c:pt>
                <c:pt idx="5">
                  <c:v>9.93</c:v>
                </c:pt>
                <c:pt idx="6">
                  <c:v>9.98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695032"/>
        <c:axId val="95115170"/>
      </c:lineChart>
      <c:catAx>
        <c:axId val="21695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Cos²θ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15170"/>
        <c:crossesAt val="0"/>
        <c:auto val="1"/>
        <c:lblAlgn val="ctr"/>
        <c:lblOffset val="100"/>
        <c:noMultiLvlLbl val="0"/>
      </c:catAx>
      <c:valAx>
        <c:axId val="95115170"/>
        <c:scaling>
          <c:orientation val="minMax"/>
          <c:min val="7.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 (mW/cm2)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95032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644760</xdr:colOff>
      <xdr:row>0</xdr:row>
      <xdr:rowOff>181080</xdr:rowOff>
    </xdr:from>
    <xdr:to>
      <xdr:col>14</xdr:col>
      <xdr:colOff>214200</xdr:colOff>
      <xdr:row>19</xdr:row>
      <xdr:rowOff>28440</xdr:rowOff>
    </xdr:to>
    <xdr:graphicFrame>
      <xdr:nvGraphicFramePr>
        <xdr:cNvPr id="0" name=""/>
        <xdr:cNvGraphicFramePr/>
      </xdr:nvGraphicFramePr>
      <xdr:xfrm>
        <a:off x="4353840" y="181080"/>
        <a:ext cx="5758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644760</xdr:colOff>
      <xdr:row>19</xdr:row>
      <xdr:rowOff>36720</xdr:rowOff>
    </xdr:from>
    <xdr:to>
      <xdr:col>14</xdr:col>
      <xdr:colOff>214560</xdr:colOff>
      <xdr:row>37</xdr:row>
      <xdr:rowOff>14400</xdr:rowOff>
    </xdr:to>
    <xdr:graphicFrame>
      <xdr:nvGraphicFramePr>
        <xdr:cNvPr id="1" name=""/>
        <xdr:cNvGraphicFramePr/>
      </xdr:nvGraphicFramePr>
      <xdr:xfrm>
        <a:off x="4353840" y="34275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-360</xdr:colOff>
      <xdr:row>21</xdr:row>
      <xdr:rowOff>58680</xdr:rowOff>
    </xdr:from>
    <xdr:to>
      <xdr:col>30</xdr:col>
      <xdr:colOff>260280</xdr:colOff>
      <xdr:row>39</xdr:row>
      <xdr:rowOff>69480</xdr:rowOff>
    </xdr:to>
    <xdr:graphicFrame>
      <xdr:nvGraphicFramePr>
        <xdr:cNvPr id="2" name=""/>
        <xdr:cNvGraphicFramePr/>
      </xdr:nvGraphicFramePr>
      <xdr:xfrm>
        <a:off x="17652600" y="3830760"/>
        <a:ext cx="57621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0.00624726682076592</cdr:x>
      <cdr:y>0.0111049416990561</cdr:y>
    </cdr:to>
    <cdr:pic>
      <cdr:nvPicPr>
        <cdr:cNvPr id="3" name="" descr=""/>
        <cdr:cNvPicPr/>
      </cdr:nvPicPr>
      <cdr:blipFill>
        <a:blip r:embed="rId1"/>
        <a:stretch/>
      </cdr:blipFill>
      <cdr:spPr>
        <a:xfrm>
          <a:off x="0" y="0"/>
          <a:ext cx="36000" cy="36000"/>
        </a:xfrm>
        <a:prstGeom prst="rect">
          <a:avLst/>
        </a:prstGeom>
        <a:ln w="0">
          <a:noFill/>
        </a:ln>
      </cdr:spPr>
    </cdr:pic>
  </cdr:relSizeAnchor>
</c:userShape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T55"/>
  <sheetViews>
    <sheetView showFormulas="false" showGridLines="true" showRowColHeaders="true" showZeros="true" rightToLeft="false" tabSelected="true" showOutlineSymbols="true" defaultGridColor="true" view="normal" topLeftCell="M7" colorId="64" zoomScale="100" zoomScaleNormal="100" zoomScalePageLayoutView="100" workbookViewId="0">
      <selection pane="topLeft" activeCell="T39" activeCellId="0" sqref="T39"/>
    </sheetView>
  </sheetViews>
  <sheetFormatPr defaultColWidth="8.59765625" defaultRowHeight="15" zeroHeight="false" outlineLevelRow="0" outlineLevelCol="0"/>
  <cols>
    <col collapsed="false" customWidth="true" hidden="false" outlineLevel="0" max="4" min="4" style="1" width="11.98"/>
    <col collapsed="false" customWidth="true" hidden="false" outlineLevel="0" max="17" min="17" style="0" width="22.06"/>
    <col collapsed="false" customWidth="true" hidden="false" outlineLevel="0" max="18" min="18" style="0" width="20.33"/>
    <col collapsed="false" customWidth="true" hidden="false" outlineLevel="0" max="19" min="19" style="0" width="11.55"/>
  </cols>
  <sheetData>
    <row r="2" customFormat="false" ht="13.8" hidden="false" customHeight="false" outlineLevel="0" collapsed="false">
      <c r="C2" s="2" t="s">
        <v>0</v>
      </c>
      <c r="D2" s="2" t="s">
        <v>1</v>
      </c>
      <c r="E2" s="3"/>
      <c r="F2" s="3"/>
      <c r="G2" s="3"/>
      <c r="H2" s="3"/>
      <c r="I2" s="3"/>
      <c r="J2" s="3"/>
      <c r="K2" s="3"/>
      <c r="L2" s="3"/>
      <c r="Q2" s="4" t="s">
        <v>2</v>
      </c>
    </row>
    <row r="3" customFormat="false" ht="13.8" hidden="false" customHeight="false" outlineLevel="0" collapsed="false">
      <c r="C3" s="5" t="s">
        <v>3</v>
      </c>
      <c r="D3" s="6" t="s">
        <v>4</v>
      </c>
      <c r="E3" s="3"/>
      <c r="F3" s="3"/>
      <c r="G3" s="3"/>
      <c r="H3" s="3"/>
      <c r="I3" s="3"/>
      <c r="J3" s="3"/>
      <c r="K3" s="3"/>
      <c r="L3" s="3"/>
      <c r="Q3" s="5" t="s">
        <v>3</v>
      </c>
      <c r="R3" s="5" t="s">
        <v>5</v>
      </c>
      <c r="S3" s="6" t="s">
        <v>4</v>
      </c>
    </row>
    <row r="4" customFormat="false" ht="13.8" hidden="false" customHeight="false" outlineLevel="0" collapsed="false">
      <c r="C4" s="7" t="n">
        <v>0</v>
      </c>
      <c r="D4" s="7" t="n">
        <v>9.82</v>
      </c>
      <c r="E4" s="3"/>
      <c r="F4" s="3"/>
      <c r="G4" s="3"/>
      <c r="H4" s="3"/>
      <c r="I4" s="3"/>
      <c r="J4" s="3"/>
      <c r="K4" s="3"/>
      <c r="L4" s="3"/>
      <c r="Q4" s="8" t="n">
        <v>0</v>
      </c>
      <c r="R4" s="7" t="n">
        <f aca="false">COS(3.1415 *(Q4)/180) ^2</f>
        <v>1</v>
      </c>
      <c r="S4" s="7" t="n">
        <v>9.82</v>
      </c>
    </row>
    <row r="5" customFormat="false" ht="13.8" hidden="false" customHeight="false" outlineLevel="0" collapsed="false">
      <c r="C5" s="7" t="n">
        <v>15</v>
      </c>
      <c r="D5" s="7" t="n">
        <v>9.71</v>
      </c>
      <c r="E5" s="3"/>
      <c r="F5" s="3"/>
      <c r="G5" s="3"/>
      <c r="H5" s="3"/>
      <c r="I5" s="3"/>
      <c r="J5" s="3"/>
      <c r="K5" s="3"/>
      <c r="L5" s="3"/>
      <c r="Q5" s="8" t="n">
        <v>15</v>
      </c>
      <c r="R5" s="9" t="n">
        <f aca="false">COS(3.1415 *(Q5)/180) ^2</f>
        <v>0.933016562406832</v>
      </c>
      <c r="S5" s="7" t="n">
        <v>9.71</v>
      </c>
    </row>
    <row r="6" customFormat="false" ht="13.8" hidden="false" customHeight="false" outlineLevel="0" collapsed="false">
      <c r="C6" s="7" t="n">
        <v>30</v>
      </c>
      <c r="D6" s="7" t="n">
        <v>9.41</v>
      </c>
      <c r="E6" s="3"/>
      <c r="F6" s="3"/>
      <c r="G6" s="3"/>
      <c r="H6" s="3"/>
      <c r="I6" s="3"/>
      <c r="J6" s="3"/>
      <c r="K6" s="3"/>
      <c r="L6" s="3"/>
      <c r="Q6" s="8" t="n">
        <v>30</v>
      </c>
      <c r="R6" s="9" t="n">
        <f aca="false">COS(3.1415 *(Q6)/180) ^2</f>
        <v>0.750013373274518</v>
      </c>
      <c r="S6" s="7" t="n">
        <v>9.41</v>
      </c>
    </row>
    <row r="7" customFormat="false" ht="13.8" hidden="false" customHeight="false" outlineLevel="0" collapsed="false">
      <c r="C7" s="7" t="n">
        <v>45</v>
      </c>
      <c r="D7" s="7" t="n">
        <v>9.05</v>
      </c>
      <c r="E7" s="3"/>
      <c r="F7" s="3"/>
      <c r="G7" s="3"/>
      <c r="H7" s="3"/>
      <c r="I7" s="3"/>
      <c r="J7" s="3"/>
      <c r="K7" s="3"/>
      <c r="L7" s="3"/>
      <c r="Q7" s="8" t="n">
        <v>45</v>
      </c>
      <c r="R7" s="9" t="n">
        <f aca="false">COS(3.1415 *(Q7)/180) ^2</f>
        <v>0.50002316339744</v>
      </c>
      <c r="S7" s="7" t="n">
        <v>9.05</v>
      </c>
    </row>
    <row r="8" customFormat="false" ht="13.8" hidden="false" customHeight="false" outlineLevel="0" collapsed="false">
      <c r="C8" s="7" t="n">
        <v>60</v>
      </c>
      <c r="D8" s="7" t="n">
        <v>8.57</v>
      </c>
      <c r="E8" s="3"/>
      <c r="F8" s="3"/>
      <c r="G8" s="3"/>
      <c r="H8" s="3"/>
      <c r="I8" s="3"/>
      <c r="J8" s="3"/>
      <c r="K8" s="3"/>
      <c r="L8" s="3"/>
      <c r="Q8" s="8" t="n">
        <v>60</v>
      </c>
      <c r="R8" s="9" t="n">
        <f aca="false">COS(3.1415 *(Q8)/180) ^2</f>
        <v>0.250026747264414</v>
      </c>
      <c r="S8" s="7" t="n">
        <v>8.57</v>
      </c>
    </row>
    <row r="9" customFormat="false" ht="13.8" hidden="false" customHeight="false" outlineLevel="0" collapsed="false">
      <c r="C9" s="7" t="n">
        <v>75</v>
      </c>
      <c r="D9" s="7" t="n">
        <v>8.21</v>
      </c>
      <c r="E9" s="3"/>
      <c r="F9" s="3"/>
      <c r="G9" s="3"/>
      <c r="H9" s="3"/>
      <c r="I9" s="3"/>
      <c r="J9" s="3"/>
      <c r="K9" s="3"/>
      <c r="L9" s="3"/>
      <c r="Q9" s="8" t="n">
        <v>75</v>
      </c>
      <c r="R9" s="9" t="n">
        <f aca="false">COS(3.1415 *(Q9)/180) ^2</f>
        <v>0.0670066022296902</v>
      </c>
      <c r="S9" s="7" t="n">
        <v>8.21</v>
      </c>
    </row>
    <row r="10" customFormat="false" ht="13.8" hidden="false" customHeight="false" outlineLevel="0" collapsed="false">
      <c r="C10" s="7" t="n">
        <v>90</v>
      </c>
      <c r="D10" s="7" t="n">
        <v>8.18</v>
      </c>
      <c r="E10" s="3"/>
      <c r="F10" s="3"/>
      <c r="G10" s="3"/>
      <c r="H10" s="3"/>
      <c r="I10" s="3"/>
      <c r="J10" s="3"/>
      <c r="K10" s="3"/>
      <c r="L10" s="3"/>
      <c r="Q10" s="8" t="n">
        <v>90</v>
      </c>
      <c r="R10" s="9" t="n">
        <f aca="false">COS(3.1415 *(Q10)/180) ^2</f>
        <v>2.14617192384968E-009</v>
      </c>
      <c r="S10" s="7" t="n">
        <v>8.18</v>
      </c>
    </row>
    <row r="11" customFormat="false" ht="13.8" hidden="false" customHeight="false" outlineLevel="0" collapsed="false">
      <c r="C11" s="7" t="n">
        <v>105</v>
      </c>
      <c r="D11" s="7" t="n">
        <v>8.51</v>
      </c>
      <c r="E11" s="3"/>
      <c r="F11" s="3"/>
      <c r="G11" s="3"/>
      <c r="H11" s="3"/>
      <c r="I11" s="3"/>
      <c r="J11" s="3"/>
      <c r="K11" s="3"/>
      <c r="L11" s="3"/>
      <c r="Q11" s="8" t="n">
        <v>105</v>
      </c>
      <c r="R11" s="9" t="n">
        <f aca="false">COS(3.1415 *(Q11)/180) ^2</f>
        <v>0.0669602766739584</v>
      </c>
      <c r="S11" s="7" t="n">
        <v>8.51</v>
      </c>
    </row>
    <row r="12" customFormat="false" ht="13.8" hidden="false" customHeight="false" outlineLevel="0" collapsed="false">
      <c r="C12" s="7" t="n">
        <v>120</v>
      </c>
      <c r="D12" s="7" t="n">
        <v>8.7</v>
      </c>
      <c r="E12" s="3"/>
      <c r="F12" s="3"/>
      <c r="G12" s="3"/>
      <c r="H12" s="3"/>
      <c r="I12" s="3"/>
      <c r="J12" s="3"/>
      <c r="K12" s="3"/>
      <c r="L12" s="3"/>
      <c r="Q12" s="8" t="n">
        <v>120</v>
      </c>
      <c r="R12" s="9" t="n">
        <f aca="false">COS(3.1415 *(Q12)/180) ^2</f>
        <v>0.249946508332836</v>
      </c>
      <c r="S12" s="7" t="n">
        <v>8.7</v>
      </c>
    </row>
    <row r="13" customFormat="false" ht="13.8" hidden="false" customHeight="false" outlineLevel="0" collapsed="false">
      <c r="C13" s="7" t="n">
        <v>135</v>
      </c>
      <c r="D13" s="7" t="n">
        <v>9.17</v>
      </c>
      <c r="E13" s="3"/>
      <c r="F13" s="3"/>
      <c r="G13" s="3"/>
      <c r="H13" s="3"/>
      <c r="I13" s="3"/>
      <c r="J13" s="3"/>
      <c r="K13" s="3"/>
      <c r="L13" s="3"/>
      <c r="Q13" s="8" t="n">
        <v>135</v>
      </c>
      <c r="R13" s="9" t="n">
        <f aca="false">COS(3.1415 *(Q13)/180) ^2</f>
        <v>0.499930509807879</v>
      </c>
      <c r="S13" s="7" t="n">
        <v>9.17</v>
      </c>
    </row>
    <row r="14" customFormat="false" ht="13.8" hidden="false" customHeight="false" outlineLevel="0" collapsed="false">
      <c r="C14" s="7" t="n">
        <v>150</v>
      </c>
      <c r="D14" s="7" t="n">
        <v>9.45</v>
      </c>
      <c r="E14" s="3"/>
      <c r="F14" s="3"/>
      <c r="G14" s="3"/>
      <c r="H14" s="3"/>
      <c r="I14" s="3"/>
      <c r="J14" s="3"/>
      <c r="K14" s="3"/>
      <c r="L14" s="3"/>
      <c r="Q14" s="8" t="n">
        <v>150</v>
      </c>
      <c r="R14" s="9" t="n">
        <f aca="false">COS(3.1415 *(Q14)/180) ^2</f>
        <v>0.749933130050711</v>
      </c>
      <c r="S14" s="7" t="n">
        <v>9.45</v>
      </c>
    </row>
    <row r="15" customFormat="false" ht="13.8" hidden="false" customHeight="false" outlineLevel="0" collapsed="false">
      <c r="C15" s="7" t="n">
        <v>165</v>
      </c>
      <c r="D15" s="7" t="n">
        <v>9.93</v>
      </c>
      <c r="E15" s="3"/>
      <c r="F15" s="3"/>
      <c r="G15" s="3"/>
      <c r="H15" s="3"/>
      <c r="I15" s="3"/>
      <c r="J15" s="3"/>
      <c r="K15" s="3"/>
      <c r="L15" s="3"/>
      <c r="Q15" s="8" t="n">
        <v>165</v>
      </c>
      <c r="R15" s="9" t="n">
        <f aca="false">COS(3.1415 *(Q15)/180) ^2</f>
        <v>0.932970229416675</v>
      </c>
      <c r="S15" s="7" t="n">
        <v>9.93</v>
      </c>
    </row>
    <row r="16" customFormat="false" ht="13.8" hidden="false" customHeight="false" outlineLevel="0" collapsed="false">
      <c r="C16" s="7" t="n">
        <v>180</v>
      </c>
      <c r="D16" s="7" t="n">
        <v>9.98</v>
      </c>
      <c r="E16" s="3"/>
      <c r="F16" s="3"/>
      <c r="G16" s="3"/>
      <c r="H16" s="3"/>
      <c r="I16" s="3"/>
      <c r="J16" s="3"/>
      <c r="K16" s="3"/>
      <c r="L16" s="3"/>
      <c r="Q16" s="8" t="n">
        <v>180</v>
      </c>
      <c r="R16" s="9" t="n">
        <f aca="false">COS(3.1415 *(Q16)/180) ^2</f>
        <v>0.999999991415312</v>
      </c>
      <c r="S16" s="7" t="n">
        <v>9.98</v>
      </c>
    </row>
    <row r="17" customFormat="false" ht="15" hidden="false" customHeight="false" outlineLevel="0" collapsed="false">
      <c r="C17" s="3"/>
      <c r="D17" s="3"/>
      <c r="E17" s="3"/>
      <c r="F17" s="3"/>
      <c r="G17" s="3"/>
      <c r="H17" s="3"/>
    </row>
    <row r="18" customFormat="false" ht="15" hidden="false" customHeight="false" outlineLevel="0" collapsed="false">
      <c r="C18" s="2" t="s">
        <v>6</v>
      </c>
      <c r="D18" s="2" t="s">
        <v>7</v>
      </c>
      <c r="E18" s="3"/>
      <c r="F18" s="3"/>
      <c r="G18" s="3"/>
      <c r="H18" s="3"/>
      <c r="I18" s="3"/>
      <c r="J18" s="3"/>
      <c r="K18" s="3"/>
      <c r="L18" s="3"/>
    </row>
    <row r="19" customFormat="false" ht="15" hidden="false" customHeight="false" outlineLevel="0" collapsed="false">
      <c r="C19" s="5" t="s">
        <v>3</v>
      </c>
      <c r="D19" s="6" t="s">
        <v>4</v>
      </c>
      <c r="E19" s="3"/>
      <c r="F19" s="3"/>
      <c r="G19" s="3"/>
      <c r="H19" s="3"/>
      <c r="I19" s="3"/>
      <c r="J19" s="3"/>
      <c r="K19" s="3"/>
      <c r="L19" s="3"/>
    </row>
    <row r="20" customFormat="false" ht="15" hidden="false" customHeight="false" outlineLevel="0" collapsed="false">
      <c r="C20" s="7" t="n">
        <v>0</v>
      </c>
      <c r="D20" s="7" t="n">
        <v>7.33</v>
      </c>
      <c r="E20" s="3"/>
      <c r="F20" s="3"/>
      <c r="G20" s="3"/>
      <c r="H20" s="3"/>
      <c r="I20" s="3"/>
      <c r="J20" s="3"/>
      <c r="K20" s="3"/>
      <c r="L20" s="3"/>
    </row>
    <row r="21" customFormat="false" ht="15" hidden="false" customHeight="false" outlineLevel="0" collapsed="false">
      <c r="C21" s="7" t="n">
        <v>15</v>
      </c>
      <c r="D21" s="7" t="n">
        <v>7.37</v>
      </c>
      <c r="E21" s="3"/>
      <c r="F21" s="3"/>
      <c r="G21" s="3"/>
      <c r="H21" s="3"/>
      <c r="I21" s="3"/>
      <c r="J21" s="3"/>
      <c r="K21" s="3"/>
      <c r="L21" s="3"/>
    </row>
    <row r="22" customFormat="false" ht="15" hidden="false" customHeight="false" outlineLevel="0" collapsed="false">
      <c r="C22" s="7" t="n">
        <v>30</v>
      </c>
      <c r="D22" s="7" t="n">
        <v>7.5</v>
      </c>
      <c r="E22" s="3"/>
      <c r="F22" s="3"/>
      <c r="G22" s="3"/>
      <c r="H22" s="3"/>
      <c r="I22" s="3"/>
      <c r="J22" s="3"/>
      <c r="K22" s="3"/>
      <c r="L22" s="3"/>
    </row>
    <row r="23" customFormat="false" ht="15" hidden="false" customHeight="false" outlineLevel="0" collapsed="false">
      <c r="C23" s="7" t="n">
        <v>45</v>
      </c>
      <c r="D23" s="7" t="n">
        <v>7.65</v>
      </c>
      <c r="E23" s="3"/>
      <c r="F23" s="3"/>
      <c r="G23" s="3"/>
      <c r="H23" s="3"/>
      <c r="I23" s="3"/>
      <c r="J23" s="3"/>
      <c r="K23" s="3"/>
      <c r="L23" s="3"/>
    </row>
    <row r="24" customFormat="false" ht="15" hidden="false" customHeight="false" outlineLevel="0" collapsed="false">
      <c r="C24" s="7" t="n">
        <v>60</v>
      </c>
      <c r="D24" s="7" t="n">
        <v>7.55</v>
      </c>
      <c r="E24" s="3"/>
      <c r="F24" s="3"/>
      <c r="G24" s="3"/>
      <c r="H24" s="3"/>
      <c r="I24" s="3"/>
      <c r="J24" s="3"/>
      <c r="K24" s="3"/>
      <c r="L24" s="3"/>
    </row>
    <row r="25" customFormat="false" ht="15" hidden="false" customHeight="false" outlineLevel="0" collapsed="false">
      <c r="C25" s="6" t="n">
        <v>75</v>
      </c>
      <c r="D25" s="6" t="n">
        <v>7.5</v>
      </c>
      <c r="E25" s="3"/>
      <c r="F25" s="3"/>
      <c r="G25" s="3"/>
      <c r="H25" s="3"/>
      <c r="I25" s="3"/>
      <c r="J25" s="3"/>
      <c r="K25" s="3"/>
      <c r="L25" s="3"/>
    </row>
    <row r="26" customFormat="false" ht="15" hidden="false" customHeight="false" outlineLevel="0" collapsed="false">
      <c r="C26" s="7" t="n">
        <v>90</v>
      </c>
      <c r="D26" s="7" t="n">
        <v>7.42</v>
      </c>
      <c r="E26" s="3"/>
      <c r="F26" s="3"/>
      <c r="G26" s="3"/>
      <c r="H26" s="3"/>
      <c r="I26" s="3"/>
      <c r="J26" s="3"/>
      <c r="K26" s="3"/>
      <c r="L26" s="3"/>
    </row>
    <row r="27" customFormat="false" ht="13.8" hidden="false" customHeight="false" outlineLevel="0" collapsed="false">
      <c r="C27" s="10"/>
      <c r="D27" s="10"/>
      <c r="E27" s="3"/>
      <c r="F27" s="3"/>
      <c r="G27" s="3"/>
      <c r="H27" s="3"/>
      <c r="I27" s="3"/>
      <c r="J27" s="3"/>
      <c r="Q27" s="5" t="s">
        <v>3</v>
      </c>
      <c r="R27" s="5" t="s">
        <v>8</v>
      </c>
      <c r="S27" s="6" t="s">
        <v>4</v>
      </c>
    </row>
    <row r="28" customFormat="false" ht="13.8" hidden="false" customHeight="false" outlineLevel="0" collapsed="false">
      <c r="C28" s="2"/>
      <c r="D28" s="2"/>
      <c r="E28" s="3"/>
      <c r="F28" s="3"/>
      <c r="G28" s="3"/>
      <c r="H28" s="3"/>
      <c r="I28" s="3"/>
      <c r="J28" s="3"/>
      <c r="Q28" s="8" t="n">
        <v>0</v>
      </c>
      <c r="R28" s="9" t="n">
        <v>0</v>
      </c>
      <c r="S28" s="7" t="n">
        <v>8.18</v>
      </c>
      <c r="T28" s="0" t="n">
        <v>0</v>
      </c>
    </row>
    <row r="29" customFormat="false" ht="13.8" hidden="false" customHeight="false" outlineLevel="0" collapsed="false">
      <c r="C29" s="10"/>
      <c r="D29" s="10"/>
      <c r="E29" s="3"/>
      <c r="F29" s="3"/>
      <c r="G29" s="3"/>
      <c r="H29" s="3"/>
      <c r="I29" s="3"/>
      <c r="J29" s="3"/>
      <c r="Q29" s="8" t="n">
        <v>15</v>
      </c>
      <c r="R29" s="9" t="n">
        <v>0.07</v>
      </c>
      <c r="S29" s="7" t="n">
        <v>8.21</v>
      </c>
      <c r="T29" s="7" t="n">
        <v>8.51</v>
      </c>
    </row>
    <row r="30" customFormat="false" ht="13.8" hidden="false" customHeight="false" outlineLevel="0" collapsed="false">
      <c r="C30" s="10"/>
      <c r="D30" s="11"/>
      <c r="E30" s="3"/>
      <c r="F30" s="3"/>
      <c r="G30" s="3"/>
      <c r="H30" s="3"/>
      <c r="I30" s="3"/>
      <c r="J30" s="3"/>
      <c r="Q30" s="8" t="n">
        <v>30</v>
      </c>
      <c r="R30" s="9" t="n">
        <v>0.25</v>
      </c>
      <c r="S30" s="7" t="n">
        <v>8.57</v>
      </c>
      <c r="T30" s="7" t="n">
        <v>8.7</v>
      </c>
    </row>
    <row r="31" customFormat="false" ht="13.8" hidden="false" customHeight="false" outlineLevel="0" collapsed="false">
      <c r="C31" s="10"/>
      <c r="D31" s="10"/>
      <c r="E31" s="3"/>
      <c r="F31" s="3"/>
      <c r="G31" s="3"/>
      <c r="H31" s="3"/>
      <c r="I31" s="3"/>
      <c r="J31" s="3"/>
      <c r="Q31" s="8" t="n">
        <v>45</v>
      </c>
      <c r="R31" s="9" t="n">
        <v>0.5</v>
      </c>
      <c r="S31" s="7" t="n">
        <v>9.05</v>
      </c>
      <c r="T31" s="7" t="n">
        <v>9.17</v>
      </c>
    </row>
    <row r="32" customFormat="false" ht="13.8" hidden="false" customHeight="false" outlineLevel="0" collapsed="false">
      <c r="C32" s="10"/>
      <c r="D32" s="10"/>
      <c r="E32" s="3"/>
      <c r="F32" s="3"/>
      <c r="G32" s="3"/>
      <c r="H32" s="3"/>
      <c r="I32" s="3"/>
      <c r="J32" s="3"/>
      <c r="Q32" s="8" t="n">
        <v>60</v>
      </c>
      <c r="R32" s="9" t="n">
        <v>0.75</v>
      </c>
      <c r="S32" s="7" t="n">
        <v>9.41</v>
      </c>
      <c r="T32" s="7" t="n">
        <v>9.45</v>
      </c>
    </row>
    <row r="33" customFormat="false" ht="13.8" hidden="false" customHeight="false" outlineLevel="0" collapsed="false">
      <c r="C33" s="10"/>
      <c r="D33" s="10"/>
      <c r="E33" s="3"/>
      <c r="F33" s="3"/>
      <c r="G33" s="3"/>
      <c r="H33" s="3"/>
      <c r="I33" s="3"/>
      <c r="J33" s="3"/>
      <c r="Q33" s="8" t="n">
        <v>75</v>
      </c>
      <c r="R33" s="9" t="n">
        <v>0.93</v>
      </c>
      <c r="S33" s="7" t="n">
        <v>9.71</v>
      </c>
      <c r="T33" s="7" t="n">
        <v>9.93</v>
      </c>
    </row>
    <row r="34" customFormat="false" ht="13.8" hidden="false" customHeight="false" outlineLevel="0" collapsed="false">
      <c r="C34" s="10"/>
      <c r="D34" s="10"/>
      <c r="E34" s="3"/>
      <c r="F34" s="3"/>
      <c r="G34" s="3"/>
      <c r="H34" s="3"/>
      <c r="I34" s="3"/>
      <c r="J34" s="3"/>
      <c r="Q34" s="8" t="n">
        <v>90</v>
      </c>
      <c r="R34" s="7" t="n">
        <v>1</v>
      </c>
      <c r="S34" s="7" t="n">
        <v>9.82</v>
      </c>
      <c r="T34" s="7" t="n">
        <v>9.98</v>
      </c>
    </row>
    <row r="35" customFormat="false" ht="13.8" hidden="false" customHeight="false" outlineLevel="0" collapsed="false">
      <c r="C35" s="10"/>
      <c r="D35" s="10"/>
      <c r="E35" s="3"/>
      <c r="F35" s="3"/>
      <c r="G35" s="3"/>
      <c r="H35" s="3"/>
      <c r="I35" s="3"/>
      <c r="J35" s="3"/>
      <c r="Q35" s="8" t="n">
        <v>105</v>
      </c>
    </row>
    <row r="36" customFormat="false" ht="13.8" hidden="false" customHeight="false" outlineLevel="0" collapsed="false">
      <c r="C36" s="10"/>
      <c r="D36" s="10"/>
      <c r="E36" s="3"/>
      <c r="F36" s="3"/>
      <c r="G36" s="3"/>
      <c r="H36" s="3"/>
      <c r="I36" s="3"/>
      <c r="J36" s="3"/>
      <c r="Q36" s="8" t="n">
        <v>120</v>
      </c>
      <c r="R36" s="9"/>
    </row>
    <row r="37" customFormat="false" ht="13.8" hidden="false" customHeight="false" outlineLevel="0" collapsed="false">
      <c r="C37" s="3"/>
      <c r="D37" s="3"/>
      <c r="E37" s="3"/>
      <c r="F37" s="3"/>
      <c r="G37" s="3"/>
      <c r="H37" s="3"/>
      <c r="I37" s="3"/>
      <c r="J37" s="3"/>
      <c r="Q37" s="8" t="n">
        <v>135</v>
      </c>
    </row>
    <row r="38" customFormat="false" ht="13.8" hidden="false" customHeight="false" outlineLevel="0" collapsed="false">
      <c r="C38" s="3"/>
      <c r="D38" s="3"/>
      <c r="E38" s="3"/>
      <c r="F38" s="3"/>
      <c r="G38" s="3"/>
      <c r="H38" s="3"/>
      <c r="I38" s="3"/>
      <c r="J38" s="3"/>
      <c r="Q38" s="8" t="n">
        <v>150</v>
      </c>
      <c r="R38" s="9"/>
    </row>
    <row r="39" customFormat="false" ht="13.8" hidden="false" customHeight="false" outlineLevel="0" collapsed="false">
      <c r="C39" s="3"/>
      <c r="D39" s="3"/>
      <c r="E39" s="3"/>
      <c r="F39" s="3"/>
      <c r="G39" s="3"/>
      <c r="H39" s="3"/>
      <c r="I39" s="3"/>
      <c r="J39" s="3"/>
      <c r="Q39" s="8" t="n">
        <v>165</v>
      </c>
    </row>
    <row r="40" customFormat="false" ht="13.8" hidden="false" customHeight="false" outlineLevel="0" collapsed="false">
      <c r="C40" s="3"/>
      <c r="D40" s="3"/>
      <c r="E40" s="3"/>
      <c r="F40" s="3"/>
      <c r="G40" s="3"/>
      <c r="H40" s="3"/>
      <c r="I40" s="3"/>
      <c r="J40" s="3"/>
      <c r="Q40" s="8" t="n">
        <v>180</v>
      </c>
      <c r="R40" s="9"/>
    </row>
    <row r="41" customFormat="false" ht="13.8" hidden="false" customHeight="false" outlineLevel="0" collapsed="false">
      <c r="C41" s="3"/>
      <c r="D41" s="3"/>
      <c r="E41" s="3"/>
      <c r="F41" s="3"/>
      <c r="G41" s="3"/>
      <c r="H41" s="3"/>
    </row>
    <row r="42" customFormat="false" ht="15" hidden="false" customHeight="false" outlineLevel="0" collapsed="false">
      <c r="C42" s="3"/>
      <c r="D42" s="3"/>
      <c r="E42" s="3"/>
      <c r="F42" s="3"/>
      <c r="G42" s="3"/>
      <c r="H42" s="3"/>
    </row>
    <row r="43" customFormat="false" ht="15" hidden="false" customHeight="false" outlineLevel="0" collapsed="false">
      <c r="C43" s="3"/>
      <c r="D43" s="3"/>
      <c r="E43" s="3"/>
      <c r="F43" s="3"/>
      <c r="G43" s="3"/>
      <c r="H43" s="3"/>
    </row>
    <row r="44" customFormat="false" ht="15" hidden="false" customHeight="false" outlineLevel="0" collapsed="false">
      <c r="C44" s="3"/>
      <c r="D44" s="3"/>
      <c r="E44" s="3"/>
      <c r="F44" s="3"/>
      <c r="G44" s="3"/>
      <c r="H44" s="3"/>
    </row>
    <row r="45" customFormat="false" ht="15" hidden="false" customHeight="false" outlineLevel="0" collapsed="false">
      <c r="C45" s="3"/>
      <c r="D45" s="3"/>
      <c r="E45" s="3"/>
      <c r="F45" s="3"/>
      <c r="G45" s="3"/>
      <c r="H45" s="3"/>
    </row>
    <row r="46" customFormat="false" ht="15" hidden="false" customHeight="false" outlineLevel="0" collapsed="false">
      <c r="C46" s="3"/>
      <c r="D46" s="3"/>
      <c r="E46" s="3"/>
      <c r="F46" s="3"/>
      <c r="G46" s="3"/>
      <c r="H46" s="3"/>
    </row>
    <row r="47" customFormat="false" ht="15" hidden="false" customHeight="false" outlineLevel="0" collapsed="false">
      <c r="C47" s="3"/>
      <c r="D47" s="3"/>
      <c r="E47" s="3"/>
      <c r="F47" s="3"/>
      <c r="G47" s="3"/>
      <c r="H47" s="3"/>
    </row>
    <row r="48" customFormat="false" ht="15" hidden="false" customHeight="false" outlineLevel="0" collapsed="false">
      <c r="C48" s="3"/>
      <c r="D48" s="3"/>
      <c r="E48" s="3"/>
      <c r="F48" s="3"/>
      <c r="G48" s="3"/>
      <c r="H48" s="3"/>
    </row>
    <row r="49" customFormat="false" ht="13.8" hidden="false" customHeight="false" outlineLevel="0" collapsed="false">
      <c r="C49" s="3"/>
      <c r="D49" s="3"/>
      <c r="E49" s="3"/>
      <c r="F49" s="3"/>
      <c r="G49" s="3"/>
      <c r="H49" s="3"/>
      <c r="I49" s="3"/>
      <c r="J49" s="3"/>
      <c r="Q49" s="12" t="s">
        <v>9</v>
      </c>
      <c r="R49" s="12" t="s">
        <v>10</v>
      </c>
      <c r="S49" s="12" t="s">
        <v>11</v>
      </c>
    </row>
    <row r="50" customFormat="false" ht="13.8" hidden="false" customHeight="false" outlineLevel="0" collapsed="false">
      <c r="C50" s="3"/>
      <c r="D50" s="3"/>
      <c r="E50" s="3"/>
      <c r="F50" s="3"/>
      <c r="G50" s="3"/>
      <c r="H50" s="3"/>
      <c r="I50" s="3"/>
      <c r="J50" s="3"/>
      <c r="P50" s="0" t="s">
        <v>12</v>
      </c>
      <c r="Q50" s="0" t="n">
        <v>32</v>
      </c>
      <c r="R50" s="0" t="n">
        <f aca="false">15000</f>
        <v>15000</v>
      </c>
      <c r="S50" s="0" t="n">
        <f aca="false">R50/Q50</f>
        <v>468.75</v>
      </c>
    </row>
    <row r="51" customFormat="false" ht="13.8" hidden="false" customHeight="false" outlineLevel="0" collapsed="false">
      <c r="C51" s="3"/>
      <c r="D51" s="3"/>
      <c r="E51" s="3"/>
      <c r="F51" s="3"/>
      <c r="G51" s="3"/>
      <c r="H51" s="3"/>
      <c r="I51" s="3"/>
      <c r="J51" s="3"/>
      <c r="P51" s="0" t="s">
        <v>13</v>
      </c>
      <c r="Q51" s="0" t="n">
        <v>24</v>
      </c>
      <c r="R51" s="0" t="n">
        <f aca="false">12000</f>
        <v>12000</v>
      </c>
      <c r="S51" s="0" t="n">
        <f aca="false">R51/Q51</f>
        <v>500</v>
      </c>
    </row>
    <row r="52" customFormat="false" ht="15" hidden="false" customHeight="false" outlineLevel="0" collapsed="false">
      <c r="C52" s="3"/>
      <c r="D52" s="3"/>
      <c r="E52" s="3"/>
      <c r="F52" s="3"/>
      <c r="G52" s="3"/>
      <c r="H52" s="3"/>
      <c r="I52" s="3"/>
      <c r="J52" s="3"/>
      <c r="P52" s="0" t="s">
        <v>14</v>
      </c>
      <c r="Q52" s="0" t="n">
        <v>1500</v>
      </c>
      <c r="S52" s="0" t="n">
        <f aca="false">Q52/16</f>
        <v>93.75</v>
      </c>
    </row>
    <row r="53" customFormat="false" ht="15" hidden="false" customHeight="false" outlineLevel="0" collapsed="false">
      <c r="C53" s="3"/>
      <c r="D53" s="3"/>
      <c r="E53" s="3"/>
      <c r="F53" s="3"/>
      <c r="G53" s="3"/>
      <c r="H53" s="3"/>
    </row>
    <row r="54" customFormat="false" ht="13.8" hidden="false" customHeight="false" outlineLevel="0" collapsed="false">
      <c r="P54" s="12" t="s">
        <v>15</v>
      </c>
      <c r="Q54" s="12" t="s">
        <v>16</v>
      </c>
      <c r="R54" s="12" t="s">
        <v>17</v>
      </c>
      <c r="S54" s="12" t="s">
        <v>18</v>
      </c>
    </row>
    <row r="55" customFormat="false" ht="15" hidden="false" customHeight="false" outlineLevel="0" collapsed="false">
      <c r="P55" s="0" t="s">
        <v>19</v>
      </c>
      <c r="Q55" s="0" t="n">
        <v>3</v>
      </c>
      <c r="R55" s="0" t="n">
        <v>1</v>
      </c>
      <c r="S55" s="0" t="n">
        <f aca="false">Q55*$S$50+R55*$S$51+$S$52</f>
        <v>2000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2022-09-29T13:13:54Z</dcterms:created>
  <dc:creator>Eduardo Font Cruz</dc:creator>
  <dc:description/>
  <dc:language>en-US</dc:language>
  <cp:lastModifiedBy/>
  <dcterms:modified xsi:type="dcterms:W3CDTF">2022-10-07T23:13:54Z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