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activeTab="2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24" i="3" l="1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I4" i="8" s="1"/>
  <c r="BD4" i="8"/>
  <c r="BH4" i="8" s="1"/>
  <c r="BB4" i="8"/>
  <c r="BC4" i="8" s="1"/>
  <c r="BA4" i="8"/>
  <c r="AZ4" i="8"/>
  <c r="AX4" i="8"/>
  <c r="BG4" i="9"/>
  <c r="BF4" i="9"/>
  <c r="BE4" i="9"/>
  <c r="BI4" i="9" s="1"/>
  <c r="BD4" i="9"/>
  <c r="BH4" i="9" s="1"/>
  <c r="BB4" i="9"/>
  <c r="BC4" i="9" s="1"/>
  <c r="BA4" i="9"/>
  <c r="AZ4" i="9"/>
  <c r="AX4" i="9"/>
  <c r="BG3" i="9"/>
  <c r="BF3" i="9"/>
  <c r="BE3" i="9"/>
  <c r="BI3" i="9" s="1"/>
  <c r="BD3" i="9"/>
  <c r="BH3" i="9" s="1"/>
  <c r="BB3" i="9"/>
  <c r="BA3" i="9"/>
  <c r="AZ3" i="9"/>
  <c r="AX3" i="9"/>
  <c r="BG4" i="7"/>
  <c r="BF4" i="7"/>
  <c r="BE4" i="7"/>
  <c r="BD4" i="7"/>
  <c r="BB4" i="7"/>
  <c r="BC4" i="7" s="1"/>
  <c r="BA4" i="7"/>
  <c r="AZ4" i="7"/>
  <c r="AX4" i="7"/>
  <c r="BG24" i="1"/>
  <c r="BF24" i="1"/>
  <c r="BE24" i="1"/>
  <c r="BI24" i="1" s="1"/>
  <c r="BD24" i="1"/>
  <c r="BH24" i="1" s="1"/>
  <c r="BB24" i="1"/>
  <c r="BC24" i="1" s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I3" i="8" s="1"/>
  <c r="BD3" i="8"/>
  <c r="BH3" i="8" s="1"/>
  <c r="BB3" i="8"/>
  <c r="BC3" i="8" s="1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H3" i="7" s="1"/>
  <c r="BE3" i="7"/>
  <c r="BD3" i="7"/>
  <c r="BB3" i="7"/>
  <c r="BC3" i="7" s="1"/>
  <c r="BA3" i="7"/>
  <c r="AZ3" i="7"/>
  <c r="AX3" i="7"/>
  <c r="BG4" i="6"/>
  <c r="BI4" i="6" s="1"/>
  <c r="BF4" i="6"/>
  <c r="BE4" i="6"/>
  <c r="BD4" i="6"/>
  <c r="BH4" i="6" s="1"/>
  <c r="BB4" i="6"/>
  <c r="BC4" i="6" s="1"/>
  <c r="BA4" i="6"/>
  <c r="AZ4" i="6"/>
  <c r="AX4" i="6"/>
  <c r="BI23" i="3" l="1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M1" i="9"/>
  <c r="BL1" i="9"/>
  <c r="BG2" i="8"/>
  <c r="BF2" i="8"/>
  <c r="BE2" i="8"/>
  <c r="BD2" i="8"/>
  <c r="BB2" i="8"/>
  <c r="BA2" i="8"/>
  <c r="AZ2" i="8"/>
  <c r="AX2" i="8"/>
  <c r="BM1" i="8"/>
  <c r="BL1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I23" i="1" s="1"/>
  <c r="BD23" i="1"/>
  <c r="BH23" i="1" s="1"/>
  <c r="BB23" i="1"/>
  <c r="BA23" i="1"/>
  <c r="AZ23" i="1"/>
  <c r="AX23" i="1"/>
  <c r="BG2" i="7"/>
  <c r="BF2" i="7"/>
  <c r="BE2" i="7"/>
  <c r="BD2" i="7"/>
  <c r="BB2" i="7"/>
  <c r="BA2" i="7"/>
  <c r="AZ2" i="7"/>
  <c r="AX2" i="7"/>
  <c r="BM1" i="7"/>
  <c r="BL1" i="7"/>
  <c r="BG3" i="6"/>
  <c r="BF3" i="6"/>
  <c r="BE3" i="6"/>
  <c r="BD3" i="6"/>
  <c r="BB3" i="6"/>
  <c r="BA3" i="6"/>
  <c r="AZ3" i="6"/>
  <c r="AX3" i="6"/>
  <c r="BG2" i="6"/>
  <c r="BF2" i="6"/>
  <c r="BE2" i="6"/>
  <c r="BD2" i="6"/>
  <c r="BB2" i="6"/>
  <c r="BA2" i="6"/>
  <c r="AZ2" i="6"/>
  <c r="AX2" i="6"/>
  <c r="BM1" i="6"/>
  <c r="BL1" i="6"/>
  <c r="BC23" i="1" l="1"/>
  <c r="BC3" i="6"/>
  <c r="BH3" i="6"/>
  <c r="BC2" i="7"/>
  <c r="BH2" i="7"/>
  <c r="BI2" i="7"/>
  <c r="BI3" i="6"/>
  <c r="BI2" i="6"/>
  <c r="BH2" i="6"/>
  <c r="BC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BC22" i="1" s="1"/>
  <c r="AX22" i="1"/>
  <c r="BH22" i="3" l="1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<sst xmlns="http://schemas.openxmlformats.org/spreadsheetml/2006/main" count="848" uniqueCount="199">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</sst>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AI1" workbookViewId="0">
      <selection activeCell="AL35" sqref="AL35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1677</v>
      </c>
      <c r="BM1" s="10">
        <f>SUM($AO$2:$AO$1048576,$AQ$2:$AQ$1048576)</f>
        <v>1560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" t="s">
        <v>113</v>
      </c>
      <c r="AZ2" s="12">
        <f t="shared" ref="AZ2:AZ24" si="0">SUMIF($B$2:$B$1048576,$B2,$AE$2:$AE$1048576)</f>
        <v>67</v>
      </c>
      <c r="BA2" s="12">
        <f t="shared" ref="BA2:BA24" si="1">SUMIF($B$2:$B$1048576,$B2,$AV$2:$AV$1048576)</f>
        <v>48</v>
      </c>
      <c r="BB2" s="12">
        <f t="shared" ref="BB2:BB24" si="2">SUMIF($B$2:$B$1048576,$B2,$AF$2:$AF$1048576)*60</f>
        <v>2207.4456</v>
      </c>
      <c r="BC2" s="12">
        <f>BB2/AZ2</f>
        <v>32.94694925373134</v>
      </c>
      <c r="BD2" s="12">
        <f t="shared" ref="BD2:BD24" si="3">SUMIF($B$2:$B$1048576,$B2,$AN$2:$AN$1048576)</f>
        <v>11</v>
      </c>
      <c r="BE2" s="12">
        <f t="shared" ref="BE2:BE24" si="4">SUMIF($B$2:$B$1048576,$B2,$AO$2:$AO$1048576)</f>
        <v>10</v>
      </c>
      <c r="BF2" s="12">
        <f t="shared" ref="BF2:BF24" si="5">SUMIF($B$2:$B$1048576,$B2,$AP$2:$AP$1048576)</f>
        <v>0</v>
      </c>
      <c r="BG2" s="12">
        <f t="shared" ref="BG2:BG24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L1" workbookViewId="0">
      <selection activeCell="AV20" sqref="AV20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" t="s">
        <v>113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abSelected="1" workbookViewId="0">
      <selection activeCell="F27" sqref="F27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workbookViewId="0">
      <selection activeCell="A23" sqref="A2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M20"/>
  <sheetViews>
    <sheetView workbookViewId="0">
      <selection activeCell="A4" sqref="A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58</v>
      </c>
      <c r="BM1" s="10">
        <f>SUM($AO$2:$AO$1048576,$AQ$2:$AQ$1048576)</f>
        <v>79</v>
      </c>
    </row>
    <row r="2" spans="1:65" ht="14.25" x14ac:dyDescent="0.2">
      <c r="A2" s="1" t="s">
        <v>174</v>
      </c>
      <c r="B2" s="11" t="s">
        <v>175</v>
      </c>
      <c r="C2" s="1">
        <v>1000</v>
      </c>
      <c r="D2" s="1">
        <v>2</v>
      </c>
      <c r="E2" s="1">
        <v>1</v>
      </c>
      <c r="F2" s="1">
        <v>2</v>
      </c>
      <c r="G2" s="1">
        <v>3</v>
      </c>
      <c r="H2" s="1">
        <v>2</v>
      </c>
      <c r="I2" s="1">
        <v>3</v>
      </c>
      <c r="J2" s="1">
        <v>1</v>
      </c>
      <c r="K2" s="1">
        <v>0</v>
      </c>
      <c r="L2" s="1">
        <v>2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14</v>
      </c>
      <c r="AF2" s="1">
        <v>8.2012649999999994</v>
      </c>
      <c r="AG2" s="8">
        <v>0.66666666666666696</v>
      </c>
      <c r="AH2" s="8" t="s">
        <v>39</v>
      </c>
      <c r="AI2" s="8">
        <v>0.66666666666666696</v>
      </c>
      <c r="AJ2" s="8" t="s">
        <v>39</v>
      </c>
      <c r="AK2" s="1">
        <v>0</v>
      </c>
      <c r="AL2" s="1">
        <v>14</v>
      </c>
      <c r="AM2" s="1">
        <v>0</v>
      </c>
      <c r="AN2" s="1">
        <v>14</v>
      </c>
      <c r="AO2" s="1">
        <v>0</v>
      </c>
      <c r="AP2" s="1">
        <v>0</v>
      </c>
      <c r="AQ2" s="1">
        <v>0</v>
      </c>
      <c r="AR2" s="21" t="s">
        <v>39</v>
      </c>
      <c r="AS2" s="8">
        <v>1</v>
      </c>
      <c r="AT2" s="1">
        <v>56</v>
      </c>
      <c r="AU2" s="1">
        <v>0</v>
      </c>
      <c r="AV2" s="1">
        <v>56</v>
      </c>
      <c r="AX2" s="1" t="str">
        <f>B2</f>
        <v>'20201106'</v>
      </c>
      <c r="AY2" s="18" t="s">
        <v>184</v>
      </c>
      <c r="AZ2" s="12">
        <f>SUMIF($B$2:$B$1048576,$B2,$AE$2:$AE$1048576)</f>
        <v>46</v>
      </c>
      <c r="BA2" s="12">
        <f>SUMIF($B$2:$B$1048576,$B2,$AV$2:$AV$1048576)</f>
        <v>180</v>
      </c>
      <c r="BB2" s="12">
        <f>SUMIF($B$2:$B$1048576,$B2,$AF$2:$AF$1048576)*60</f>
        <v>1484.8948000000019</v>
      </c>
      <c r="BC2" s="12">
        <f>BB2/AZ2</f>
        <v>32.280321739130478</v>
      </c>
      <c r="BD2" s="12">
        <f>SUMIF($B$2:$B$1048576,$B2,$AN$2:$AN$1048576)</f>
        <v>22</v>
      </c>
      <c r="BE2" s="12">
        <f>SUMIF($B$2:$B$1048576,$B2,$AO$2:$AO$1048576)</f>
        <v>23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22</v>
      </c>
      <c r="BI2" s="1">
        <f>SUM(BE2,BG2)</f>
        <v>23</v>
      </c>
    </row>
    <row r="3" spans="1:65" ht="14.25" x14ac:dyDescent="0.2">
      <c r="A3" s="1" t="s">
        <v>176</v>
      </c>
      <c r="B3" s="11" t="s">
        <v>175</v>
      </c>
      <c r="C3" s="1">
        <v>1000</v>
      </c>
      <c r="D3" s="1">
        <v>3</v>
      </c>
      <c r="E3" s="1">
        <v>1</v>
      </c>
      <c r="F3" s="1">
        <v>2</v>
      </c>
      <c r="G3" s="1">
        <v>3</v>
      </c>
      <c r="H3" s="1">
        <v>2</v>
      </c>
      <c r="I3" s="1">
        <v>3</v>
      </c>
      <c r="J3" s="1">
        <v>1</v>
      </c>
      <c r="K3" s="1">
        <v>0</v>
      </c>
      <c r="L3" s="1">
        <v>2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32</v>
      </c>
      <c r="AF3" s="1">
        <v>16.546981666666699</v>
      </c>
      <c r="AG3" s="8">
        <v>0.47761194029850701</v>
      </c>
      <c r="AH3" s="8" t="s">
        <v>39</v>
      </c>
      <c r="AI3" s="8">
        <v>0.33333333333333298</v>
      </c>
      <c r="AJ3" s="8">
        <v>0.55813953488372103</v>
      </c>
      <c r="AK3" s="1">
        <v>0</v>
      </c>
      <c r="AL3" s="1">
        <v>8</v>
      </c>
      <c r="AM3" s="1">
        <v>24</v>
      </c>
      <c r="AN3" s="1">
        <v>8</v>
      </c>
      <c r="AO3" s="1">
        <v>23</v>
      </c>
      <c r="AP3" s="1">
        <v>0</v>
      </c>
      <c r="AQ3" s="1">
        <v>0</v>
      </c>
      <c r="AR3" s="21" t="s">
        <v>39</v>
      </c>
      <c r="AS3" s="8">
        <v>0.96875</v>
      </c>
      <c r="AT3" s="1">
        <v>32</v>
      </c>
      <c r="AU3" s="1">
        <v>92</v>
      </c>
      <c r="AV3" s="1">
        <v>124</v>
      </c>
      <c r="AX3" s="1" t="str">
        <f>B3</f>
        <v>'20201106'</v>
      </c>
      <c r="AY3" s="18" t="s">
        <v>184</v>
      </c>
      <c r="AZ3" s="12">
        <f>SUMIF($B$2:$B$1048576,$B3,$AE$2:$AE$1048576)</f>
        <v>46</v>
      </c>
      <c r="BA3" s="12">
        <f>SUMIF($B$2:$B$1048576,$B3,$AV$2:$AV$1048576)</f>
        <v>180</v>
      </c>
      <c r="BB3" s="12">
        <f>SUMIF($B$2:$B$1048576,$B3,$AF$2:$AF$1048576)*60</f>
        <v>1484.8948000000019</v>
      </c>
      <c r="BC3" s="12">
        <f>BB3/AZ3</f>
        <v>32.280321739130478</v>
      </c>
      <c r="BD3" s="12">
        <f>SUMIF($B$2:$B$1048576,$B3,$AN$2:$AN$1048576)</f>
        <v>22</v>
      </c>
      <c r="BE3" s="12">
        <f>SUMIF($B$2:$B$1048576,$B3,$AO$2:$AO$1048576)</f>
        <v>23</v>
      </c>
      <c r="BF3" s="12">
        <f>SUMIF($B$2:$B$1048576,$B3,$AP$2:$AP$1048576)</f>
        <v>0</v>
      </c>
      <c r="BG3" s="12">
        <f>SUMIF($B$2:$B$1048576,$B3,$AQ$2:$AQ$1048576)</f>
        <v>0</v>
      </c>
      <c r="BH3" s="1">
        <f>SUM(BD3,BF3)</f>
        <v>22</v>
      </c>
      <c r="BI3" s="1">
        <f>SUM(BE3,BG3)</f>
        <v>23</v>
      </c>
    </row>
    <row r="4" spans="1:65" ht="14.25" x14ac:dyDescent="0.2">
      <c r="A4" s="1" t="s">
        <v>182</v>
      </c>
      <c r="B4" s="11" t="s">
        <v>183</v>
      </c>
      <c r="C4" s="1">
        <v>1000</v>
      </c>
      <c r="D4" s="1">
        <v>3</v>
      </c>
      <c r="E4" s="1">
        <v>1</v>
      </c>
      <c r="F4" s="1">
        <v>2</v>
      </c>
      <c r="G4" s="1">
        <v>3</v>
      </c>
      <c r="H4" s="1">
        <v>0</v>
      </c>
      <c r="I4" s="1">
        <v>3</v>
      </c>
      <c r="J4" s="1">
        <v>1</v>
      </c>
      <c r="K4" s="1">
        <v>0</v>
      </c>
      <c r="L4" s="1">
        <v>2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93</v>
      </c>
      <c r="AF4" s="1">
        <v>54.706499999999998</v>
      </c>
      <c r="AG4" s="8">
        <v>0.308970099667774</v>
      </c>
      <c r="AH4" s="8" t="s">
        <v>39</v>
      </c>
      <c r="AI4" s="8">
        <v>0.29838709677419401</v>
      </c>
      <c r="AJ4" s="8">
        <v>0.31638418079096098</v>
      </c>
      <c r="AK4" s="1">
        <v>0</v>
      </c>
      <c r="AL4" s="1">
        <v>37</v>
      </c>
      <c r="AM4" s="1">
        <v>56</v>
      </c>
      <c r="AN4" s="1">
        <v>36</v>
      </c>
      <c r="AO4" s="1">
        <v>56</v>
      </c>
      <c r="AP4" s="1">
        <v>0</v>
      </c>
      <c r="AQ4" s="1">
        <v>0</v>
      </c>
      <c r="AR4" s="21" t="s">
        <v>39</v>
      </c>
      <c r="AS4" s="8">
        <v>0.989247311827957</v>
      </c>
      <c r="AT4" s="1">
        <v>144</v>
      </c>
      <c r="AU4" s="1">
        <v>224</v>
      </c>
      <c r="AV4" s="1">
        <v>368</v>
      </c>
      <c r="AX4" s="1" t="str">
        <f>B4</f>
        <v>'20201109'</v>
      </c>
      <c r="AY4" s="18" t="s">
        <v>184</v>
      </c>
      <c r="AZ4" s="12">
        <f>SUMIF($B$2:$B$1048576,$B4,$AE$2:$AE$1048576)</f>
        <v>93</v>
      </c>
      <c r="BA4" s="12">
        <f>SUMIF($B$2:$B$1048576,$B4,$AV$2:$AV$1048576)</f>
        <v>368</v>
      </c>
      <c r="BB4" s="12">
        <f>SUMIF($B$2:$B$1048576,$B4,$AF$2:$AF$1048576)*60</f>
        <v>3282.39</v>
      </c>
      <c r="BC4" s="12">
        <f>BB4/AZ4</f>
        <v>35.29451612903226</v>
      </c>
      <c r="BD4" s="12">
        <f>SUMIF($B$2:$B$1048576,$B4,$AN$2:$AN$1048576)</f>
        <v>36</v>
      </c>
      <c r="BE4" s="12">
        <f>SUMIF($B$2:$B$1048576,$B4,$AO$2:$AO$1048576)</f>
        <v>56</v>
      </c>
      <c r="BF4" s="12">
        <f>SUMIF($B$2:$B$1048576,$B4,$AP$2:$AP$1048576)</f>
        <v>0</v>
      </c>
      <c r="BG4" s="12">
        <f>SUMIF($B$2:$B$1048576,$B4,$AQ$2:$AQ$1048576)</f>
        <v>0</v>
      </c>
      <c r="BH4" s="1">
        <f>SUM(BD4,BF4)</f>
        <v>36</v>
      </c>
      <c r="BI4" s="1">
        <f>SUM(BE4,BG4)</f>
        <v>56</v>
      </c>
    </row>
    <row r="5" spans="1:65" ht="14.25" x14ac:dyDescent="0.2">
      <c r="B5" s="11"/>
      <c r="AZ5" s="12"/>
      <c r="BA5" s="12"/>
      <c r="BB5" s="12"/>
      <c r="BC5" s="12"/>
      <c r="BD5" s="12"/>
      <c r="BE5" s="12"/>
      <c r="BF5" s="12"/>
      <c r="BG5" s="12"/>
    </row>
    <row r="6" spans="1:65" ht="14.25" x14ac:dyDescent="0.2">
      <c r="B6" s="11"/>
      <c r="AZ6" s="12"/>
      <c r="BA6" s="12"/>
      <c r="BB6" s="12"/>
      <c r="BC6" s="12"/>
      <c r="BD6" s="12"/>
      <c r="BE6" s="12"/>
      <c r="BF6" s="12"/>
      <c r="BG6" s="12"/>
    </row>
    <row r="7" spans="1:65" ht="14.25" x14ac:dyDescent="0.2">
      <c r="B7" s="11"/>
      <c r="AZ7" s="12"/>
      <c r="BA7" s="12"/>
      <c r="BB7" s="12"/>
      <c r="BC7" s="12"/>
      <c r="BD7" s="12"/>
      <c r="BE7" s="12"/>
      <c r="BF7" s="12"/>
      <c r="BG7" s="12"/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4" sqref="A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224</v>
      </c>
      <c r="BM1" s="10">
        <f>SUM($AO$2:$AO$1048576,$AQ$2:$AQ$1048576)</f>
        <v>258</v>
      </c>
    </row>
    <row r="2" spans="1:65" ht="14.25" x14ac:dyDescent="0.2">
      <c r="A2" s="1" t="s">
        <v>177</v>
      </c>
      <c r="B2" s="11" t="s">
        <v>175</v>
      </c>
      <c r="C2" s="1">
        <v>1000</v>
      </c>
      <c r="D2" s="1">
        <v>3</v>
      </c>
      <c r="E2" s="1">
        <v>0</v>
      </c>
      <c r="F2" s="1">
        <v>3</v>
      </c>
      <c r="G2" s="1">
        <v>2</v>
      </c>
      <c r="H2" s="1">
        <v>2</v>
      </c>
      <c r="I2" s="1">
        <v>1</v>
      </c>
      <c r="J2" s="1">
        <v>0</v>
      </c>
      <c r="K2" s="1">
        <v>3</v>
      </c>
      <c r="L2" s="1">
        <v>2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42</v>
      </c>
      <c r="AF2" s="1">
        <v>28.242326666666699</v>
      </c>
      <c r="AG2" s="8">
        <v>0.77777777777777801</v>
      </c>
      <c r="AH2" s="8" t="s">
        <v>39</v>
      </c>
      <c r="AI2" s="8">
        <v>0.86956521739130399</v>
      </c>
      <c r="AJ2" s="8">
        <v>0.70967741935483897</v>
      </c>
      <c r="AK2" s="1">
        <v>0</v>
      </c>
      <c r="AL2" s="1">
        <v>20</v>
      </c>
      <c r="AM2" s="1">
        <v>22</v>
      </c>
      <c r="AN2" s="1">
        <v>20</v>
      </c>
      <c r="AO2" s="1">
        <v>21</v>
      </c>
      <c r="AP2" s="1">
        <v>0</v>
      </c>
      <c r="AQ2" s="1">
        <v>0</v>
      </c>
      <c r="AR2" s="21" t="s">
        <v>39</v>
      </c>
      <c r="AS2" s="8">
        <v>0.97619047619047605</v>
      </c>
      <c r="AT2" s="1">
        <v>80</v>
      </c>
      <c r="AU2" s="1">
        <v>84</v>
      </c>
      <c r="AV2" s="1">
        <v>164</v>
      </c>
      <c r="AX2" s="1" t="str">
        <f>B2</f>
        <v>'20201106'</v>
      </c>
      <c r="AY2" s="18" t="s">
        <v>193</v>
      </c>
      <c r="AZ2" s="12">
        <f>SUMIF($B$2:$B$1048576,$B2,$AE$2:$AE$1048576)</f>
        <v>42</v>
      </c>
      <c r="BA2" s="12">
        <f>SUMIF($B$2:$B$1048576,$B2,$AV$2:$AV$1048576)</f>
        <v>164</v>
      </c>
      <c r="BB2" s="12">
        <f>SUMIF($B$2:$B$1048576,$B2,$AF$2:$AF$1048576)*60</f>
        <v>1694.5396000000019</v>
      </c>
      <c r="BC2" s="12">
        <f>BB2/AZ2</f>
        <v>40.346180952380998</v>
      </c>
      <c r="BD2" s="12">
        <f>SUMIF($B$2:$B$1048576,$B2,$AN$2:$AN$1048576)</f>
        <v>20</v>
      </c>
      <c r="BE2" s="12">
        <f>SUMIF($B$2:$B$1048576,$B2,$AO$2:$AO$1048576)</f>
        <v>21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20</v>
      </c>
      <c r="BI2" s="1">
        <f>SUM(BE2,BG2)</f>
        <v>21</v>
      </c>
    </row>
    <row r="3" spans="1:65" ht="14.25" x14ac:dyDescent="0.2">
      <c r="A3" s="1" t="s">
        <v>185</v>
      </c>
      <c r="B3" s="11" t="s">
        <v>183</v>
      </c>
      <c r="C3" s="1">
        <v>1000</v>
      </c>
      <c r="D3" s="1">
        <v>2</v>
      </c>
      <c r="E3" s="1">
        <v>0</v>
      </c>
      <c r="F3" s="1">
        <v>3</v>
      </c>
      <c r="G3" s="1">
        <v>2</v>
      </c>
      <c r="H3" s="1">
        <v>1</v>
      </c>
      <c r="I3" s="1">
        <v>1</v>
      </c>
      <c r="J3" s="1">
        <v>0</v>
      </c>
      <c r="K3" s="1">
        <v>3</v>
      </c>
      <c r="L3" s="1">
        <v>2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239</v>
      </c>
      <c r="AF3" s="1">
        <v>71.804231666666695</v>
      </c>
      <c r="AG3" s="8">
        <v>0.32253711201079599</v>
      </c>
      <c r="AH3" s="8" t="s">
        <v>39</v>
      </c>
      <c r="AI3" s="8">
        <v>0.35449735449735498</v>
      </c>
      <c r="AJ3" s="8">
        <v>0.28925619834710697</v>
      </c>
      <c r="AK3" s="1">
        <v>0</v>
      </c>
      <c r="AL3" s="1">
        <v>134</v>
      </c>
      <c r="AM3" s="1">
        <v>105</v>
      </c>
      <c r="AN3" s="1">
        <v>133</v>
      </c>
      <c r="AO3" s="1">
        <v>103</v>
      </c>
      <c r="AP3" s="1">
        <v>0</v>
      </c>
      <c r="AQ3" s="1">
        <v>0</v>
      </c>
      <c r="AR3" s="21" t="s">
        <v>39</v>
      </c>
      <c r="AS3" s="8">
        <v>0.98744769874477001</v>
      </c>
      <c r="AT3" s="1">
        <v>532</v>
      </c>
      <c r="AU3" s="1">
        <v>412</v>
      </c>
      <c r="AV3" s="1">
        <v>944</v>
      </c>
      <c r="AX3" s="1" t="str">
        <f>B3</f>
        <v>'20201109'</v>
      </c>
      <c r="AY3" s="18" t="s">
        <v>193</v>
      </c>
      <c r="AZ3" s="12">
        <f>SUMIF($B$2:$B$1048576,$B3,$AE$2:$AE$1048576)</f>
        <v>239</v>
      </c>
      <c r="BA3" s="12">
        <f>SUMIF($B$2:$B$1048576,$B3,$AV$2:$AV$1048576)</f>
        <v>944</v>
      </c>
      <c r="BB3" s="12">
        <f>SUMIF($B$2:$B$1048576,$B3,$AF$2:$AF$1048576)*60</f>
        <v>4308.2539000000015</v>
      </c>
      <c r="BC3" s="12">
        <f>BB3/AZ3</f>
        <v>18.0261669456067</v>
      </c>
      <c r="BD3" s="12">
        <f>SUMIF($B$2:$B$1048576,$B3,$AN$2:$AN$1048576)</f>
        <v>133</v>
      </c>
      <c r="BE3" s="12">
        <f>SUMIF($B$2:$B$1048576,$B3,$AO$2:$AO$1048576)</f>
        <v>103</v>
      </c>
      <c r="BF3" s="12">
        <f>SUMIF($B$2:$B$1048576,$B3,$AP$2:$AP$1048576)</f>
        <v>0</v>
      </c>
      <c r="BG3" s="12">
        <f>SUMIF($B$2:$B$1048576,$B3,$AQ$2:$AQ$1048576)</f>
        <v>0</v>
      </c>
      <c r="BH3" s="1">
        <f>SUM(BD3,BF3)</f>
        <v>133</v>
      </c>
      <c r="BI3" s="1">
        <f>SUM(BE3,BG3)</f>
        <v>103</v>
      </c>
    </row>
    <row r="4" spans="1:65" ht="14.25" x14ac:dyDescent="0.2">
      <c r="A4" s="1" t="s">
        <v>192</v>
      </c>
      <c r="B4" s="11" t="s">
        <v>191</v>
      </c>
      <c r="C4" s="1">
        <v>1000</v>
      </c>
      <c r="D4" s="1">
        <v>3</v>
      </c>
      <c r="E4" s="1">
        <v>0</v>
      </c>
      <c r="F4" s="1">
        <v>3</v>
      </c>
      <c r="G4" s="1">
        <v>2</v>
      </c>
      <c r="H4" s="1">
        <v>1</v>
      </c>
      <c r="I4" s="1">
        <v>1</v>
      </c>
      <c r="J4" s="1">
        <v>0</v>
      </c>
      <c r="K4" s="1">
        <v>3</v>
      </c>
      <c r="L4" s="1">
        <v>2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224</v>
      </c>
      <c r="AF4" s="1">
        <v>25.1864116666667</v>
      </c>
      <c r="AG4" s="8">
        <v>0.56852791878172604</v>
      </c>
      <c r="AH4" s="8" t="s">
        <v>39</v>
      </c>
      <c r="AI4" s="8">
        <v>0.66981132075471705</v>
      </c>
      <c r="AJ4" s="8">
        <v>0.53125</v>
      </c>
      <c r="AK4" s="1">
        <v>0</v>
      </c>
      <c r="AL4" s="1">
        <v>71</v>
      </c>
      <c r="AM4" s="1">
        <v>153</v>
      </c>
      <c r="AN4" s="1">
        <v>71</v>
      </c>
      <c r="AO4" s="1">
        <v>134</v>
      </c>
      <c r="AP4" s="1">
        <v>0</v>
      </c>
      <c r="AQ4" s="1">
        <v>0</v>
      </c>
      <c r="AR4" s="21" t="s">
        <v>39</v>
      </c>
      <c r="AS4" s="8">
        <v>0.91517857142857095</v>
      </c>
      <c r="AT4" s="1">
        <v>284</v>
      </c>
      <c r="AU4" s="1">
        <v>536</v>
      </c>
      <c r="AV4" s="1">
        <v>820</v>
      </c>
      <c r="AX4" s="1" t="str">
        <f>B4</f>
        <v>'20201110'</v>
      </c>
      <c r="AY4" s="18" t="s">
        <v>193</v>
      </c>
      <c r="AZ4" s="12">
        <f>SUMIF($B$2:$B$1048576,$B4,$AE$2:$AE$1048576)</f>
        <v>224</v>
      </c>
      <c r="BA4" s="12">
        <f>SUMIF($B$2:$B$1048576,$B4,$AV$2:$AV$1048576)</f>
        <v>820</v>
      </c>
      <c r="BB4" s="12">
        <f>SUMIF($B$2:$B$1048576,$B4,$AF$2:$AF$1048576)*60</f>
        <v>1511.1847000000021</v>
      </c>
      <c r="BC4" s="12">
        <f>BB4/AZ4</f>
        <v>6.7463602678571517</v>
      </c>
      <c r="BD4" s="12">
        <f>SUMIF($B$2:$B$1048576,$B4,$AN$2:$AN$1048576)</f>
        <v>71</v>
      </c>
      <c r="BE4" s="12">
        <f>SUMIF($B$2:$B$1048576,$B4,$AO$2:$AO$1048576)</f>
        <v>134</v>
      </c>
      <c r="BF4" s="12">
        <f>SUMIF($B$2:$B$1048576,$B4,$AP$2:$AP$1048576)</f>
        <v>0</v>
      </c>
      <c r="BG4" s="12">
        <f>SUMIF($B$2:$B$1048576,$B4,$AQ$2:$AQ$1048576)</f>
        <v>0</v>
      </c>
      <c r="BH4" s="1">
        <f>SUM(BD4,BF4)</f>
        <v>71</v>
      </c>
      <c r="BI4" s="1">
        <f>SUM(BE4,BG4)</f>
        <v>134</v>
      </c>
    </row>
    <row r="5" spans="1:65" ht="14.25" x14ac:dyDescent="0.2">
      <c r="B5" s="11"/>
      <c r="AZ5" s="12"/>
      <c r="BA5" s="12"/>
      <c r="BB5" s="12"/>
      <c r="BC5" s="12"/>
      <c r="BD5" s="12"/>
      <c r="BE5" s="12"/>
      <c r="BF5" s="12"/>
      <c r="BG5" s="12"/>
    </row>
    <row r="6" spans="1:65" ht="14.25" x14ac:dyDescent="0.2">
      <c r="B6" s="11"/>
      <c r="AZ6" s="12"/>
      <c r="BA6" s="12"/>
      <c r="BB6" s="12"/>
      <c r="BC6" s="12"/>
      <c r="BD6" s="12"/>
      <c r="BE6" s="12"/>
      <c r="BF6" s="12"/>
      <c r="BG6" s="12"/>
    </row>
    <row r="7" spans="1:65" ht="14.25" x14ac:dyDescent="0.2">
      <c r="B7" s="11"/>
      <c r="AZ7" s="12"/>
      <c r="BA7" s="12"/>
      <c r="BB7" s="12"/>
      <c r="BC7" s="12"/>
      <c r="BD7" s="12"/>
      <c r="BE7" s="12"/>
      <c r="BF7" s="12"/>
      <c r="BG7" s="12"/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4" sqref="A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198</v>
      </c>
      <c r="BM1" s="10">
        <f>SUM($AO$2:$AO$1048576,$AQ$2:$AQ$1048576)</f>
        <v>170</v>
      </c>
    </row>
    <row r="2" spans="1:65" ht="14.25" x14ac:dyDescent="0.2">
      <c r="A2" s="1" t="s">
        <v>181</v>
      </c>
      <c r="B2" s="11" t="s">
        <v>175</v>
      </c>
      <c r="C2" s="1">
        <v>1000</v>
      </c>
      <c r="D2" s="1">
        <v>2</v>
      </c>
      <c r="E2" s="1">
        <v>0</v>
      </c>
      <c r="F2" s="1">
        <v>1</v>
      </c>
      <c r="G2" s="1">
        <v>2</v>
      </c>
      <c r="H2" s="1">
        <v>0</v>
      </c>
      <c r="I2" s="1">
        <v>2</v>
      </c>
      <c r="J2" s="1">
        <v>0</v>
      </c>
      <c r="K2" s="1">
        <v>3</v>
      </c>
      <c r="L2" s="1">
        <v>1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56</v>
      </c>
      <c r="AF2" s="1">
        <v>28.305381666666701</v>
      </c>
      <c r="AG2" s="8">
        <v>0.65116279069767502</v>
      </c>
      <c r="AH2" s="8" t="s">
        <v>39</v>
      </c>
      <c r="AI2" s="8">
        <v>0.65</v>
      </c>
      <c r="AJ2" s="8">
        <v>0.65217391304347805</v>
      </c>
      <c r="AK2" s="1">
        <v>0</v>
      </c>
      <c r="AL2" s="1">
        <v>26</v>
      </c>
      <c r="AM2" s="1">
        <v>30</v>
      </c>
      <c r="AN2" s="1">
        <v>26</v>
      </c>
      <c r="AO2" s="1">
        <v>28</v>
      </c>
      <c r="AP2" s="1">
        <v>0</v>
      </c>
      <c r="AQ2" s="1">
        <v>0</v>
      </c>
      <c r="AR2" s="21" t="s">
        <v>39</v>
      </c>
      <c r="AS2" s="8">
        <v>0.96428571428571397</v>
      </c>
      <c r="AT2" s="1">
        <v>104</v>
      </c>
      <c r="AU2" s="1">
        <v>112</v>
      </c>
      <c r="AV2" s="1">
        <v>216</v>
      </c>
      <c r="AX2" s="1" t="str">
        <f>B2</f>
        <v>'20201106'</v>
      </c>
      <c r="AY2" s="18" t="s">
        <v>194</v>
      </c>
      <c r="AZ2" s="12">
        <f>SUMIF($B$2:$B$1048576,$B2,$AE$2:$AE$1048576)</f>
        <v>56</v>
      </c>
      <c r="BA2" s="12">
        <f>SUMIF($B$2:$B$1048576,$B2,$AV$2:$AV$1048576)</f>
        <v>216</v>
      </c>
      <c r="BB2" s="12">
        <f>SUMIF($B$2:$B$1048576,$B2,$AF$2:$AF$1048576)*60</f>
        <v>1698.3229000000022</v>
      </c>
      <c r="BC2" s="12">
        <f>BB2/AZ2</f>
        <v>30.327194642857183</v>
      </c>
      <c r="BD2" s="12">
        <f>SUMIF($B$2:$B$1048576,$B2,$AN$2:$AN$1048576)</f>
        <v>26</v>
      </c>
      <c r="BE2" s="12">
        <f>SUMIF($B$2:$B$1048576,$B2,$AO$2:$AO$1048576)</f>
        <v>28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26</v>
      </c>
      <c r="BI2" s="1">
        <f>SUM(BE2,BG2)</f>
        <v>28</v>
      </c>
    </row>
    <row r="3" spans="1:65" ht="14.25" x14ac:dyDescent="0.2">
      <c r="A3" s="1" t="s">
        <v>186</v>
      </c>
      <c r="B3" s="11" t="s">
        <v>183</v>
      </c>
      <c r="C3" s="1">
        <v>1000</v>
      </c>
      <c r="D3" s="1">
        <v>3</v>
      </c>
      <c r="E3" s="1">
        <v>0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3</v>
      </c>
      <c r="L3" s="1">
        <v>1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80</v>
      </c>
      <c r="AF3" s="1">
        <v>27.8406466666667</v>
      </c>
      <c r="AG3" s="8">
        <v>0.26229508196721302</v>
      </c>
      <c r="AH3" s="8" t="s">
        <v>39</v>
      </c>
      <c r="AI3" s="8">
        <v>0.31550802139037398</v>
      </c>
      <c r="AJ3" s="8">
        <v>0.177966101694915</v>
      </c>
      <c r="AK3" s="1">
        <v>0</v>
      </c>
      <c r="AL3" s="1">
        <v>59</v>
      </c>
      <c r="AM3" s="1">
        <v>21</v>
      </c>
      <c r="AN3" s="1">
        <v>59</v>
      </c>
      <c r="AO3" s="1">
        <v>21</v>
      </c>
      <c r="AP3" s="1">
        <v>0</v>
      </c>
      <c r="AQ3" s="1">
        <v>0</v>
      </c>
      <c r="AR3" s="21" t="s">
        <v>39</v>
      </c>
      <c r="AS3" s="8">
        <v>1</v>
      </c>
      <c r="AT3" s="1">
        <v>236</v>
      </c>
      <c r="AU3" s="1">
        <v>84</v>
      </c>
      <c r="AV3" s="1">
        <v>320</v>
      </c>
      <c r="AX3" s="1" t="str">
        <f>B3</f>
        <v>'20201109'</v>
      </c>
      <c r="AY3" s="18" t="s">
        <v>194</v>
      </c>
      <c r="AZ3" s="12">
        <f>SUMIF($B$2:$B$1048576,$B3,$AE$2:$AE$1048576)</f>
        <v>80</v>
      </c>
      <c r="BA3" s="12">
        <f>SUMIF($B$2:$B$1048576,$B3,$AV$2:$AV$1048576)</f>
        <v>320</v>
      </c>
      <c r="BB3" s="12">
        <f>SUMIF($B$2:$B$1048576,$B3,$AF$2:$AF$1048576)*60</f>
        <v>1670.4388000000019</v>
      </c>
      <c r="BC3" s="12">
        <f>BB3/AZ3</f>
        <v>20.880485000000025</v>
      </c>
      <c r="BD3" s="12">
        <f>SUMIF($B$2:$B$1048576,$B3,$AN$2:$AN$1048576)</f>
        <v>59</v>
      </c>
      <c r="BE3" s="12">
        <f>SUMIF($B$2:$B$1048576,$B3,$AO$2:$AO$1048576)</f>
        <v>21</v>
      </c>
      <c r="BF3" s="12">
        <f>SUMIF($B$2:$B$1048576,$B3,$AP$2:$AP$1048576)</f>
        <v>0</v>
      </c>
      <c r="BG3" s="12">
        <f>SUMIF($B$2:$B$1048576,$B3,$AQ$2:$AQ$1048576)</f>
        <v>0</v>
      </c>
      <c r="BH3" s="1">
        <f>SUM(BD3,BF3)</f>
        <v>59</v>
      </c>
      <c r="BI3" s="1">
        <f>SUM(BE3,BG3)</f>
        <v>21</v>
      </c>
    </row>
    <row r="4" spans="1:65" ht="14.25" x14ac:dyDescent="0.2">
      <c r="A4" s="1" t="s">
        <v>195</v>
      </c>
      <c r="B4" s="11" t="s">
        <v>191</v>
      </c>
      <c r="C4" s="1">
        <v>1000</v>
      </c>
      <c r="D4" s="1">
        <v>3</v>
      </c>
      <c r="E4" s="1">
        <v>0</v>
      </c>
      <c r="F4" s="1">
        <v>1</v>
      </c>
      <c r="G4" s="1">
        <v>2</v>
      </c>
      <c r="H4" s="1">
        <v>3</v>
      </c>
      <c r="I4" s="1">
        <v>2</v>
      </c>
      <c r="J4" s="1">
        <v>0</v>
      </c>
      <c r="K4" s="1">
        <v>3</v>
      </c>
      <c r="L4" s="1">
        <v>1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29.653130000000001</v>
      </c>
      <c r="AG4" s="8">
        <v>0.64850136239781997</v>
      </c>
      <c r="AH4" s="8" t="s">
        <v>39</v>
      </c>
      <c r="AI4" s="8">
        <v>0.70552147239263796</v>
      </c>
      <c r="AJ4" s="8">
        <v>0.60294117647058798</v>
      </c>
      <c r="AK4" s="1">
        <v>0</v>
      </c>
      <c r="AL4" s="1">
        <v>115</v>
      </c>
      <c r="AM4" s="1">
        <v>123</v>
      </c>
      <c r="AN4" s="1">
        <v>113</v>
      </c>
      <c r="AO4" s="1">
        <v>121</v>
      </c>
      <c r="AP4" s="1">
        <v>0</v>
      </c>
      <c r="AQ4" s="1">
        <v>0</v>
      </c>
      <c r="AR4" s="21" t="s">
        <v>39</v>
      </c>
      <c r="AS4" s="8">
        <v>0.98319327731092399</v>
      </c>
      <c r="AT4" s="1">
        <v>452</v>
      </c>
      <c r="AU4" s="1">
        <v>484</v>
      </c>
      <c r="AV4" s="1">
        <v>936</v>
      </c>
      <c r="AX4" s="1" t="str">
        <f>B4</f>
        <v>'20201110'</v>
      </c>
      <c r="AY4" s="18" t="s">
        <v>194</v>
      </c>
      <c r="AZ4" s="12">
        <f>SUMIF($B$2:$B$1048576,$B4,$AE$2:$AE$1048576)</f>
        <v>238</v>
      </c>
      <c r="BA4" s="12">
        <f>SUMIF($B$2:$B$1048576,$B4,$AV$2:$AV$1048576)</f>
        <v>936</v>
      </c>
      <c r="BB4" s="12">
        <f>SUMIF($B$2:$B$1048576,$B4,$AF$2:$AF$1048576)*60</f>
        <v>1779.1878000000002</v>
      </c>
      <c r="BC4" s="12">
        <f>BB4/AZ4</f>
        <v>7.4755789915966391</v>
      </c>
      <c r="BD4" s="12">
        <f>SUMIF($B$2:$B$1048576,$B4,$AN$2:$AN$1048576)</f>
        <v>113</v>
      </c>
      <c r="BE4" s="12">
        <f>SUMIF($B$2:$B$1048576,$B4,$AO$2:$AO$1048576)</f>
        <v>121</v>
      </c>
      <c r="BF4" s="12">
        <f>SUMIF($B$2:$B$1048576,$B4,$AP$2:$AP$1048576)</f>
        <v>0</v>
      </c>
      <c r="BG4" s="12">
        <f>SUMIF($B$2:$B$1048576,$B4,$AQ$2:$AQ$1048576)</f>
        <v>0</v>
      </c>
      <c r="BH4" s="1">
        <f>SUM(BD4,BF4)</f>
        <v>113</v>
      </c>
      <c r="BI4" s="1">
        <f>SUM(BE4,BG4)</f>
        <v>121</v>
      </c>
    </row>
    <row r="5" spans="1:65" ht="14.25" x14ac:dyDescent="0.2">
      <c r="B5" s="11"/>
      <c r="AZ5" s="12"/>
      <c r="BA5" s="12"/>
      <c r="BB5" s="12"/>
      <c r="BC5" s="12"/>
      <c r="BD5" s="12"/>
      <c r="BE5" s="12"/>
      <c r="BF5" s="12"/>
      <c r="BG5" s="12"/>
    </row>
    <row r="6" spans="1:65" ht="14.25" x14ac:dyDescent="0.2">
      <c r="B6" s="11"/>
      <c r="AZ6" s="12"/>
      <c r="BA6" s="12"/>
      <c r="BB6" s="12"/>
      <c r="BC6" s="12"/>
      <c r="BD6" s="12"/>
      <c r="BE6" s="12"/>
      <c r="BF6" s="12"/>
      <c r="BG6" s="12"/>
    </row>
    <row r="7" spans="1:65" ht="14.25" x14ac:dyDescent="0.2">
      <c r="B7" s="11"/>
      <c r="AZ7" s="12"/>
      <c r="BA7" s="12"/>
      <c r="BB7" s="12"/>
      <c r="BC7" s="12"/>
      <c r="BD7" s="12"/>
      <c r="BE7" s="12"/>
      <c r="BF7" s="12"/>
      <c r="BG7" s="12"/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M1" workbookViewId="0">
      <selection activeCell="AX4" sqref="AX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266</v>
      </c>
      <c r="BM1" s="10">
        <f>SUM($AO$2:$AO$1048576,$AQ$2:$AQ$1048576)</f>
        <v>285</v>
      </c>
    </row>
    <row r="2" spans="1:65" ht="14.25" x14ac:dyDescent="0.2">
      <c r="A2" s="1" t="s">
        <v>180</v>
      </c>
      <c r="B2" s="11" t="s">
        <v>175</v>
      </c>
      <c r="C2" s="1">
        <v>1000</v>
      </c>
      <c r="D2" s="1">
        <v>2</v>
      </c>
      <c r="E2" s="1">
        <v>1</v>
      </c>
      <c r="F2" s="1">
        <v>0</v>
      </c>
      <c r="G2" s="1">
        <v>2</v>
      </c>
      <c r="H2" s="1">
        <v>1</v>
      </c>
      <c r="I2" s="1">
        <v>2</v>
      </c>
      <c r="J2" s="1">
        <v>3</v>
      </c>
      <c r="K2" s="1">
        <v>1</v>
      </c>
      <c r="L2" s="1">
        <v>0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74</v>
      </c>
      <c r="AF2" s="1">
        <v>28.582685000000001</v>
      </c>
      <c r="AG2" s="8">
        <v>0.32314410480349298</v>
      </c>
      <c r="AH2" s="8" t="s">
        <v>39</v>
      </c>
      <c r="AI2" s="8">
        <v>0.34862385321100903</v>
      </c>
      <c r="AJ2" s="8">
        <v>0.3</v>
      </c>
      <c r="AK2" s="1">
        <v>0</v>
      </c>
      <c r="AL2" s="1">
        <v>38</v>
      </c>
      <c r="AM2" s="1">
        <v>36</v>
      </c>
      <c r="AN2" s="1">
        <v>38</v>
      </c>
      <c r="AO2" s="1">
        <v>35</v>
      </c>
      <c r="AP2" s="1">
        <v>0</v>
      </c>
      <c r="AQ2" s="1">
        <v>0</v>
      </c>
      <c r="AR2" s="21" t="s">
        <v>39</v>
      </c>
      <c r="AS2" s="8">
        <v>0.98648648648648696</v>
      </c>
      <c r="AT2" s="1">
        <v>152</v>
      </c>
      <c r="AU2" s="1">
        <v>140</v>
      </c>
      <c r="AV2" s="1">
        <v>292</v>
      </c>
      <c r="AX2" s="1" t="str">
        <f>B2</f>
        <v>'20201106'</v>
      </c>
      <c r="AY2" s="18" t="s">
        <v>194</v>
      </c>
      <c r="AZ2" s="12">
        <f>SUMIF($B$2:$B$1048576,$B2,$AE$2:$AE$1048576)</f>
        <v>74</v>
      </c>
      <c r="BA2" s="12">
        <f>SUMIF($B$2:$B$1048576,$B2,$AV$2:$AV$1048576)</f>
        <v>292</v>
      </c>
      <c r="BB2" s="12">
        <f>SUMIF($B$2:$B$1048576,$B2,$AF$2:$AF$1048576)*60</f>
        <v>1714.9611</v>
      </c>
      <c r="BC2" s="12">
        <f>BB2/AZ2</f>
        <v>23.175149999999999</v>
      </c>
      <c r="BD2" s="12">
        <f>SUMIF($B$2:$B$1048576,$B2,$AN$2:$AN$1048576)</f>
        <v>38</v>
      </c>
      <c r="BE2" s="12">
        <f>SUMIF($B$2:$B$1048576,$B2,$AO$2:$AO$1048576)</f>
        <v>35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38</v>
      </c>
      <c r="BI2" s="1">
        <f>SUM(BE2,BG2)</f>
        <v>35</v>
      </c>
    </row>
    <row r="3" spans="1:65" ht="14.25" x14ac:dyDescent="0.2">
      <c r="A3" s="1" t="s">
        <v>188</v>
      </c>
      <c r="B3" s="11" t="s">
        <v>183</v>
      </c>
      <c r="C3" s="1">
        <v>1000</v>
      </c>
      <c r="D3" s="1">
        <v>3</v>
      </c>
      <c r="E3" s="1">
        <v>1</v>
      </c>
      <c r="F3" s="1">
        <v>0</v>
      </c>
      <c r="G3" s="1">
        <v>2</v>
      </c>
      <c r="H3" s="1">
        <v>1</v>
      </c>
      <c r="I3" s="1">
        <v>2</v>
      </c>
      <c r="J3" s="1">
        <v>3</v>
      </c>
      <c r="K3" s="1">
        <v>1</v>
      </c>
      <c r="L3" s="1">
        <v>0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294</v>
      </c>
      <c r="AF3" s="1">
        <v>39.987746666666702</v>
      </c>
      <c r="AG3" s="8">
        <v>0.35336538461538503</v>
      </c>
      <c r="AH3" s="8" t="s">
        <v>39</v>
      </c>
      <c r="AI3" s="8">
        <v>0.41265060240963902</v>
      </c>
      <c r="AJ3" s="8">
        <v>0.314</v>
      </c>
      <c r="AK3" s="1">
        <v>0</v>
      </c>
      <c r="AL3" s="1">
        <v>137</v>
      </c>
      <c r="AM3" s="1">
        <v>157</v>
      </c>
      <c r="AN3" s="1">
        <v>137</v>
      </c>
      <c r="AO3" s="1">
        <v>119</v>
      </c>
      <c r="AP3" s="1">
        <v>0</v>
      </c>
      <c r="AQ3" s="1">
        <v>0</v>
      </c>
      <c r="AR3" s="21" t="s">
        <v>39</v>
      </c>
      <c r="AS3" s="8">
        <v>0.87074829931972797</v>
      </c>
      <c r="AT3" s="1">
        <v>548</v>
      </c>
      <c r="AU3" s="1">
        <v>476</v>
      </c>
      <c r="AV3" s="1">
        <v>1024</v>
      </c>
      <c r="AX3" s="1" t="str">
        <f>B3</f>
        <v>'20201109'</v>
      </c>
      <c r="AY3" s="18" t="s">
        <v>194</v>
      </c>
      <c r="AZ3" s="12">
        <f>SUMIF($B$2:$B$1048576,$B3,$AE$2:$AE$1048576)</f>
        <v>294</v>
      </c>
      <c r="BA3" s="12">
        <f>SUMIF($B$2:$B$1048576,$B3,$AV$2:$AV$1048576)</f>
        <v>1024</v>
      </c>
      <c r="BB3" s="12">
        <f>SUMIF($B$2:$B$1048576,$B3,$AF$2:$AF$1048576)*60</f>
        <v>2399.2648000000022</v>
      </c>
      <c r="BC3" s="12">
        <f>BB3/AZ3</f>
        <v>8.1607646258503479</v>
      </c>
      <c r="BD3" s="12">
        <f>SUMIF($B$2:$B$1048576,$B3,$AN$2:$AN$1048576)</f>
        <v>137</v>
      </c>
      <c r="BE3" s="12">
        <f>SUMIF($B$2:$B$1048576,$B3,$AO$2:$AO$1048576)</f>
        <v>119</v>
      </c>
      <c r="BF3" s="12">
        <f>SUMIF($B$2:$B$1048576,$B3,$AP$2:$AP$1048576)</f>
        <v>0</v>
      </c>
      <c r="BG3" s="12">
        <f>SUMIF($B$2:$B$1048576,$B3,$AQ$2:$AQ$1048576)</f>
        <v>0</v>
      </c>
      <c r="BH3" s="1">
        <f>SUM(BD3,BF3)</f>
        <v>137</v>
      </c>
      <c r="BI3" s="1">
        <f>SUM(BE3,BG3)</f>
        <v>119</v>
      </c>
    </row>
    <row r="4" spans="1:65" ht="14.25" x14ac:dyDescent="0.2">
      <c r="A4" s="1" t="s">
        <v>196</v>
      </c>
      <c r="B4" s="11" t="s">
        <v>191</v>
      </c>
      <c r="C4" s="1">
        <v>1000</v>
      </c>
      <c r="D4" s="1">
        <v>3</v>
      </c>
      <c r="E4" s="1">
        <v>1</v>
      </c>
      <c r="F4" s="1">
        <v>0</v>
      </c>
      <c r="G4" s="1">
        <v>2</v>
      </c>
      <c r="H4" s="1">
        <v>1</v>
      </c>
      <c r="I4" s="1">
        <v>2</v>
      </c>
      <c r="J4" s="1">
        <v>3</v>
      </c>
      <c r="K4" s="1">
        <v>1</v>
      </c>
      <c r="L4" s="1">
        <v>0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224</v>
      </c>
      <c r="AF4" s="1">
        <v>24.0364</v>
      </c>
      <c r="AG4" s="8">
        <v>0.39024390243902402</v>
      </c>
      <c r="AH4" s="8" t="s">
        <v>39</v>
      </c>
      <c r="AI4" s="8">
        <v>0.365079365079365</v>
      </c>
      <c r="AJ4" s="8">
        <v>0.40993788819875798</v>
      </c>
      <c r="AK4" s="1">
        <v>0</v>
      </c>
      <c r="AL4" s="1">
        <v>92</v>
      </c>
      <c r="AM4" s="1">
        <v>132</v>
      </c>
      <c r="AN4" s="1">
        <v>91</v>
      </c>
      <c r="AO4" s="1">
        <v>131</v>
      </c>
      <c r="AP4" s="1">
        <v>0</v>
      </c>
      <c r="AQ4" s="1">
        <v>0</v>
      </c>
      <c r="AR4" s="21" t="s">
        <v>39</v>
      </c>
      <c r="AS4" s="8">
        <v>0.99107142857142905</v>
      </c>
      <c r="AT4" s="1">
        <v>364</v>
      </c>
      <c r="AU4" s="1">
        <v>524</v>
      </c>
      <c r="AV4" s="1">
        <v>888</v>
      </c>
      <c r="AX4" s="1" t="str">
        <f>B4</f>
        <v>'20201110'</v>
      </c>
      <c r="AY4" s="18" t="s">
        <v>194</v>
      </c>
      <c r="AZ4" s="12">
        <f>SUMIF($B$2:$B$1048576,$B4,$AE$2:$AE$1048576)</f>
        <v>224</v>
      </c>
      <c r="BA4" s="12">
        <f>SUMIF($B$2:$B$1048576,$B4,$AV$2:$AV$1048576)</f>
        <v>888</v>
      </c>
      <c r="BB4" s="12">
        <f>SUMIF($B$2:$B$1048576,$B4,$AF$2:$AF$1048576)*60</f>
        <v>1442.184</v>
      </c>
      <c r="BC4" s="12">
        <f>BB4/AZ4</f>
        <v>6.4383214285714283</v>
      </c>
      <c r="BD4" s="12">
        <f>SUMIF($B$2:$B$1048576,$B4,$AN$2:$AN$1048576)</f>
        <v>91</v>
      </c>
      <c r="BE4" s="12">
        <f>SUMIF($B$2:$B$1048576,$B4,$AO$2:$AO$1048576)</f>
        <v>131</v>
      </c>
      <c r="BF4" s="12">
        <f>SUMIF($B$2:$B$1048576,$B4,$AP$2:$AP$1048576)</f>
        <v>0</v>
      </c>
      <c r="BG4" s="12">
        <f>SUMIF($B$2:$B$1048576,$B4,$AQ$2:$AQ$1048576)</f>
        <v>0</v>
      </c>
      <c r="BH4" s="1">
        <f>SUM(BD4,BF4)</f>
        <v>91</v>
      </c>
      <c r="BI4" s="1">
        <f>SUM(BE4,BG4)</f>
        <v>131</v>
      </c>
    </row>
    <row r="5" spans="1:65" ht="14.25" x14ac:dyDescent="0.2">
      <c r="B5" s="11"/>
      <c r="AZ5" s="12"/>
      <c r="BA5" s="12"/>
      <c r="BB5" s="12"/>
      <c r="BC5" s="12"/>
      <c r="BD5" s="12"/>
      <c r="BE5" s="12"/>
      <c r="BF5" s="12"/>
      <c r="BG5" s="12"/>
    </row>
    <row r="6" spans="1:65" ht="14.25" x14ac:dyDescent="0.2">
      <c r="B6" s="11"/>
      <c r="AZ6" s="12"/>
      <c r="BA6" s="12"/>
      <c r="BB6" s="12"/>
      <c r="BC6" s="12"/>
      <c r="BD6" s="12"/>
      <c r="BE6" s="12"/>
      <c r="BF6" s="12"/>
      <c r="BG6" s="12"/>
    </row>
    <row r="7" spans="1:65" ht="14.25" x14ac:dyDescent="0.2">
      <c r="B7" s="11"/>
      <c r="AZ7" s="12"/>
      <c r="BA7" s="12"/>
      <c r="BB7" s="12"/>
      <c r="BC7" s="12"/>
      <c r="BD7" s="12"/>
      <c r="BE7" s="12"/>
      <c r="BF7" s="12"/>
      <c r="BG7" s="12"/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</cp:lastModifiedBy>
  <dcterms:created xsi:type="dcterms:W3CDTF">2020-10-21T16:16:32Z</dcterms:created>
  <dcterms:modified xsi:type="dcterms:W3CDTF">2020-11-10T21:11:08Z</dcterms:modified>
</cp:coreProperties>
</file>